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LG2301\Desktop\"/>
    </mc:Choice>
  </mc:AlternateContent>
  <xr:revisionPtr revIDLastSave="0" documentId="13_ncr:1_{573EA0B6-56A5-4AEF-BB41-FAE8992DFFD7}" xr6:coauthVersionLast="47" xr6:coauthVersionMax="47" xr10:uidLastSave="{00000000-0000-0000-0000-000000000000}"/>
  <bookViews>
    <workbookView xWindow="-120" yWindow="-120" windowWidth="20730" windowHeight="11040" firstSheet="14"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AM34" i="10"/>
  <c r="C34" i="10"/>
  <c r="C35" i="10" s="1"/>
  <c r="C36" i="10" l="1"/>
  <c r="BE34" i="10"/>
  <c r="U34" i="10"/>
  <c r="U35" i="10" s="1"/>
  <c r="U36" i="10" s="1"/>
  <c r="U37"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<sst xmlns="http://schemas.openxmlformats.org/spreadsheetml/2006/main" count="1177" uniqueCount="632">
  <si>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</si>
  <si>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</si>
  <si>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</si>
  <si>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</si>
  <si>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</si>
  <si>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</si>
  <si>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</si>
  <si>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</si>
  <si>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</si>
  <si>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</si>
  <si>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</si>
  <si>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</si>
  <si>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</si>
  <si>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</si>
  <si>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</si>
  <si>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</si>
  <si>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</si>
  <si>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</si>
  <si>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</si>
  <si>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</si>
  <si>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</si>
  <si>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</si>
  <si>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</si>
  <si>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</si>
  <si>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</si>
  <si>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</si>
  <si>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</si>
  <si>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</si>
  <si>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</si>
  <si>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</si>
  <si>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</si>
  <si>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</si>
  <si>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</si>
  <si>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</si>
  <si>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</si>
  <si>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</si>
  <si>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</si>
  <si>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</si>
  <si>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</si>
  <si>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</si>
  <si>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</si>
  <si>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</si>
  <si>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</si>
  <si>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</si>
  <si>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</si>
  <si>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</si>
  <si>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</si>
  <si>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</si>
  <si>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</si>
  <si>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</si>
  <si>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</si>
  <si>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</si>
  <si>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</si>
  <si>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</si>
  <si>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</si>
  <si>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</si>
  <si>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</si>
  <si>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</si>
  <si>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</si>
  <si>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</si>
  <si>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</si>
  <si>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</si>
  <si>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</si>
  <si>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</si>
  <si>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</si>
  <si>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</si>
  <si>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</si>
  <si>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</si>
  <si>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</si>
  <si>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</si>
  <si>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</si>
  <si>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</si>
  <si>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</si>
  <si>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</si>
  <si>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</si>
  <si>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</si>
  <si>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</si>
  <si>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</si>
  <si>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</si>
  <si>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</si>
  <si>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</si>
  <si>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</si>
  <si>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</si>
  <si>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</si>
  <si>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</si>
  <si>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</si>
  <si>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</si>
  <si>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</si>
  <si>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</si>
  <si>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</si>
  <si>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</si>
  <si>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</si>
  <si>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</si>
  <si>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</si>
  <si>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</si>
  <si>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</si>
  <si>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</si>
  <si>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</si>
  <si>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</si>
  <si>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</si>
  <si>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</si>
  <si>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</si>
  <si>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</si>
  <si>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</si>
  <si>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</si>
  <si>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</si>
  <si>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</si>
  <si>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</si>
  <si>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</si>
  <si>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</si>
  <si>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</si>
  <si>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</si>
  <si>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</si>
  <si>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</si>
  <si>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</si>
  <si>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</si>
  <si>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</si>
  <si>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</si>
  <si>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</si>
  <si>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</si>
  <si>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</si>
  <si>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</si>
  <si>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</si>
  <si>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</si>
  <si>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</si>
  <si>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</si>
  <si>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</si>
  <si>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</si>
  <si>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</si>
  <si>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</si>
  <si>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</si>
  <si>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</si>
  <si>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</si>
  <si>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</si>
  <si>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</si>
  <si>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</si>
  <si>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</si>
  <si>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</si>
  <si>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</si>
  <si>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</si>
  <si>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</si>
  <si>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</si>
  <si>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</si>
  <si>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</si>
  <si>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</si>
  <si>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</si>
  <si>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</si>
  <si>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</si>
  <si>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</si>
  <si>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</si>
  <si>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</si>
  <si>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</si>
  <si>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25"/>
  </si>
  <si>
    <t>うち日本人(％)</t>
    <phoneticPr fontId="5"/>
  </si>
  <si>
    <t>-3.8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</si>
  <si>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</si>
  <si>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</si>
  <si>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</si>
  <si>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</si>
  <si>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</si>
  <si>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</si>
  <si>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</si>
  <si>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</si>
  <si>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</si>
  <si>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</si>
  <si>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</si>
  <si>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</si>
  <si>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</si>
  <si>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</si>
  <si>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</si>
  <si>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</si>
  <si>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</si>
  <si>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</si>
  <si>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</si>
  <si>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</si>
  <si>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</si>
  <si>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</si>
  <si>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</si>
  <si>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</si>
  <si>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</si>
  <si>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</si>
  <si>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</si>
  <si>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</si>
  <si>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</si>
  <si>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</si>
  <si>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</si>
  <si>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</si>
  <si>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</si>
  <si>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</si>
  <si>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</si>
  <si>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</si>
  <si>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</si>
  <si>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</si>
  <si>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</si>
  <si>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</si>
  <si>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</si>
  <si>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</si>
  <si>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</si>
  <si>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</si>
  <si>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</si>
  <si>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</si>
  <si>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</si>
  <si>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</si>
  <si>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</si>
  <si>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</si>
  <si>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</si>
  <si>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</si>
  <si>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</si>
  <si>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</si>
  <si>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</si>
  <si>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</si>
  <si>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</si>
  <si>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</si>
  <si>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</si>
  <si>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</si>
  <si>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</si>
  <si>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</si>
  <si>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</si>
  <si>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</si>
  <si>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</si>
  <si>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</si>
  <si>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長野県北相木村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</si>
  <si>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</si>
  <si>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</si>
  <si>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</si>
  <si>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</si>
  <si>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</si>
  <si>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</si>
  <si>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</si>
  <si>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</si>
  <si>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</si>
  <si>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</si>
  <si>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</si>
  <si>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</si>
  <si>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</si>
  <si>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</si>
  <si>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</si>
  <si>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</si>
  <si>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</si>
  <si>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</si>
  <si>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</si>
  <si>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</si>
  <si>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</si>
  <si>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</si>
  <si>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</si>
  <si>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</si>
  <si>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</si>
  <si>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</si>
  <si>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</si>
  <si>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</si>
  <si>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</si>
  <si>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</si>
  <si>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</si>
  <si>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</si>
  <si>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</si>
  <si>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</si>
  <si>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</si>
  <si>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</si>
  <si>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</si>
  <si>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</si>
  <si>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</si>
  <si>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</si>
  <si>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</si>
  <si>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</si>
  <si>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</si>
  <si>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</si>
  <si>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</si>
  <si>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</si>
  <si>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</si>
  <si>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</si>
  <si>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</si>
  <si>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</si>
  <si>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</si>
  <si>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</si>
  <si>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</si>
  <si>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</si>
  <si>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</si>
  <si>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</si>
  <si>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</si>
  <si>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</si>
  <si>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</si>
  <si>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</si>
  <si>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</si>
  <si>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</si>
  <si>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</si>
  <si>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</si>
  <si>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</si>
  <si>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</si>
  <si>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</si>
  <si>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</si>
  <si>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</si>
  <si>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</si>
  <si>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</si>
  <si>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</si>
  <si>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</si>
  <si>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</si>
  <si>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</si>
  <si>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</si>
  <si>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</si>
  <si>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</si>
  <si>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</si>
  <si>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</si>
  <si>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</si>
  <si>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</si>
  <si>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</si>
  <si>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</si>
  <si>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</si>
  <si>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</si>
  <si>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</si>
  <si>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</si>
  <si>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</si>
  <si>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</si>
  <si>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</si>
  <si>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</si>
  <si>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</si>
  <si>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</si>
  <si>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</si>
  <si>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</si>
  <si>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</si>
  <si>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</si>
  <si>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</si>
  <si>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</si>
  <si>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</si>
  <si>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</si>
  <si>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</si>
  <si>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</si>
  <si>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</si>
  <si>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</si>
  <si>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</si>
  <si>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</si>
  <si>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</si>
  <si>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</si>
  <si>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</si>
  <si>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</si>
  <si>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</si>
  <si>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</si>
  <si>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</si>
  <si>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</si>
  <si>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</si>
  <si>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</si>
  <si>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</si>
  <si>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</si>
  <si>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</si>
  <si>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</si>
  <si>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</si>
  <si>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</si>
  <si>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</si>
  <si>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</si>
  <si>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</si>
  <si>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</si>
  <si>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</si>
  <si>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</si>
  <si>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</si>
  <si>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</si>
  <si>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</si>
  <si>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</si>
  <si>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</si>
  <si>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</si>
  <si>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</si>
  <si>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</si>
  <si>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</si>
  <si>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</si>
  <si>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</si>
  <si>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</si>
  <si>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</si>
  <si>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</si>
  <si>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</si>
  <si>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</si>
  <si>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</si>
  <si>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</si>
  <si>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</si>
  <si>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</si>
  <si>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</si>
  <si>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</si>
  <si>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</si>
  <si>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長野県北相木村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</si>
  <si>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</si>
  <si>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</si>
  <si>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</si>
  <si>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</si>
  <si>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</si>
  <si>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</si>
  <si>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</si>
  <si>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</si>
  <si>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</si>
  <si>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</si>
  <si>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</si>
  <si>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</si>
  <si>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</si>
  <si>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</si>
  <si>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</si>
  <si>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</si>
  <si>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</si>
  <si>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</si>
  <si>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</si>
  <si>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</si>
  <si>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</si>
  <si>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</si>
  <si>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</si>
  <si>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</si>
  <si>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</si>
  <si>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</si>
  <si>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</si>
  <si>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</si>
  <si>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</si>
  <si>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</si>
  <si>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</si>
  <si>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</si>
  <si>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</si>
  <si>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</si>
  <si>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</si>
  <si>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</si>
  <si>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</si>
  <si>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</si>
  <si>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</si>
  <si>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</si>
  <si>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</si>
  <si>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</si>
  <si>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</si>
  <si>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</si>
  <si>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</si>
  <si>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</si>
  <si>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</si>
  <si>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</si>
  <si>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</si>
  <si>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</si>
  <si>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</si>
  <si>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</si>
  <si>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</si>
  <si>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</si>
  <si>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</si>
  <si>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</si>
  <si>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</si>
  <si>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</si>
  <si>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</si>
  <si>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</si>
  <si>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</si>
  <si>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</si>
  <si>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</si>
  <si>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</si>
  <si>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</si>
  <si>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</si>
  <si>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</si>
  <si>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</si>
  <si>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</si>
  <si>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</si>
  <si>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</si>
  <si>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</si>
  <si>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</si>
  <si>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</si>
  <si>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</si>
  <si>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</si>
  <si>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</si>
  <si>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</si>
  <si>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</si>
  <si>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</si>
  <si>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</si>
  <si>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</si>
  <si>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</si>
  <si>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</si>
  <si>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</si>
  <si>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</si>
  <si>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</si>
  <si>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</si>
  <si>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</si>
  <si>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</si>
  <si>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</si>
  <si>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</si>
  <si>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</si>
  <si>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</si>
  <si>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</si>
  <si>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</si>
  <si>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</si>
  <si>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</si>
  <si>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</si>
  <si>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</si>
  <si>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</si>
  <si>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</si>
  <si>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</si>
  <si>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</si>
  <si>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</si>
  <si>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</si>
  <si>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</si>
  <si>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</si>
  <si>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</si>
  <si>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</si>
  <si>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</si>
  <si>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t>
    <phoneticPr fontId="5"/>
  </si>
  <si>
    <t>介護保険サービス事業特別会計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</si>
  <si>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</si>
  <si>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</si>
  <si>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</si>
  <si>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</si>
  <si>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</si>
  <si>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</si>
  <si>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</si>
  <si>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</si>
  <si>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</si>
  <si>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</si>
  <si>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</si>
  <si>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</si>
  <si>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</si>
  <si>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</si>
  <si>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</si>
  <si>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</si>
  <si>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</si>
  <si>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</si>
  <si>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</si>
  <si>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</si>
  <si>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</si>
  <si>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</si>
  <si>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</si>
  <si>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</si>
  <si>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</si>
  <si>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</si>
  <si>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</si>
  <si>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</si>
  <si>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</si>
  <si>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</si>
  <si>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</si>
  <si>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</si>
  <si>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</si>
  <si>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</si>
  <si>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</si>
  <si>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</si>
  <si>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</si>
  <si>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</si>
  <si>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</si>
  <si>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</si>
  <si>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</si>
  <si>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</si>
  <si>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</si>
  <si>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</si>
  <si>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</si>
  <si>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</si>
  <si>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</si>
  <si>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</si>
  <si>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</si>
  <si>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</si>
  <si>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</si>
  <si>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</si>
  <si>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</si>
  <si>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</si>
  <si>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</si>
  <si>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</si>
  <si>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</si>
  <si>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</si>
  <si>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</si>
  <si>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</si>
  <si>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</si>
  <si>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</si>
  <si>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</si>
  <si>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</si>
  <si>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</si>
  <si>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</si>
  <si>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</si>
  <si>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</si>
  <si>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</si>
  <si>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</si>
  <si>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</si>
  <si>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</si>
  <si>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</si>
  <si>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</si>
  <si>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</si>
  <si>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</si>
  <si>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</si>
  <si>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</si>
  <si>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</si>
  <si>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</si>
  <si>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</si>
  <si>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</si>
  <si>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</si>
  <si>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</si>
  <si>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</si>
  <si>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</si>
  <si>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</si>
  <si>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</si>
  <si>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</si>
  <si>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4.99</t>
  </si>
  <si>
    <t>▲ 11.69</t>
  </si>
  <si>
    <t>▲ 5.65</t>
  </si>
  <si>
    <t>▲ 15.75</t>
  </si>
  <si>
    <t>一般会計</t>
  </si>
  <si>
    <t>介護保険事業特別会計</t>
  </si>
  <si>
    <t>診療所特別会計</t>
  </si>
  <si>
    <t>簡易水道事業特別会計</t>
  </si>
  <si>
    <t>国民健康保険特別会計</t>
  </si>
  <si>
    <t>介護保険サービス事業特別会計</t>
  </si>
  <si>
    <t>村営バス事業特別会計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</si>
  <si>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</si>
  <si>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</si>
  <si>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</si>
  <si>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</si>
  <si>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</si>
  <si>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</si>
  <si>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</si>
  <si>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</si>
  <si>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</si>
  <si>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長野県市町村総合事務組合 非常勤職員公務災害補償特別会計</t>
  </si>
  <si>
    <t>佐久広域連合　消防特別会計</t>
  </si>
  <si>
    <t>佐久広域連合　救護施設特別会計</t>
  </si>
  <si>
    <t>地域振興基金</t>
    <rPh sb="0" eb="2">
      <t>チイキ</t>
    </rPh>
    <rPh sb="2" eb="4">
      <t>シンコウ</t>
    </rPh>
    <rPh sb="4" eb="6">
      <t>キキン</t>
    </rPh>
    <phoneticPr fontId="5"/>
  </si>
  <si>
    <t>ごみ処理対策基金</t>
    <rPh sb="2" eb="4">
      <t>ショリ</t>
    </rPh>
    <rPh sb="4" eb="6">
      <t>タイサク</t>
    </rPh>
    <rPh sb="6" eb="8">
      <t>キキン</t>
    </rPh>
    <phoneticPr fontId="5"/>
  </si>
  <si>
    <t>下水道建設基金</t>
    <rPh sb="0" eb="3">
      <t>ゲスイドウ</t>
    </rPh>
    <rPh sb="3" eb="5">
      <t>ケンセツ</t>
    </rPh>
    <rPh sb="5" eb="7">
      <t>キキン</t>
    </rPh>
    <phoneticPr fontId="5"/>
  </si>
  <si>
    <t>ふるさと基金</t>
    <rPh sb="4" eb="6">
      <t>キキン</t>
    </rPh>
    <phoneticPr fontId="5"/>
  </si>
  <si>
    <t>村営バス買替基金</t>
    <rPh sb="0" eb="2">
      <t>ソンエイ</t>
    </rPh>
    <rPh sb="4" eb="6">
      <t>カイカエ</t>
    </rPh>
    <rPh sb="6" eb="8">
      <t>キキン</t>
    </rPh>
    <phoneticPr fontId="5"/>
  </si>
  <si>
    <t>-</t>
    <phoneticPr fontId="2"/>
  </si>
  <si>
    <t>-</t>
    <phoneticPr fontId="2"/>
  </si>
  <si>
    <t>-</t>
    <phoneticPr fontId="2"/>
  </si>
  <si>
    <t>佐久広域連合　一般会計</t>
  </si>
  <si>
    <t>佐久広域連合　特別養護老人ホーム特別会計</t>
  </si>
  <si>
    <t>長野県市町村総合事務組合 一般会計</t>
  </si>
  <si>
    <t>長野県市町村自治振興組合</t>
  </si>
  <si>
    <t>長野県後期高齢者医療広域連合　一般会計</t>
  </si>
  <si>
    <t>長野県後期高齢者医療広域連合　後期高齢者医療特別会計</t>
  </si>
  <si>
    <t>東北信市町村交通災害共済事務組合</t>
  </si>
  <si>
    <t>長野県地方税滞納整理機構</t>
  </si>
  <si>
    <t>南佐久環境衛生組合　一般会計</t>
  </si>
  <si>
    <t>南佐久環境衛生組合　公共下水道事業特別会計</t>
  </si>
  <si>
    <t>小海町北相木村南相木村中学校組合</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</si>
  <si>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</si>
  <si>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</si>
  <si>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</si>
  <si>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</si>
  <si>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</si>
  <si>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</si>
  <si>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</si>
  <si>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</si>
  <si>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</si>
  <si>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</si>
  <si>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有形固定資産減価償却率は類似団体より低い水準であり、将来負担比率もゼロである。
現時点で類似団体と比較すれば良好な数値になっているが、人口の減少傾向は続いており、将来的には歳入の減少が予想される中で、既存設備の修繕維持費用や更新投資の負担増加が懸念される。</t>
    <phoneticPr fontId="2"/>
  </si>
  <si>
    <t>実質公債費率は、歳入減少により年々高くなってきている。組み合わせによる分析では数値はゼロであるが、今後収入は減少し経常経費は増える予測であるため数値が上がる可能性がある。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</si>
</sst>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E1A3322-874A-42DE-8426-8445BAC41ED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5CE9-411E-9F8D-65524826E5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860892</c:v>
                </c:pt>
                <c:pt idx="1">
                  <c:v>389997</c:v>
                </c:pt>
                <c:pt idx="2">
                  <c:v>341611</c:v>
                </c:pt>
                <c:pt idx="3">
                  <c:v>360125</c:v>
                </c:pt>
                <c:pt idx="4">
                  <c:v>299486</c:v>
                </c:pt>
              </c:numCache>
            </c:numRef>
          </c:val>
          <c:smooth val="0"/>
          <c:extLst>
            <c:ext xmlns:c16="http://schemas.microsoft.com/office/drawing/2014/chart" uri="{C3380CC4-5D6E-409C-BE32-E72D297353CC}">
              <c16:uniqueId val="{00000001-5CE9-411E-9F8D-65524826E5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7.67</c:v>
                </c:pt>
                <c:pt idx="1">
                  <c:v>8.01</c:v>
                </c:pt>
                <c:pt idx="2">
                  <c:v>6.31</c:v>
                </c:pt>
                <c:pt idx="3">
                  <c:v>7.16</c:v>
                </c:pt>
                <c:pt idx="4">
                  <c:v>22.86</c:v>
                </c:pt>
              </c:numCache>
            </c:numRef>
          </c:val>
          <c:extLst>
            <c:ext xmlns:c16="http://schemas.microsoft.com/office/drawing/2014/chart" uri="{C3380CC4-5D6E-409C-BE32-E72D297353CC}">
              <c16:uniqueId val="{00000000-9C70-4A5A-8DD5-EEF545DEDB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89.97</c:v>
                </c:pt>
                <c:pt idx="1">
                  <c:v>83.5</c:v>
                </c:pt>
                <c:pt idx="2">
                  <c:v>79.52</c:v>
                </c:pt>
                <c:pt idx="3">
                  <c:v>57.69</c:v>
                </c:pt>
                <c:pt idx="4">
                  <c:v>75.319999999999993</c:v>
                </c:pt>
              </c:numCache>
            </c:numRef>
          </c:val>
          <c:extLst>
            <c:ext xmlns:c16="http://schemas.microsoft.com/office/drawing/2014/chart" uri="{C3380CC4-5D6E-409C-BE32-E72D297353CC}">
              <c16:uniqueId val="{00000001-9C70-4A5A-8DD5-EEF545DEDB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-4.99</c:v>
                </c:pt>
                <c:pt idx="1">
                  <c:v>-11.69</c:v>
                </c:pt>
                <c:pt idx="2">
                  <c:v>-5.65</c:v>
                </c:pt>
                <c:pt idx="3">
                  <c:v>-15.75</c:v>
                </c:pt>
                <c:pt idx="4">
                  <c:v>38.72</c:v>
                </c:pt>
              </c:numCache>
            </c:numRef>
          </c:val>
          <c:smooth val="0"/>
          <c:extLst>
            <c:ext xmlns:c16="http://schemas.microsoft.com/office/drawing/2014/chart" uri="{C3380CC4-5D6E-409C-BE32-E72D297353CC}">
              <c16:uniqueId val="{00000002-9C70-4A5A-8DD5-EEF545DEDB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84-4209-8DBE-2546750B85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84-4209-8DBE-2546750B85B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84-4209-8DBE-2546750B85B5}"/>
            </c:ext>
          </c:extLst>
        </c:ser>
        <c:ser>
          <c:idx val="3"/>
          <c:order val="3"/>
          <c:tx>
            <c:strRef>
              <c:f>データシート!$A$30</c:f>
              <c:strCache>
                <c:ptCount val="1"/>
                <c:pt idx="0">
                  <c:v>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0.05</c:v>
                </c:pt>
                <c:pt idx="4">
                  <c:v>#N/A</c:v>
                </c:pt>
                <c:pt idx="5">
                  <c:v>0.18</c:v>
                </c:pt>
                <c:pt idx="6">
                  <c:v>#N/A</c:v>
                </c:pt>
                <c:pt idx="7">
                  <c:v>0</c:v>
                </c:pt>
                <c:pt idx="8">
                  <c:v>#N/A</c:v>
                </c:pt>
                <c:pt idx="9">
                  <c:v>0.02</c:v>
                </c:pt>
              </c:numCache>
            </c:numRef>
          </c:val>
          <c:extLst>
            <c:ext xmlns:c16="http://schemas.microsoft.com/office/drawing/2014/chart" uri="{C3380CC4-5D6E-409C-BE32-E72D297353CC}">
              <c16:uniqueId val="{00000003-E784-4209-8DBE-2546750B85B5}"/>
            </c:ext>
          </c:extLst>
        </c:ser>
        <c:ser>
          <c:idx val="4"/>
          <c:order val="4"/>
          <c:tx>
            <c:strRef>
              <c:f>データシート!$A$31</c:f>
              <c:strCache>
                <c:ptCount val="1"/>
                <c:pt idx="0">
                  <c:v>介護保険サービス事業特別会計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c:v>
                </c:pt>
                <c:pt idx="4">
                  <c:v>#N/A</c:v>
                </c:pt>
                <c:pt idx="5">
                  <c:v>0.03</c:v>
                </c:pt>
                <c:pt idx="6">
                  <c:v>#N/A</c:v>
                </c:pt>
                <c:pt idx="7">
                  <c:v>0.1</c:v>
                </c:pt>
                <c:pt idx="8">
                  <c:v>#N/A</c:v>
                </c:pt>
                <c:pt idx="9">
                  <c:v>7.0000000000000007E-2</c:v>
                </c:pt>
              </c:numCache>
            </c:numRef>
          </c:val>
          <c:extLst>
            <c:ext xmlns:c16="http://schemas.microsoft.com/office/drawing/2014/chart" uri="{C3380CC4-5D6E-409C-BE32-E72D297353CC}">
              <c16:uniqueId val="{00000004-E784-4209-8DBE-2546750B85B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0.13</c:v>
                </c:pt>
                <c:pt idx="2">
                  <c:v>#N/A</c:v>
                </c:pt>
                <c:pt idx="3">
                  <c:v>0.06</c:v>
                </c:pt>
                <c:pt idx="4">
                  <c:v>#N/A</c:v>
                </c:pt>
                <c:pt idx="5">
                  <c:v>0</c:v>
                </c:pt>
                <c:pt idx="6">
                  <c:v>#N/A</c:v>
                </c:pt>
                <c:pt idx="7">
                  <c:v>0.01</c:v>
                </c:pt>
                <c:pt idx="8">
                  <c:v>#N/A</c:v>
                </c:pt>
                <c:pt idx="9">
                  <c:v>0.08</c:v>
                </c:pt>
              </c:numCache>
            </c:numRef>
          </c:val>
          <c:extLst>
            <c:ext xmlns:c16="http://schemas.microsoft.com/office/drawing/2014/chart" uri="{C3380CC4-5D6E-409C-BE32-E72D297353CC}">
              <c16:uniqueId val="{00000005-E784-4209-8DBE-2546750B85B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0.57999999999999996</c:v>
                </c:pt>
                <c:pt idx="2">
                  <c:v>#N/A</c:v>
                </c:pt>
                <c:pt idx="3">
                  <c:v>0.14000000000000001</c:v>
                </c:pt>
                <c:pt idx="4">
                  <c:v>#N/A</c:v>
                </c:pt>
                <c:pt idx="5">
                  <c:v>7.0000000000000007E-2</c:v>
                </c:pt>
                <c:pt idx="6">
                  <c:v>#N/A</c:v>
                </c:pt>
                <c:pt idx="7">
                  <c:v>0.13</c:v>
                </c:pt>
                <c:pt idx="8">
                  <c:v>#N/A</c:v>
                </c:pt>
                <c:pt idx="9">
                  <c:v>0.15</c:v>
                </c:pt>
              </c:numCache>
            </c:numRef>
          </c:val>
          <c:extLst>
            <c:ext xmlns:c16="http://schemas.microsoft.com/office/drawing/2014/chart" uri="{C3380CC4-5D6E-409C-BE32-E72D297353CC}">
              <c16:uniqueId val="{00000006-E784-4209-8DBE-2546750B85B5}"/>
            </c:ext>
          </c:extLst>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0.14000000000000001</c:v>
                </c:pt>
                <c:pt idx="4">
                  <c:v>#N/A</c:v>
                </c:pt>
                <c:pt idx="5">
                  <c:v>0.03</c:v>
                </c:pt>
                <c:pt idx="6">
                  <c:v>#N/A</c:v>
                </c:pt>
                <c:pt idx="7">
                  <c:v>0.18</c:v>
                </c:pt>
                <c:pt idx="8">
                  <c:v>#N/A</c:v>
                </c:pt>
                <c:pt idx="9">
                  <c:v>0.2</c:v>
                </c:pt>
              </c:numCache>
            </c:numRef>
          </c:val>
          <c:extLst>
            <c:ext xmlns:c16="http://schemas.microsoft.com/office/drawing/2014/chart" uri="{C3380CC4-5D6E-409C-BE32-E72D297353CC}">
              <c16:uniqueId val="{00000007-E784-4209-8DBE-2546750B85B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1.1200000000000001</c:v>
                </c:pt>
                <c:pt idx="2">
                  <c:v>#N/A</c:v>
                </c:pt>
                <c:pt idx="3">
                  <c:v>0.16</c:v>
                </c:pt>
                <c:pt idx="4">
                  <c:v>#N/A</c:v>
                </c:pt>
                <c:pt idx="5">
                  <c:v>0.44</c:v>
                </c:pt>
                <c:pt idx="6">
                  <c:v>#N/A</c:v>
                </c:pt>
                <c:pt idx="7">
                  <c:v>1.77</c:v>
                </c:pt>
                <c:pt idx="8">
                  <c:v>#N/A</c:v>
                </c:pt>
                <c:pt idx="9">
                  <c:v>3.72</c:v>
                </c:pt>
              </c:numCache>
            </c:numRef>
          </c:val>
          <c:extLst>
            <c:ext xmlns:c16="http://schemas.microsoft.com/office/drawing/2014/chart" uri="{C3380CC4-5D6E-409C-BE32-E72D297353CC}">
              <c16:uniqueId val="{00000008-E784-4209-8DBE-2546750B85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7.55</c:v>
                </c:pt>
                <c:pt idx="2">
                  <c:v>#N/A</c:v>
                </c:pt>
                <c:pt idx="3">
                  <c:v>7.82</c:v>
                </c:pt>
                <c:pt idx="4">
                  <c:v>#N/A</c:v>
                </c:pt>
                <c:pt idx="5">
                  <c:v>6.08</c:v>
                </c:pt>
                <c:pt idx="6">
                  <c:v>#N/A</c:v>
                </c:pt>
                <c:pt idx="7">
                  <c:v>6.97</c:v>
                </c:pt>
                <c:pt idx="8">
                  <c:v>#N/A</c:v>
                </c:pt>
                <c:pt idx="9">
                  <c:v>22.62</c:v>
                </c:pt>
              </c:numCache>
            </c:numRef>
          </c:val>
          <c:extLst>
            <c:ext xmlns:c16="http://schemas.microsoft.com/office/drawing/2014/chart" uri="{C3380CC4-5D6E-409C-BE32-E72D297353CC}">
              <c16:uniqueId val="{00000009-E784-4209-8DBE-2546750B85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142</c:v>
                </c:pt>
                <c:pt idx="5">
                  <c:v>137</c:v>
                </c:pt>
                <c:pt idx="8">
                  <c:v>133</c:v>
                </c:pt>
                <c:pt idx="11">
                  <c:v>133</c:v>
                </c:pt>
                <c:pt idx="14">
                  <c:v>135</c:v>
                </c:pt>
              </c:numCache>
            </c:numRef>
          </c:val>
          <c:extLst>
            <c:ext xmlns:c16="http://schemas.microsoft.com/office/drawing/2014/chart" uri="{C3380CC4-5D6E-409C-BE32-E72D297353CC}">
              <c16:uniqueId val="{00000000-A544-414F-8669-8F2F7D183A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44-414F-8669-8F2F7D183A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44-414F-8669-8F2F7D183A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44-414F-8669-8F2F7D183A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c:v>
                </c:pt>
                <c:pt idx="3">
                  <c:v>2</c:v>
                </c:pt>
                <c:pt idx="6">
                  <c:v>2</c:v>
                </c:pt>
                <c:pt idx="9">
                  <c:v>2</c:v>
                </c:pt>
                <c:pt idx="12">
                  <c:v>2</c:v>
                </c:pt>
              </c:numCache>
            </c:numRef>
          </c:val>
          <c:extLst>
            <c:ext xmlns:c16="http://schemas.microsoft.com/office/drawing/2014/chart" uri="{C3380CC4-5D6E-409C-BE32-E72D297353CC}">
              <c16:uniqueId val="{00000004-A544-414F-8669-8F2F7D183A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44-414F-8669-8F2F7D183A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44-414F-8669-8F2F7D183A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178</c:v>
                </c:pt>
                <c:pt idx="3">
                  <c:v>178</c:v>
                </c:pt>
                <c:pt idx="6">
                  <c:v>173</c:v>
                </c:pt>
                <c:pt idx="9">
                  <c:v>173</c:v>
                </c:pt>
                <c:pt idx="12">
                  <c:v>187</c:v>
                </c:pt>
              </c:numCache>
            </c:numRef>
          </c:val>
          <c:extLst>
            <c:ext xmlns:c16="http://schemas.microsoft.com/office/drawing/2014/chart" uri="{C3380CC4-5D6E-409C-BE32-E72D297353CC}">
              <c16:uniqueId val="{00000007-A544-414F-8669-8F2F7D183A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c:v>
                </c:pt>
                <c:pt idx="2">
                  <c:v>#N/A</c:v>
                </c:pt>
                <c:pt idx="3">
                  <c:v>#N/A</c:v>
                </c:pt>
                <c:pt idx="4">
                  <c:v>43</c:v>
                </c:pt>
                <c:pt idx="5">
                  <c:v>#N/A</c:v>
                </c:pt>
                <c:pt idx="6">
                  <c:v>#N/A</c:v>
                </c:pt>
                <c:pt idx="7">
                  <c:v>42</c:v>
                </c:pt>
                <c:pt idx="8">
                  <c:v>#N/A</c:v>
                </c:pt>
                <c:pt idx="9">
                  <c:v>#N/A</c:v>
                </c:pt>
                <c:pt idx="10">
                  <c:v>42</c:v>
                </c:pt>
                <c:pt idx="11">
                  <c:v>#N/A</c:v>
                </c:pt>
                <c:pt idx="12">
                  <c:v>#N/A</c:v>
                </c:pt>
                <c:pt idx="13">
                  <c:v>54</c:v>
                </c:pt>
                <c:pt idx="14">
                  <c:v>#N/A</c:v>
                </c:pt>
              </c:numCache>
            </c:numRef>
          </c:val>
          <c:smooth val="0"/>
          <c:extLst>
            <c:ext xmlns:c16="http://schemas.microsoft.com/office/drawing/2014/chart" uri="{C3380CC4-5D6E-409C-BE32-E72D297353CC}">
              <c16:uniqueId val="{00000008-A544-414F-8669-8F2F7D183A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1369</c:v>
                </c:pt>
                <c:pt idx="5">
                  <c:v>1356</c:v>
                </c:pt>
                <c:pt idx="8">
                  <c:v>1362</c:v>
                </c:pt>
                <c:pt idx="11">
                  <c:v>1426</c:v>
                </c:pt>
                <c:pt idx="14">
                  <c:v>1435</c:v>
                </c:pt>
              </c:numCache>
            </c:numRef>
          </c:val>
          <c:extLst>
            <c:ext xmlns:c16="http://schemas.microsoft.com/office/drawing/2014/chart" uri="{C3380CC4-5D6E-409C-BE32-E72D297353CC}">
              <c16:uniqueId val="{00000000-EFAF-4733-855C-604FFBCE89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FAF-4733-855C-604FFBCE89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2745</c:v>
                </c:pt>
                <c:pt idx="5">
                  <c:v>2641</c:v>
                </c:pt>
                <c:pt idx="8">
                  <c:v>2611</c:v>
                </c:pt>
                <c:pt idx="11">
                  <c:v>2473</c:v>
                </c:pt>
                <c:pt idx="14">
                  <c:v>2689</c:v>
                </c:pt>
              </c:numCache>
            </c:numRef>
          </c:val>
          <c:extLst>
            <c:ext xmlns:c16="http://schemas.microsoft.com/office/drawing/2014/chart" uri="{C3380CC4-5D6E-409C-BE32-E72D297353CC}">
              <c16:uniqueId val="{00000002-EFAF-4733-855C-604FFBCE89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AF-4733-855C-604FFBCE89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AF-4733-855C-604FFBCE89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AF-4733-855C-604FFBCE89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150</c:v>
                </c:pt>
                <c:pt idx="3">
                  <c:v>92</c:v>
                </c:pt>
                <c:pt idx="6">
                  <c:v>129</c:v>
                </c:pt>
                <c:pt idx="9">
                  <c:v>106</c:v>
                </c:pt>
                <c:pt idx="12">
                  <c:v>107</c:v>
                </c:pt>
              </c:numCache>
            </c:numRef>
          </c:val>
          <c:extLst>
            <c:ext xmlns:c16="http://schemas.microsoft.com/office/drawing/2014/chart" uri="{C3380CC4-5D6E-409C-BE32-E72D297353CC}">
              <c16:uniqueId val="{00000006-EFAF-4733-855C-604FFBCE89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c:v>
                </c:pt>
                <c:pt idx="3">
                  <c:v>2</c:v>
                </c:pt>
                <c:pt idx="6">
                  <c:v>2</c:v>
                </c:pt>
                <c:pt idx="9">
                  <c:v>2</c:v>
                </c:pt>
                <c:pt idx="12">
                  <c:v>1</c:v>
                </c:pt>
              </c:numCache>
            </c:numRef>
          </c:val>
          <c:extLst>
            <c:ext xmlns:c16="http://schemas.microsoft.com/office/drawing/2014/chart" uri="{C3380CC4-5D6E-409C-BE32-E72D297353CC}">
              <c16:uniqueId val="{00000007-EFAF-4733-855C-604FFBCE89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c:v>
                </c:pt>
                <c:pt idx="3">
                  <c:v>21</c:v>
                </c:pt>
                <c:pt idx="6">
                  <c:v>17</c:v>
                </c:pt>
                <c:pt idx="9">
                  <c:v>15</c:v>
                </c:pt>
                <c:pt idx="12">
                  <c:v>12</c:v>
                </c:pt>
              </c:numCache>
            </c:numRef>
          </c:val>
          <c:extLst>
            <c:ext xmlns:c16="http://schemas.microsoft.com/office/drawing/2014/chart" uri="{C3380CC4-5D6E-409C-BE32-E72D297353CC}">
              <c16:uniqueId val="{00000008-EFAF-4733-855C-604FFBCE89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AF-4733-855C-604FFBCE89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1737</c:v>
                </c:pt>
                <c:pt idx="3">
                  <c:v>1721</c:v>
                </c:pt>
                <c:pt idx="6">
                  <c:v>1824</c:v>
                </c:pt>
                <c:pt idx="9">
                  <c:v>1869</c:v>
                </c:pt>
                <c:pt idx="12">
                  <c:v>1867</c:v>
                </c:pt>
              </c:numCache>
            </c:numRef>
          </c:val>
          <c:extLst>
            <c:ext xmlns:c16="http://schemas.microsoft.com/office/drawing/2014/chart" uri="{C3380CC4-5D6E-409C-BE32-E72D297353CC}">
              <c16:uniqueId val="{0000000A-EFAF-4733-855C-604FFBCE89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AF-4733-855C-604FFBCE89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644</c:v>
                </c:pt>
                <c:pt idx="1">
                  <c:v>498</c:v>
                </c:pt>
                <c:pt idx="2">
                  <c:v>709</c:v>
                </c:pt>
              </c:numCache>
            </c:numRef>
          </c:val>
          <c:extLst>
            <c:ext xmlns:c16="http://schemas.microsoft.com/office/drawing/2014/chart" uri="{C3380CC4-5D6E-409C-BE32-E72D297353CC}">
              <c16:uniqueId val="{00000000-14E9-4E42-9FC3-91DCDC6C82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c:v>
                </c:pt>
                <c:pt idx="1">
                  <c:v>48</c:v>
                </c:pt>
                <c:pt idx="2">
                  <c:v>48</c:v>
                </c:pt>
              </c:numCache>
            </c:numRef>
          </c:val>
          <c:extLst>
            <c:ext xmlns:c16="http://schemas.microsoft.com/office/drawing/2014/chart" uri="{C3380CC4-5D6E-409C-BE32-E72D297353CC}">
              <c16:uniqueId val="{00000001-14E9-4E42-9FC3-91DCDC6C82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1553</c:v>
                </c:pt>
                <c:pt idx="1">
                  <c:v>1561</c:v>
                </c:pt>
                <c:pt idx="2">
                  <c:v>1566</c:v>
                </c:pt>
              </c:numCache>
            </c:numRef>
          </c:val>
          <c:extLst>
            <c:ext xmlns:c16="http://schemas.microsoft.com/office/drawing/2014/chart" uri="{C3380CC4-5D6E-409C-BE32-E72D297353CC}">
              <c16:uniqueId val="{00000002-14E9-4E42-9FC3-91DCDC6C82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{A451BC14-FC7B-4D74-90F8-BAFB6396C7DA}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B70-46D8-B616-6C886751A6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{E9080775-797C-4948-97D8-38D5CC3E4E61}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70-46D8-B616-6C886751A6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{E766074E-659C-4940-BBC5-7E7EFF7E3A51}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70-46D8-B616-6C886751A6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{57F6C9F7-2D42-40F9-B1B5-58B326C2B2F7}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70-46D8-B616-6C886751A6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{8EB80E0B-B7BB-4CBD-94E5-CA53993C4891}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70-46D8-B616-6C886751A6A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{66E33030-F110-4BEE-820B-D3665FB1AB7A}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B70-46D8-B616-6C886751A6A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{380C8C95-A85E-40B4-81BC-075727325327}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B70-46D8-B616-6C886751A6A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{8ACCA9AA-F75B-4CF3-8905-4D709362FEBD}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B70-46D8-B616-6C886751A6A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{7079C323-F408-47C5-9438-72256B79CBAA}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B70-46D8-B616-6C886751A6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55.7</c:v>
                </c:pt>
                <c:pt idx="16">
                  <c:v>57.8</c:v>
                </c:pt>
                <c:pt idx="24">
                  <c:v>59.2</c:v>
                </c:pt>
                <c:pt idx="32">
                  <c:v>61.1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70-46D8-B616-6C886751A6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{27D22C9A-CEF5-4567-99F7-6DBA75FA0657}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B70-46D8-B616-6C886751A6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{B2ECE363-8DE2-45C3-9ADE-A4C956B5CA67}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70-46D8-B616-6C886751A6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{4A962DAD-D8E8-4409-8DE5-185EE075D5C4}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70-46D8-B616-6C886751A6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{C33D6E1D-C9A5-4EFC-85D9-68E05C512BBA}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70-46D8-B616-6C886751A6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{A71500A9-6C01-4D7B-AAA3-2ABD6796603E}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70-46D8-B616-6C886751A6A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{A7A7D9BA-0DE8-4C28-8DD6-72717B90BD98}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B70-46D8-B616-6C886751A6A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{5D98D9BE-618E-4D24-A7D1-D9C17832C935}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B70-46D8-B616-6C886751A6A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{DE6027B2-6DE3-40D0-A097-32F69B073B09}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B70-46D8-B616-6C886751A6A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{46F06005-6F5C-4D77-A3A3-CDDDB48DE1D9}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B70-46D8-B616-6C886751A6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B70-46D8-B616-6C886751A6A1}"/>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{469E9D8D-A82E-4E04-BDEE-98220F83E9A3}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40C-4D71-8D29-7CBC2ACA35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{4CA54CA8-D690-4AE1-87DB-47391E76BD45}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0C-4D71-8D29-7CBC2ACA35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{6C008FE3-3BB3-4A6B-BA3F-7E4D0E5269D8}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0C-4D71-8D29-7CBC2ACA35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{614B2821-3F4B-4C6E-A077-5F294472EC0D}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0C-4D71-8D29-7CBC2ACA35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{F261CBEF-D1CF-40E4-A56B-283688EBAE22}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0C-4D71-8D29-7CBC2ACA353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{A87A2672-4BA5-4544-A441-A16047CE25B3}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40C-4D71-8D29-7CBC2ACA353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{4493A0CD-B135-4F40-94DA-4479C8A93B3D}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40C-4D71-8D29-7CBC2ACA353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{370FF448-7D72-46AC-A839-FCC7AE80F8AB}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40C-4D71-8D29-7CBC2ACA353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{E08392D3-D95F-42EE-AA91-6014F490D2B3}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40C-4D71-8D29-7CBC2ACA35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5.5</c:v>
                </c:pt>
                <c:pt idx="16">
                  <c:v>6</c:v>
                </c:pt>
                <c:pt idx="24">
                  <c:v>6.1</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40C-4D71-8D29-7CBC2ACA35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{99C49F5F-0754-40A1-8D28-8B6817FB139D}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40C-4D71-8D29-7CBC2ACA35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{649EA3FE-9918-43CD-A64B-8D222AD76001}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0C-4D71-8D29-7CBC2ACA35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{7C51236F-1025-4579-B180-1DB6CDF331ED}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0C-4D71-8D29-7CBC2ACA35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{4E8AF727-607D-4D53-817B-ED487A157E1C}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0C-4D71-8D29-7CBC2ACA35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{226598CC-675B-4D84-B811-18FB63DF5C30}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0C-4D71-8D29-7CBC2ACA3530}"/>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{9236030F-987B-493D-ACB6-292FDA39802A}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40C-4D71-8D29-7CBC2ACA353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{70720C6B-51F0-4228-BE21-D347DE929395}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40C-4D71-8D29-7CBC2ACA353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{C24D07B4-4551-46DF-BE2C-CDB1B550888D}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40C-4D71-8D29-7CBC2ACA353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{55B85866-B6CB-4406-B8A8-931D7155D30C}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40C-4D71-8D29-7CBC2ACA35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40C-4D71-8D29-7CBC2ACA3530}"/>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FB0C59A-EF8B-417B-9823-DFA91E65801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D7892C7-FB35-46EB-A56F-DFC1D35565D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元利償還金が増えたため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実質公債費率の分子は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が、引き続き新規発行の抑制等計画的な発行に努める。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満期一括償還地方債なし</a:t>
          </a:r>
          <a:endParaRPr kumimoji="1" lang="en-US" altLang="ja-JP" sz="13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地方債の元利償還による、将来負担額等同じようなレベルで推移しているが、起債、基金のバランスを取りながら健全財政に努める。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長野県北相木村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小学６年生の体験学習でふるさと基金を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、森林整備事業で森林環境贈与税基金を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をそれぞれ取り崩し、各基金で運用利子分を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百万円、応援基金にふるさと納税による寄付金を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百万円、森林環境贈与税基金に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百万円積み立てたことにより基金全体では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歳入の大幅な増加は見込めないことや、施設の維持管理経費が増えることが考えられることから中長期的には減少傾向にあるので、財政状況を見極め運用管理をおこなう。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・地域振興基金：高齢化社会、地域づくりの推進、快適な暮らしのための経費</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・ごみ処理対策基金：ごみ処理対策経費</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・下水道建設基金：下水道施設の建設経費</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・ふるさと基金：小学６年生の長崎県五島列島体験学習に係る経費の補助</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・村営バス買替基金：老朽化等による村営バスの更新</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・応援基金：高齢者等の福祉・健康に関する事業</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教育・子育て・少子化対策事業</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地域振興事業</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森づくりに関する事業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・６年生の体験学習の補助として、ふるさと基金を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．０百万円取り崩した。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・森林環境贈与税基金に、森林環境譲与税を６．３百万円積み立てた。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・地域振興基金：老朽化した施設の統合、複合化を検討する時期にあり、今後の施設整備には地域振興基金を活用する。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・ごみ処理対策基金：直近では取り崩す予定はないが、維持していく。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下水道建設基金：村内の汚水処理は合併浄化槽により対応しており下水道の建設予定はないことから、村の実態に合った基金に振り分け若しくは、新たな基金の創設を検討することが望ましいと考え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・ふるさと基金：毎年小学６年生の長崎県五島列島体験学習に１．３百万円取り崩す。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・村営バス買替基金：これから数年はバスの更新予定はないが、次回の買替の為に維持する。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・応援基金：今後もふるさと納税や一般寄付金を毎年１百万円積立を予定しており、数年中には一部取り崩し事業を実施する。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災害復旧事業</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に伴う国庫補助金の受け入れ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積み立てた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財政調整基金の残高は災害復旧や突発的な事案に対応するため、現在の規模を維持するよう努める。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今のところ積立、取り崩しの予定はない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EEAD63-1222-4CC7-B169-1BF6082B61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F928B34-15C8-4EDD-AEC3-DF50559BD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429A9BC-CA69-4EEE-9CEC-BB0E239C818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80E675E-039F-4B1B-98D7-4B9DD6A48AF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1AFB636-D284-4038-8B8A-905D8520227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CFB8746-9436-4B20-A46C-B01CC7A2133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B723834-A6A8-46FB-8EF5-5FEEEABD6EF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943632F-A90D-49A5-8B65-FB181E7A341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1383483-01BA-4C14-8D41-0EAEC68C5F0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6CD9A71-4F96-48E1-89FC-CD41E36677E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8BAF5B0-8480-4C4D-8EA0-86C42BC8066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C2F6015-97B5-47C3-890E-3525711C245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0016B55-2045-4C34-BF7E-CAA3500B3F4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93933F2-D600-4544-92D5-D1B8655FCEC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98CCA42-A91A-42AB-93FA-9E91C82C2ED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843D8E0-9FCA-4E12-B669-8E9A429F6C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B266D91-5EAC-40DB-97A1-FEB51444A1B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0CEAFF0-CC92-43FD-B8F7-0F6A09FBBD6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51F9B44-8315-47C9-A8F3-93EF1D9DCBD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FB23B91-3680-41B0-A74E-75C81184676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154A61E-6801-44FF-B362-0BF57AB7865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68FDD6A-A25A-4966-822D-FD5E4639E00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
679
56.32
2,039,397
1,794,852
215,152
941,013
1,867,057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554953D-D9FF-4E9D-AB02-260E1288584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7F4741A-427E-4722-BD3C-36B921C7A9D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7FDFF37-DC82-43ED-9B50-51AEE61D630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3C03FF4-ED18-4CBF-B74B-47293165F05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4376390-C5AD-4465-BE48-F8DCCD594FB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E7C4A22-4C5E-4715-8436-3F0681686FC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2B717DD-D429-46D6-9313-E9EF5190D2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CE6EAEF-E1E8-4029-B898-C929B062D8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D9D529B-FD68-403C-9B5F-6BA18C9718C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314E101-09E8-4C3D-9553-FF0782BBA03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C9F1086-40D9-4993-89D6-73EC36B8C9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4098CA6-266E-4F92-B88A-EE8FAFE1FE7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9D74A25-1269-4D3C-A6F4-F3CAF60ACE7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1F7987C-837C-4D91-9072-68FCD2E6757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4897977-E5A1-443A-8306-E4804A381CC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935B107-E8A0-47F4-BF58-F8528A7849A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C4A228F-6702-4D7A-84A7-B46EBD73E81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BA4B095-8462-43AE-B503-F951FA22AF2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883465B-CFA8-4A6E-8E6E-E41D2DB5C88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F215DFC-8727-42C6-9A24-8F49886C074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A0EB73C-D9A0-4D1A-9007-A49F433C4AA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A890378-CB03-428E-BA34-3AE6F6B36D6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C76F15F-B987-4DB9-BC71-B55671AA95E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F4336E1-4277-4FC7-875B-254D2C29F6C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E141580-C4BC-4D69-BAB6-2C8ECFD4170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48356FC-1F0B-4A15-AD4F-5CC4ED523A4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E2E3734-6A8A-4E07-A15B-AE65BA2F089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EA8B702-D448-40E2-A373-AB29C5F51C2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2A176CB-A7A8-4901-B0F4-8FED4BBD76C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29D5FFA-DF39-4E20-8200-B3DEEF78A9A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6A82568-FECB-4FAF-9E29-6594E0B58AC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EF523D5-9F69-4BE5-9102-4B3D6F85946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4C5B036-AAF9-43FB-BB7F-1E1767AB465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839F878-1BFD-4631-A7E5-9FEBBA85481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6E3D875-BDD5-4E11-BA95-D8BDEA885C3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有形固定資産減価償却率は類似団体より低い水準である</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。既に耐用年数を経過した資産が多く、今後も耐用年数を迎える資産が増え続けるため、更新投資の財源確保が課題になっている。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0973CC0-AC1B-4EE0-9386-860C23E9B86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A37875E-919F-4AD9-A1D2-2A1E4CA2481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A70D4C41-892D-4725-A66E-EB6E5C92BEA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5C73476-D2D0-40DE-A5FF-D798C9F9195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F70BE7EA-4997-4B8D-9172-1D9488EC2C8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3E66EBBB-EC44-45DF-91CE-E85EFAF6E99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D675BF1A-0A59-4D1C-AD55-DCE7D17C24E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2056C75A-19BD-4FDC-AB4A-5493A8CA51B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3AF08CFB-4C41-4BAF-BD7C-4EF8ABE0F4A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E36410E6-A2D0-432A-9DF1-18A48777251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751729F-FB77-478E-8372-CE98138125A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66023E05-211A-47C7-8864-806F8CB136D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EBC98AA-71A9-44A0-90C5-9A3A33A7663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7DEF22A-15C7-4D77-A973-3FA7FF754D5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8B32334-8DBB-4BB3-8FBB-4E6B598797D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5B0BB9E-7C28-4FEE-B3A9-F3BADF10E72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2DA2E317-F11B-4250-8D75-5BA89D2B6EF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54539C5-C28E-4002-9466-311BCED7A12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A4EF535C-BE2F-48E6-A01B-41B02D086318}"/>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B43737D4-266E-46EF-97F6-B3C6B96AB236}"/>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63E1FCBC-699A-49D6-99C1-8AE7D8EBA4A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07C32187-C039-4543-AB97-59AD4FBF49B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B3C8D028-16A6-4194-B2A4-8EDE57C62E4A}"/>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108D5FD9-2AD4-45E5-9E08-BDC8E4026561}"/>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E6AE432F-87BE-4B69-BC53-46C8AE9C60C1}"/>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B37F460-23A1-4EDE-B06B-CE7D8F6A5135}"/>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EE099F6A-63EF-4B4B-AEA8-191A34C873EE}"/>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4AB9C6BE-1FAB-4F4A-B35B-6F876561214F}"/>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8C6BB9C2-14A7-4B23-A163-B42F7E7CD7BF}"/>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7B21EAE-D7AA-4994-B5D8-8B91E51BE82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AE782C0-16F8-463F-B962-383F0A88C80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BB4F87C-FE10-426F-A2EA-91F2924856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0D9AE42-8585-4B8A-A5C1-44B317E3606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20DEBAA-2579-4E6B-988D-5EC578D7BBC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83367</xdr:rowOff>
    </xdr:from>
    <xdr:to>
      <xdr:col>23</xdr:col>
      <xdr:colOff>136525</xdr:colOff>
      <xdr:row>32</xdr:row>
      <xdr:rowOff>13517</xdr:rowOff>
    </xdr:to>
    <xdr:sp macro="" textlink="">
      <xdr:nvSpPr>
        <xdr:cNvPr id="93" name="楕円 92">
          <a:extLst>
            <a:ext uri="{FF2B5EF4-FFF2-40B4-BE49-F238E27FC236}">
              <a16:creationId xmlns:a16="http://schemas.microsoft.com/office/drawing/2014/main" id="{E5114FC1-A8C5-4B40-9538-2CCDE597D9BB}"/>
            </a:ext>
          </a:extLst>
        </xdr:cNvPr>
        <xdr:cNvSpPr/>
      </xdr:nvSpPr>
      <xdr:spPr>
        <a:xfrm>
          <a:off x="4711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106244</xdr:rowOff>
    </xdr:from>
    <xdr:ext cx="405111" cy="259045"/>
    <xdr:sp macro="" textlink="">
      <xdr:nvSpPr>
        <xdr:cNvPr id="94" name="有形固定資産減価償却率該当値テキスト">
          <a:extLst>
            <a:ext uri="{FF2B5EF4-FFF2-40B4-BE49-F238E27FC236}">
              <a16:creationId xmlns:a16="http://schemas.microsoft.com/office/drawing/2014/main" id="{F85A2A4D-3FA1-4F04-ACD2-132CEE9660F7}"/>
            </a:ext>
          </a:extLst>
        </xdr:cNvPr>
        <xdr:cNvSpPr txBox="1"/>
      </xdr:nvSpPr>
      <xdr:spPr>
        <a:xfrm>
          <a:off x="48133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95" name="楕円 94">
          <a:extLst>
            <a:ext uri="{FF2B5EF4-FFF2-40B4-BE49-F238E27FC236}">
              <a16:creationId xmlns:a16="http://schemas.microsoft.com/office/drawing/2014/main" id="{798CA616-C45A-496B-85A0-2D92E22F5E60}"/>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134167</xdr:rowOff>
    </xdr:to>
    <xdr:cxnSp macro="">
      <xdr:nvCxnSpPr>
        <xdr:cNvPr id="96" name="直線コネクタ 95">
          <a:extLst>
            <a:ext uri="{FF2B5EF4-FFF2-40B4-BE49-F238E27FC236}">
              <a16:creationId xmlns:a16="http://schemas.microsoft.com/office/drawing/2014/main" id="{8A9D497A-F23D-4EF5-91F9-3CF0A2E12717}"/>
            </a:ext>
          </a:extLst>
        </xdr:cNvPr>
        <xdr:cNvCxnSpPr/>
      </xdr:nvCxnSpPr>
      <xdr:spPr>
        <a:xfrm>
          <a:off x="4051300" y="6162040"/>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97" name="楕円 96">
          <a:extLst>
            <a:ext uri="{FF2B5EF4-FFF2-40B4-BE49-F238E27FC236}">
              <a16:creationId xmlns:a16="http://schemas.microsoft.com/office/drawing/2014/main" id="{75FBDDC3-1ACD-4449-AE8C-D8F961D5BBDD}"/>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75565</xdr:rowOff>
    </xdr:to>
    <xdr:cxnSp macro="">
      <xdr:nvCxnSpPr>
        <xdr:cNvPr id="98" name="直線コネクタ 97">
          <a:extLst>
            <a:ext uri="{FF2B5EF4-FFF2-40B4-BE49-F238E27FC236}">
              <a16:creationId xmlns:a16="http://schemas.microsoft.com/office/drawing/2014/main" id="{56BF9489-156F-4889-AD1C-69C6C9926CA2}"/>
            </a:ext>
          </a:extLst>
        </xdr:cNvPr>
        <xdr:cNvCxnSpPr/>
      </xdr:nvCxnSpPr>
      <xdr:spPr>
        <a:xfrm>
          <a:off x="3289300" y="611886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9" name="楕円 98">
          <a:extLst>
            <a:ext uri="{FF2B5EF4-FFF2-40B4-BE49-F238E27FC236}">
              <a16:creationId xmlns:a16="http://schemas.microsoft.com/office/drawing/2014/main" id="{C0683CC3-1BBD-4E81-A167-5F82A69CE8C0}"/>
            </a:ext>
          </a:extLst>
        </xdr:cNvPr>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32385</xdr:rowOff>
    </xdr:to>
    <xdr:cxnSp macro="">
      <xdr:nvCxnSpPr>
        <xdr:cNvPr id="100" name="直線コネクタ 99">
          <a:extLst>
            <a:ext uri="{FF2B5EF4-FFF2-40B4-BE49-F238E27FC236}">
              <a16:creationId xmlns:a16="http://schemas.microsoft.com/office/drawing/2014/main" id="{D6B3E88D-265A-4FC7-B09C-12546B894796}"/>
            </a:ext>
          </a:extLst>
        </xdr:cNvPr>
        <xdr:cNvCxnSpPr/>
      </xdr:nvCxnSpPr>
      <xdr:spPr>
        <a:xfrm>
          <a:off x="2527300" y="605409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101" name="楕円 100">
          <a:extLst>
            <a:ext uri="{FF2B5EF4-FFF2-40B4-BE49-F238E27FC236}">
              <a16:creationId xmlns:a16="http://schemas.microsoft.com/office/drawing/2014/main" id="{1D2CAB1C-5284-4F86-B669-83A625C3809C}"/>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139065</xdr:rowOff>
    </xdr:to>
    <xdr:cxnSp macro="">
      <xdr:nvCxnSpPr>
        <xdr:cNvPr id="102" name="直線コネクタ 101">
          <a:extLst>
            <a:ext uri="{FF2B5EF4-FFF2-40B4-BE49-F238E27FC236}">
              <a16:creationId xmlns:a16="http://schemas.microsoft.com/office/drawing/2014/main" id="{E2BDB2B3-7803-45C8-AE79-7BC9B1870C54}"/>
            </a:ext>
          </a:extLst>
        </xdr:cNvPr>
        <xdr:cNvCxnSpPr/>
      </xdr:nvCxnSpPr>
      <xdr:spPr>
        <a:xfrm>
          <a:off x="1765300" y="60325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DE025CD6-2BCD-4D40-9F6E-E0FD73ED79AE}"/>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26FD5CEA-B39A-4FB3-9BA2-9CE0E1CB15EF}"/>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975E91E3-8F96-47FF-B790-C3439F8AAB23}"/>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DF037A0B-4C24-494B-B1A7-02A11E90DC80}"/>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107" name="n_1mainValue有形固定資産減価償却率">
          <a:extLst>
            <a:ext uri="{FF2B5EF4-FFF2-40B4-BE49-F238E27FC236}">
              <a16:creationId xmlns:a16="http://schemas.microsoft.com/office/drawing/2014/main" id="{08B44146-90F0-4602-ADF3-627930E36219}"/>
            </a:ext>
          </a:extLst>
        </xdr:cNvPr>
        <xdr:cNvSpPr txBox="1"/>
      </xdr:nvSpPr>
      <xdr:spPr>
        <a:xfrm>
          <a:off x="38360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99712</xdr:rowOff>
    </xdr:from>
    <xdr:ext cx="405111" cy="259045"/>
    <xdr:sp macro="" textlink="">
      <xdr:nvSpPr>
        <xdr:cNvPr id="108" name="n_2mainValue有形固定資産減価償却率">
          <a:extLst>
            <a:ext uri="{FF2B5EF4-FFF2-40B4-BE49-F238E27FC236}">
              <a16:creationId xmlns:a16="http://schemas.microsoft.com/office/drawing/2014/main" id="{C5BFAD01-94D9-407D-9E1D-F95A3F68AA70}"/>
            </a:ext>
          </a:extLst>
        </xdr:cNvPr>
        <xdr:cNvSpPr txBox="1"/>
      </xdr:nvSpPr>
      <xdr:spPr>
        <a:xfrm>
          <a:off x="3086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9" name="n_3mainValue有形固定資産減価償却率">
          <a:extLst>
            <a:ext uri="{FF2B5EF4-FFF2-40B4-BE49-F238E27FC236}">
              <a16:creationId xmlns:a16="http://schemas.microsoft.com/office/drawing/2014/main" id="{D8BE2902-400D-42CB-9B18-044A2DBB0352}"/>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110" name="n_4mainValue有形固定資産減価償却率">
          <a:extLst>
            <a:ext uri="{FF2B5EF4-FFF2-40B4-BE49-F238E27FC236}">
              <a16:creationId xmlns:a16="http://schemas.microsoft.com/office/drawing/2014/main" id="{76CA3D34-F345-4C79-9189-40D5DA2BD984}"/>
            </a:ext>
          </a:extLst>
        </xdr:cNvPr>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F671A18-236E-4806-AD5F-2498D983448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62018DD-D377-4DF0-8AE1-E07897098A9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43E8CCB1-89D9-4FC4-9B27-98DF69A2DC09}"/>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ACD0F89A-CEB9-4C81-8978-88F8647F149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5B5283D5-061D-4190-B79C-65E56EB222C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43F05C1-11EB-4325-B703-9E2292D5A61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6DC6E2A4-2144-4BD3-9A1C-29B8696255A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FA624E7A-40B8-41FB-95BD-9D8AC28B42C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BF17D436-4E6E-4F34-A639-CD7C25B6530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9282F539-4EDA-4D42-8D7C-08F3DB58B47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9EBD4C0E-C793-45F7-80F3-6C97B3333F8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947637F4-7A98-48C9-A206-E9859E38DDB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E78E2200-2A52-44C6-93D8-BFDF5BD762A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債務償還比率は</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％であり今のところ早急な取組等はない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AC755E5-DBE9-4F3B-A18A-EA52A4EAB52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9D4AD314-5157-4753-A252-4861FAB2AB3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B6526175-D9CF-488E-9B00-8370D47AF28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285B61D0-C50C-4F9E-97CD-85B7B490327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5AD04A82-DC77-4227-8E7B-BC65631C0B8F}"/>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856ED425-87CF-416F-9283-5FFB01317EC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CB05D234-0690-4EF4-B0C5-3B735891428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AE01CD11-30B5-48E2-853D-095927F47FA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47B1EB6-E2E1-4738-9290-DF95D7B7989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4C6DB5B-74CC-411C-B93C-5CE0588D2C7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860D218F-7056-4C02-AE28-CCB289E4080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C2BFC440-CEED-4780-A8F2-813BDC4E944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5969F486-8302-4515-B064-A8091EBDD6F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94DC744-0108-433B-BF41-0D065B7A7AD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BFBAEE4F-645E-4EBB-9A0D-DCB59E090D3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575B18B0-4AA7-4B86-A0CA-22C54CCFD606}"/>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49DBBBD8-AD6F-466E-904D-01FF6301CA04}"/>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905A10BF-9386-4C36-AC63-1D5C033A6E8F}"/>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F5E6F2D2-4DBE-4794-B595-C534AABE40E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4FB65BA9-DA2D-4146-924F-19AF7FF7B9F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B3339450-A6C2-4A9A-A7D6-B7E62305C952}"/>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3D51D3DB-F4F9-4325-8D91-CF159787B14F}"/>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EF64AD20-A512-409D-B114-C7854583DD17}"/>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316F5857-AFDA-439F-A57A-9AB26439E4A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3A6B1EAE-4B11-4297-833D-659B9700992A}"/>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980F33FE-8B1D-4942-B664-0E0A5B609C8B}"/>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BF3BC53-94CD-4B22-B682-0F1F4DAA184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A4E0AE8-D28D-41B6-88E9-21524ADA42F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7080DEF-9E37-4A74-850C-BCC0A513AB2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B4FADEB-2540-4A72-9B41-BEB2E9EF27F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CCD1A94-5669-4BAC-AE6C-311B61FA0F8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D86F1C1B-3DFA-4D3C-A5CB-DE0517A49C57}"/>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749410CD-6EDD-4C5A-B477-FE649D28FC5C}"/>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956D2554-B60E-431C-A5C0-16ABAB781F95}"/>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EAABC8D3-00B1-4E68-9D20-78B7D216A06D}"/>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3FB3D363-D500-48D1-A1FC-7A12B4E9252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7FDC65B8-1893-4B5C-9C19-BD7BC252D00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9A7C8C4B-1027-499B-8AE1-A6B70A04A03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8C2423F3-09C7-4D05-A93D-E07B412A99C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27DBEFE1-1D98-479D-874C-E1E6100E173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7A41F007-DB32-4B38-9A9B-F8D5506DE0E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52A69D-2733-4B3F-95C6-CD1E8D0553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B5DA4C-CE39-4212-ADE8-BC4C6BF0DE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0226FF-653A-4138-A741-C962613BCD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C657FD-A57F-4159-95E9-11A14DE55A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4ECBF5-C88A-4EEC-AEFC-CDAFAF3998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6FAE028-2F5E-4036-9E50-369402ED09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A05568-7741-446F-BAF1-751CA388B6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EC3388-9998-4A94-B741-4B6C7359C0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200DB0-BDCF-4552-BC1E-E13DFEF2BF0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5DA0D9-B6F4-4288-BCED-7394EEFE4B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
679
56.32
2,039,397
1,794,852
215,152
941,013
1,867,057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A57E98-1A5F-4965-974F-0CDB1466E9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927E9A-9378-4509-9890-03FFCE656C7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BB4483-7BA4-4D6C-A146-015064F92B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A61E0E-2BE9-495F-A946-A719B3F7BE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096FB5-CFCF-49BE-A1E8-5A72C79CCB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4CD5BE-B3C7-468E-B6BF-87A7A508C02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E890C0A-7134-4E63-9A24-8FA503A6111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C3B9CC-F3EF-4EA7-84AD-3BEF43DB8A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C1300D8-621F-4E2D-B386-F90519F49A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16748D-BFFD-411A-B2C1-40E8DCC3CAA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185219-B32F-42A8-B583-891DFD6E35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ABB490-23FB-4692-B13A-48E7B6D44A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36ADB2-61EC-4456-BCAB-6C16C3B02B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16B7E0-4F10-44E2-97A7-750F3BE2742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7872B8-1A2B-47D9-9440-36EBE46384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BB14CF-2B19-4960-8993-B2CC4FBC59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C33E00-B672-4316-B237-F6E6F650A51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8DEBC3-8D08-4C06-9DCC-61BF8442A00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3786DB-DE5B-4DE3-BBFA-61A8558A25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5C55087-B27B-431F-910C-D252609A09F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D2FF81-E283-4381-B2E8-114993136BD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54E5CD-D0C7-4D5B-A7D0-5B78D8EC91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CE3D1C6-6BB9-4AA3-B49F-7309A475F9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3B6E7F6-0C96-4943-8A0B-5621905E18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293C228-1870-4A9E-A0DB-94BC3678C5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D26DEF8-7351-4634-9705-D730296F88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F546F8C-ABFE-4230-8D87-D126695B77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5BBD46-952C-49B1-94FF-3753EAFE22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990524-132F-4D86-95F9-463425629C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66C3523-1C73-48E1-B5D5-A518F165B29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CC2EBE6-C277-47BC-A5A6-6AEB19C8C74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4325072-9DF2-4A84-8730-39BEF68546E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3DF26EF-3E3C-437B-AC78-F6000D387DA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F34CA92-BF3B-4EAC-9042-EFD912DFB6D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E4A2132-2FAB-4FBE-9426-F0D96084C41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16D324A-3BDD-4C75-A4FE-BE146DB46A1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C2EB50B-6C88-4DB9-AA7C-445AAE63CA9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4FA3A0C-6C7B-411D-9A0F-5013C9A1421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F3AEE7B-C6FB-4958-B6DF-9B6B25BB284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933470A-0659-408F-B5EB-B98BF68E1A1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9FF9D3B-E40C-4C9F-9DA5-B69449685F5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6777971-F051-4794-9C2C-460D5B2111F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F9B2D9D-BBEE-4E35-8D65-5AB709E4526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D1593FB-85B8-4A18-9F66-9E0E8929C77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6A6B344-8BD4-4291-B496-FC40437D542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605B211-DEBB-4C1D-AA08-52CCFF57FF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5D0CE70F-83A7-4AB6-AF66-C0F33FE1AFC7}"/>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2DBDA1A2-B96B-4CF3-AC35-E91ADC7F8E55}"/>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9282F773-CCB5-4051-B2D3-DAFED5B9EA76}"/>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FAEE37A-24A9-47B0-86D8-7950D60BC5F9}"/>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45BD3AF-CB09-48B6-B2A2-4A324DAFD53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2DA2A1D6-0E27-4116-BBEE-1EA8A6597F74}"/>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940BC047-5F64-4EE5-A151-79458915A802}"/>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C5AB75FA-4D6B-4B93-B9E7-A091F7B8BC5B}"/>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87BC5D32-BF65-43B5-A7E9-CCB53168EB12}"/>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28E2BEFF-C019-4C3F-8590-2056E09E8251}"/>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EE2EB894-639E-4C4B-8F0E-10061186F245}"/>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D55E9D-0E46-468C-9852-1E094D7776E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175A19-3E7C-46EB-8001-9829B43B59A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744AD15-4C15-47E4-994F-9E04F72587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8728402-CEB3-4A78-A73A-7ACF63445B0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6033697-F883-41FA-A5A9-D5046235F18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a:extLst>
            <a:ext uri="{FF2B5EF4-FFF2-40B4-BE49-F238E27FC236}">
              <a16:creationId xmlns:a16="http://schemas.microsoft.com/office/drawing/2014/main" id="{C8CFAA95-C002-4332-AC34-51827455D7EB}"/>
            </a:ext>
          </a:extLst>
        </xdr:cNvPr>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31949</xdr:rowOff>
    </xdr:from>
    <xdr:ext cx="405111" cy="259045"/>
    <xdr:sp macro="" textlink="">
      <xdr:nvSpPr>
        <xdr:cNvPr id="75" name="【道路】&#10;有形固定資産減価償却率該当値テキスト">
          <a:extLst>
            <a:ext uri="{FF2B5EF4-FFF2-40B4-BE49-F238E27FC236}">
              <a16:creationId xmlns:a16="http://schemas.microsoft.com/office/drawing/2014/main" id="{A460FB33-516B-4784-AED9-97AF84B7E1C2}"/>
            </a:ext>
          </a:extLst>
        </xdr:cNvPr>
        <xdr:cNvSpPr txBox="1"/>
      </xdr:nvSpPr>
      <xdr:spPr>
        <a:xfrm>
          <a:off x="46736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a:extLst>
            <a:ext uri="{FF2B5EF4-FFF2-40B4-BE49-F238E27FC236}">
              <a16:creationId xmlns:a16="http://schemas.microsoft.com/office/drawing/2014/main" id="{F0CCB10F-DC26-4C22-BC55-93CF38516204}"/>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59872</xdr:rowOff>
    </xdr:to>
    <xdr:cxnSp macro="">
      <xdr:nvCxnSpPr>
        <xdr:cNvPr id="77" name="直線コネクタ 76">
          <a:extLst>
            <a:ext uri="{FF2B5EF4-FFF2-40B4-BE49-F238E27FC236}">
              <a16:creationId xmlns:a16="http://schemas.microsoft.com/office/drawing/2014/main" id="{24C9F4FC-1938-4B7E-9F50-DA5CE4943516}"/>
            </a:ext>
          </a:extLst>
        </xdr:cNvPr>
        <xdr:cNvCxnSpPr/>
      </xdr:nvCxnSpPr>
      <xdr:spPr>
        <a:xfrm>
          <a:off x="3797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D30848FB-DE47-4CBB-BE8B-BE751D5C521F}"/>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9" name="直線コネクタ 78">
          <a:extLst>
            <a:ext uri="{FF2B5EF4-FFF2-40B4-BE49-F238E27FC236}">
              <a16:creationId xmlns:a16="http://schemas.microsoft.com/office/drawing/2014/main" id="{8A1C2F9B-9156-4B2E-9935-C1A6B6812A28}"/>
            </a:ext>
          </a:extLst>
        </xdr:cNvPr>
        <xdr:cNvCxnSpPr/>
      </xdr:nvCxnSpPr>
      <xdr:spPr>
        <a:xfrm>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a:extLst>
            <a:ext uri="{FF2B5EF4-FFF2-40B4-BE49-F238E27FC236}">
              <a16:creationId xmlns:a16="http://schemas.microsoft.com/office/drawing/2014/main" id="{B7AFB54A-6DE4-42AF-A158-8B755257A215}"/>
            </a:ext>
          </a:extLst>
        </xdr:cNvPr>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109902F5-8346-4F65-9AC4-A9983F585F7E}"/>
            </a:ext>
          </a:extLst>
        </xdr:cNvPr>
        <xdr:cNvCxnSpPr/>
      </xdr:nvCxnSpPr>
      <xdr:spPr>
        <a:xfrm>
          <a:off x="2019300" y="64737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53158</xdr:rowOff>
    </xdr:from>
    <xdr:to>
      <xdr:col>6</xdr:col>
      <xdr:colOff>38100</xdr:colOff>
      <xdr:row>37</xdr:row>
      <xdr:rowOff>154758</xdr:rowOff>
    </xdr:to>
    <xdr:sp macro="" textlink="">
      <xdr:nvSpPr>
        <xdr:cNvPr id="82" name="楕円 81">
          <a:extLst>
            <a:ext uri="{FF2B5EF4-FFF2-40B4-BE49-F238E27FC236}">
              <a16:creationId xmlns:a16="http://schemas.microsoft.com/office/drawing/2014/main" id="{D3F25137-49D3-4103-ACB0-CAAE97D3D643}"/>
            </a:ext>
          </a:extLst>
        </xdr:cNvPr>
        <xdr:cNvSpPr/>
      </xdr:nvSpPr>
      <xdr:spPr>
        <a:xfrm>
          <a:off x="1079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103958</xdr:rowOff>
    </xdr:from>
    <xdr:to>
      <xdr:col>10</xdr:col>
      <xdr:colOff>114300</xdr:colOff>
      <xdr:row>37</xdr:row>
      <xdr:rowOff>130084</xdr:rowOff>
    </xdr:to>
    <xdr:cxnSp macro="">
      <xdr:nvCxnSpPr>
        <xdr:cNvPr id="83" name="直線コネクタ 82">
          <a:extLst>
            <a:ext uri="{FF2B5EF4-FFF2-40B4-BE49-F238E27FC236}">
              <a16:creationId xmlns:a16="http://schemas.microsoft.com/office/drawing/2014/main" id="{38C63B36-1754-4F68-BA87-0CC58B1D9D6F}"/>
            </a:ext>
          </a:extLst>
        </xdr:cNvPr>
        <xdr:cNvCxnSpPr/>
      </xdr:nvCxnSpPr>
      <xdr:spPr>
        <a:xfrm>
          <a:off x="1130300" y="64476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AE8FB2A0-8598-4E99-80AA-5EB0930937CC}"/>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346E1910-D2BC-4013-9699-89AD29227898}"/>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1E3E7DDA-0256-4EC0-8E0A-67E98974A654}"/>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F18CAA09-F63C-412F-8C6C-D1C6ACF3A396}"/>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8" name="n_1mainValue【道路】&#10;有形固定資産減価償却率">
          <a:extLst>
            <a:ext uri="{FF2B5EF4-FFF2-40B4-BE49-F238E27FC236}">
              <a16:creationId xmlns:a16="http://schemas.microsoft.com/office/drawing/2014/main" id="{C12A4225-0374-4F7D-93D5-D0F130DC41CD}"/>
            </a:ext>
          </a:extLst>
        </xdr:cNvPr>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9" name="n_2mainValue【道路】&#10;有形固定資産減価償却率">
          <a:extLst>
            <a:ext uri="{FF2B5EF4-FFF2-40B4-BE49-F238E27FC236}">
              <a16:creationId xmlns:a16="http://schemas.microsoft.com/office/drawing/2014/main" id="{063F713E-4409-4D16-84D0-E2A379B7C1F8}"/>
            </a:ext>
          </a:extLst>
        </xdr:cNvPr>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25961</xdr:rowOff>
    </xdr:from>
    <xdr:ext cx="405111" cy="259045"/>
    <xdr:sp macro="" textlink="">
      <xdr:nvSpPr>
        <xdr:cNvPr id="90" name="n_3mainValue【道路】&#10;有形固定資産減価償却率">
          <a:extLst>
            <a:ext uri="{FF2B5EF4-FFF2-40B4-BE49-F238E27FC236}">
              <a16:creationId xmlns:a16="http://schemas.microsoft.com/office/drawing/2014/main" id="{32CFC979-DE89-425D-9C7A-6A6C8FCD4EA9}"/>
            </a:ext>
          </a:extLst>
        </xdr:cNvPr>
        <xdr:cNvSpPr txBox="1"/>
      </xdr:nvSpPr>
      <xdr:spPr>
        <a:xfrm>
          <a:off x="1816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171285</xdr:rowOff>
    </xdr:from>
    <xdr:ext cx="405111" cy="259045"/>
    <xdr:sp macro="" textlink="">
      <xdr:nvSpPr>
        <xdr:cNvPr id="91" name="n_4mainValue【道路】&#10;有形固定資産減価償却率">
          <a:extLst>
            <a:ext uri="{FF2B5EF4-FFF2-40B4-BE49-F238E27FC236}">
              <a16:creationId xmlns:a16="http://schemas.microsoft.com/office/drawing/2014/main" id="{A2F51C63-29EE-44E4-83E4-112DCE1A89B7}"/>
            </a:ext>
          </a:extLst>
        </xdr:cNvPr>
        <xdr:cNvSpPr txBox="1"/>
      </xdr:nvSpPr>
      <xdr:spPr>
        <a:xfrm>
          <a:off x="927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E078EC5-7C74-4EA3-9C14-98BE8D7F82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F53CA01-CC03-4886-8EF3-4AB40D25E7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61F1C00-ADA8-4748-87FF-ABE61FDAD0E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ABE9AF1-5784-431E-B058-7B065AEEA7D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D90318F-1A76-425A-B504-3BB64227CB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59B6996-8BE2-49F3-B618-2720FFFC24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CBFA2C7-D918-493B-BA8E-8F673D66B3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45914EE-3164-4829-BF30-34A6F0755DC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A2B6B5D-4027-44E9-9649-91DBCAD169D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7F2BE18-0995-4E92-9549-76F64D09E39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FD94273-052D-4C22-B557-2F27F77D854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B1CD921-905D-4BB7-9FB5-36765A1B8A1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1ABD848-43DC-4186-BA18-8DF49D23BFD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F88199DB-EB9D-4379-BFB2-DFAEE2D1658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864B126-11DB-4495-B3F6-5D1ED7A3187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208490C1-F207-4865-8C27-AD6AB0DE1B9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FFA2348-CFB9-4611-98E9-EF44CB370D4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1F63B89-5533-44DC-85AC-797550B54E4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EDB65F7-1150-4388-B585-21B7DBD4653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75E3511-CD74-49E9-BDDA-CE3F8D53289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4E27E01-60F5-4A3A-A282-73DD653EF6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73CB7FAF-8D50-4F38-8352-067A053FC16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5C134CA-5BE2-41AF-9F3A-0E4ED5E80B9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2AA79FF8-1F5C-4B5D-BD2D-5F57605ACA96}"/>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326C601B-82DA-4EC9-81AE-01C8D70305CB}"/>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2E26983-C7C0-4FA2-B7AD-EF67932FF696}"/>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55733108-9141-4710-B15E-81E13DADC73A}"/>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5E294824-452C-4B97-9EE9-FD871D4AFDEC}"/>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C10DC869-3BC7-42C6-AB47-587F2743C80E}"/>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930E74C9-9770-4073-B9E4-CBC74848C8DE}"/>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A9A18CA0-B3F4-4550-B33C-8F571AF59E3E}"/>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B96EA4D0-EA65-4B17-96CE-B738DFEF6C7E}"/>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97E9B34F-EC56-483B-8612-D52515E3E61A}"/>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9CDA3DB9-3F1D-4062-8121-562ECB2A6C0A}"/>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8F9B95D-252A-4A4B-ADBF-5E5875F1A9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BDD2AC1-EDC1-44C0-B1ED-E0A1CC95A6F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A606642-BC11-4F67-8B7F-0A8F2947D3D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14197D2-D2FA-4F52-924F-56877E61175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440AEE4-CD01-4C2E-9D32-1E3D144E5F0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30888</xdr:rowOff>
    </xdr:from>
    <xdr:to>
      <xdr:col>55</xdr:col>
      <xdr:colOff>50800</xdr:colOff>
      <xdr:row>38</xdr:row>
      <xdr:rowOff>132488</xdr:rowOff>
    </xdr:to>
    <xdr:sp macro="" textlink="">
      <xdr:nvSpPr>
        <xdr:cNvPr id="131" name="楕円 130">
          <a:extLst>
            <a:ext uri="{FF2B5EF4-FFF2-40B4-BE49-F238E27FC236}">
              <a16:creationId xmlns:a16="http://schemas.microsoft.com/office/drawing/2014/main" id="{51D67556-85F8-4DF4-B06F-28090E7ADED4}"/>
            </a:ext>
          </a:extLst>
        </xdr:cNvPr>
        <xdr:cNvSpPr/>
      </xdr:nvSpPr>
      <xdr:spPr>
        <a:xfrm>
          <a:off x="10426700" y="65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53765</xdr:rowOff>
    </xdr:from>
    <xdr:ext cx="599010" cy="259045"/>
    <xdr:sp macro="" textlink="">
      <xdr:nvSpPr>
        <xdr:cNvPr id="132" name="【道路】&#10;一人当たり延長該当値テキスト">
          <a:extLst>
            <a:ext uri="{FF2B5EF4-FFF2-40B4-BE49-F238E27FC236}">
              <a16:creationId xmlns:a16="http://schemas.microsoft.com/office/drawing/2014/main" id="{A615BC8D-B2FA-4E9B-A6BB-5F8CF6DE9E15}"/>
            </a:ext>
          </a:extLst>
        </xdr:cNvPr>
        <xdr:cNvSpPr txBox="1"/>
      </xdr:nvSpPr>
      <xdr:spPr>
        <a:xfrm>
          <a:off x="10515600" y="639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56597</xdr:rowOff>
    </xdr:from>
    <xdr:to>
      <xdr:col>50</xdr:col>
      <xdr:colOff>165100</xdr:colOff>
      <xdr:row>38</xdr:row>
      <xdr:rowOff>158197</xdr:rowOff>
    </xdr:to>
    <xdr:sp macro="" textlink="">
      <xdr:nvSpPr>
        <xdr:cNvPr id="133" name="楕円 132">
          <a:extLst>
            <a:ext uri="{FF2B5EF4-FFF2-40B4-BE49-F238E27FC236}">
              <a16:creationId xmlns:a16="http://schemas.microsoft.com/office/drawing/2014/main" id="{67387381-0874-4BAD-9903-D23D4F4DD09C}"/>
            </a:ext>
          </a:extLst>
        </xdr:cNvPr>
        <xdr:cNvSpPr/>
      </xdr:nvSpPr>
      <xdr:spPr>
        <a:xfrm>
          <a:off x="9588500" y="65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81688</xdr:rowOff>
    </xdr:from>
    <xdr:to>
      <xdr:col>55</xdr:col>
      <xdr:colOff>0</xdr:colOff>
      <xdr:row>38</xdr:row>
      <xdr:rowOff>107397</xdr:rowOff>
    </xdr:to>
    <xdr:cxnSp macro="">
      <xdr:nvCxnSpPr>
        <xdr:cNvPr id="134" name="直線コネクタ 133">
          <a:extLst>
            <a:ext uri="{FF2B5EF4-FFF2-40B4-BE49-F238E27FC236}">
              <a16:creationId xmlns:a16="http://schemas.microsoft.com/office/drawing/2014/main" id="{FE50D454-6425-4CCB-970B-0EBFD26D999C}"/>
            </a:ext>
          </a:extLst>
        </xdr:cNvPr>
        <xdr:cNvCxnSpPr/>
      </xdr:nvCxnSpPr>
      <xdr:spPr>
        <a:xfrm flipV="1">
          <a:off x="9639300" y="6596788"/>
          <a:ext cx="8382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78908</xdr:rowOff>
    </xdr:from>
    <xdr:to>
      <xdr:col>46</xdr:col>
      <xdr:colOff>38100</xdr:colOff>
      <xdr:row>39</xdr:row>
      <xdr:rowOff>9058</xdr:rowOff>
    </xdr:to>
    <xdr:sp macro="" textlink="">
      <xdr:nvSpPr>
        <xdr:cNvPr id="135" name="楕円 134">
          <a:extLst>
            <a:ext uri="{FF2B5EF4-FFF2-40B4-BE49-F238E27FC236}">
              <a16:creationId xmlns:a16="http://schemas.microsoft.com/office/drawing/2014/main" id="{3BDDDD91-A5E0-47DA-B5A1-C39402DAED81}"/>
            </a:ext>
          </a:extLst>
        </xdr:cNvPr>
        <xdr:cNvSpPr/>
      </xdr:nvSpPr>
      <xdr:spPr>
        <a:xfrm>
          <a:off x="8699500" y="659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107397</xdr:rowOff>
    </xdr:from>
    <xdr:to>
      <xdr:col>50</xdr:col>
      <xdr:colOff>114300</xdr:colOff>
      <xdr:row>38</xdr:row>
      <xdr:rowOff>129708</xdr:rowOff>
    </xdr:to>
    <xdr:cxnSp macro="">
      <xdr:nvCxnSpPr>
        <xdr:cNvPr id="136" name="直線コネクタ 135">
          <a:extLst>
            <a:ext uri="{FF2B5EF4-FFF2-40B4-BE49-F238E27FC236}">
              <a16:creationId xmlns:a16="http://schemas.microsoft.com/office/drawing/2014/main" id="{1B962F6A-1AA9-4F58-A12C-6285EF41D8A2}"/>
            </a:ext>
          </a:extLst>
        </xdr:cNvPr>
        <xdr:cNvCxnSpPr/>
      </xdr:nvCxnSpPr>
      <xdr:spPr>
        <a:xfrm flipV="1">
          <a:off x="8750300" y="6622497"/>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98175</xdr:rowOff>
    </xdr:from>
    <xdr:to>
      <xdr:col>41</xdr:col>
      <xdr:colOff>101600</xdr:colOff>
      <xdr:row>39</xdr:row>
      <xdr:rowOff>28325</xdr:rowOff>
    </xdr:to>
    <xdr:sp macro="" textlink="">
      <xdr:nvSpPr>
        <xdr:cNvPr id="137" name="楕円 136">
          <a:extLst>
            <a:ext uri="{FF2B5EF4-FFF2-40B4-BE49-F238E27FC236}">
              <a16:creationId xmlns:a16="http://schemas.microsoft.com/office/drawing/2014/main" id="{943CE7AC-E0E7-4AE8-8639-8A0B5633E989}"/>
            </a:ext>
          </a:extLst>
        </xdr:cNvPr>
        <xdr:cNvSpPr/>
      </xdr:nvSpPr>
      <xdr:spPr>
        <a:xfrm>
          <a:off x="7810500" y="66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129708</xdr:rowOff>
    </xdr:from>
    <xdr:to>
      <xdr:col>45</xdr:col>
      <xdr:colOff>177800</xdr:colOff>
      <xdr:row>38</xdr:row>
      <xdr:rowOff>148975</xdr:rowOff>
    </xdr:to>
    <xdr:cxnSp macro="">
      <xdr:nvCxnSpPr>
        <xdr:cNvPr id="138" name="直線コネクタ 137">
          <a:extLst>
            <a:ext uri="{FF2B5EF4-FFF2-40B4-BE49-F238E27FC236}">
              <a16:creationId xmlns:a16="http://schemas.microsoft.com/office/drawing/2014/main" id="{D4D7412E-4A81-4FAB-A372-27C4535D2B53}"/>
            </a:ext>
          </a:extLst>
        </xdr:cNvPr>
        <xdr:cNvCxnSpPr/>
      </xdr:nvCxnSpPr>
      <xdr:spPr>
        <a:xfrm flipV="1">
          <a:off x="7861300" y="6644808"/>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95929</xdr:rowOff>
    </xdr:from>
    <xdr:to>
      <xdr:col>36</xdr:col>
      <xdr:colOff>165100</xdr:colOff>
      <xdr:row>39</xdr:row>
      <xdr:rowOff>26079</xdr:rowOff>
    </xdr:to>
    <xdr:sp macro="" textlink="">
      <xdr:nvSpPr>
        <xdr:cNvPr id="139" name="楕円 138">
          <a:extLst>
            <a:ext uri="{FF2B5EF4-FFF2-40B4-BE49-F238E27FC236}">
              <a16:creationId xmlns:a16="http://schemas.microsoft.com/office/drawing/2014/main" id="{D5C8CA31-CB66-4ACF-BE14-B812FB7EDAE4}"/>
            </a:ext>
          </a:extLst>
        </xdr:cNvPr>
        <xdr:cNvSpPr/>
      </xdr:nvSpPr>
      <xdr:spPr>
        <a:xfrm>
          <a:off x="6921500" y="66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146729</xdr:rowOff>
    </xdr:from>
    <xdr:to>
      <xdr:col>41</xdr:col>
      <xdr:colOff>50800</xdr:colOff>
      <xdr:row>38</xdr:row>
      <xdr:rowOff>148975</xdr:rowOff>
    </xdr:to>
    <xdr:cxnSp macro="">
      <xdr:nvCxnSpPr>
        <xdr:cNvPr id="140" name="直線コネクタ 139">
          <a:extLst>
            <a:ext uri="{FF2B5EF4-FFF2-40B4-BE49-F238E27FC236}">
              <a16:creationId xmlns:a16="http://schemas.microsoft.com/office/drawing/2014/main" id="{C36D7564-83A3-46D2-879A-73242B7664D3}"/>
            </a:ext>
          </a:extLst>
        </xdr:cNvPr>
        <xdr:cNvCxnSpPr/>
      </xdr:nvCxnSpPr>
      <xdr:spPr>
        <a:xfrm>
          <a:off x="6972300" y="6661829"/>
          <a:ext cx="8890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31CF1291-B7F5-4818-826B-6B4C2F11C42E}"/>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E24D3E1C-5660-4308-AFB3-A45E414E63BE}"/>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EE6FBAAE-4AFC-4801-A207-1011C9853122}"/>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8CD22C9B-EEC7-4D08-99DB-9016D0F0A3B3}"/>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3273</xdr:rowOff>
    </xdr:from>
    <xdr:ext cx="599010" cy="259045"/>
    <xdr:sp macro="" textlink="">
      <xdr:nvSpPr>
        <xdr:cNvPr id="145" name="n_1mainValue【道路】&#10;一人当たり延長">
          <a:extLst>
            <a:ext uri="{FF2B5EF4-FFF2-40B4-BE49-F238E27FC236}">
              <a16:creationId xmlns:a16="http://schemas.microsoft.com/office/drawing/2014/main" id="{8FFF4E5A-6BBB-4217-861F-6C79B95DF1E4}"/>
            </a:ext>
          </a:extLst>
        </xdr:cNvPr>
        <xdr:cNvSpPr txBox="1"/>
      </xdr:nvSpPr>
      <xdr:spPr>
        <a:xfrm>
          <a:off x="9327094" y="634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25585</xdr:rowOff>
    </xdr:from>
    <xdr:ext cx="599010" cy="259045"/>
    <xdr:sp macro="" textlink="">
      <xdr:nvSpPr>
        <xdr:cNvPr id="146" name="n_2mainValue【道路】&#10;一人当たり延長">
          <a:extLst>
            <a:ext uri="{FF2B5EF4-FFF2-40B4-BE49-F238E27FC236}">
              <a16:creationId xmlns:a16="http://schemas.microsoft.com/office/drawing/2014/main" id="{A055522C-691C-41B3-AB7A-4F744AA45B85}"/>
            </a:ext>
          </a:extLst>
        </xdr:cNvPr>
        <xdr:cNvSpPr txBox="1"/>
      </xdr:nvSpPr>
      <xdr:spPr>
        <a:xfrm>
          <a:off x="8450794" y="636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44852</xdr:rowOff>
    </xdr:from>
    <xdr:ext cx="599010" cy="259045"/>
    <xdr:sp macro="" textlink="">
      <xdr:nvSpPr>
        <xdr:cNvPr id="147" name="n_3mainValue【道路】&#10;一人当たり延長">
          <a:extLst>
            <a:ext uri="{FF2B5EF4-FFF2-40B4-BE49-F238E27FC236}">
              <a16:creationId xmlns:a16="http://schemas.microsoft.com/office/drawing/2014/main" id="{C6096EB9-9AC4-462B-8125-5D2E55091977}"/>
            </a:ext>
          </a:extLst>
        </xdr:cNvPr>
        <xdr:cNvSpPr txBox="1"/>
      </xdr:nvSpPr>
      <xdr:spPr>
        <a:xfrm>
          <a:off x="7561794" y="638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37</xdr:row>
      <xdr:rowOff>42606</xdr:rowOff>
    </xdr:from>
    <xdr:ext cx="599010" cy="259045"/>
    <xdr:sp macro="" textlink="">
      <xdr:nvSpPr>
        <xdr:cNvPr id="148" name="n_4mainValue【道路】&#10;一人当たり延長">
          <a:extLst>
            <a:ext uri="{FF2B5EF4-FFF2-40B4-BE49-F238E27FC236}">
              <a16:creationId xmlns:a16="http://schemas.microsoft.com/office/drawing/2014/main" id="{78E05DCC-F5D3-40B1-90D7-45127504FE5B}"/>
            </a:ext>
          </a:extLst>
        </xdr:cNvPr>
        <xdr:cNvSpPr txBox="1"/>
      </xdr:nvSpPr>
      <xdr:spPr>
        <a:xfrm>
          <a:off x="6672794" y="638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C5076B0-4300-43E3-A959-F9A0CE5CF0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E3807BC-9CD9-4094-8DDD-82CA274667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870DFA6-1F74-4110-A930-A6FEC43115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9AC20E3-C6F5-410D-9A58-D82CA62E6D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22B1B40-A36E-445D-9BFA-FE3E2B9AB2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BA0FB4C-3D2A-496C-BB0B-E14D20FFD45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BDD6048-60C0-4B61-8449-AA9558890E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8FACD55-DAF8-45EC-B8F8-B4CA1C7F1B6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A74E11C-0FA1-46BD-8EA8-5BF5E25BBE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552C2B2-6BC9-4EA8-AE57-C05888D66A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2888EC5-ED0D-4D31-B56F-079FBF35553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619B0E0-B5D0-4B0F-B0CF-54F4D42F230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24D058F-D37B-458D-8325-ED346C68A9A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04487E7-85BB-4B9F-B081-3976B157979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A2B8F41-9E6C-46AB-B7DB-1FE806CF961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ADFEFB5-86E8-4F78-B0A2-B6EC7AE628F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68DDF75-A285-44FB-8C22-AF7F013932B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050510A-26AD-48A4-B3E1-F0068C5B5C9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369D888-13C3-4C21-B5A6-0CB2D14B712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9DAE52E-1002-450B-8DDF-5164768451F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0470A25-11E3-489C-A054-A15B39E7870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65D57C5-6C35-4D4E-A6F1-085578757AE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F868080-72A7-432D-8804-764CF2C300E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22585E5-345B-4AD3-AB9D-20991001D6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D0098BE-4BE6-40B5-8882-D06DE9EEAB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EE113CE7-A76A-426D-A287-FC4C1E42BB43}"/>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14D5486-01B5-4E62-87F2-0A6567F27833}"/>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EAFF72AF-2237-444A-B4BB-1A9918DDB3C7}"/>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7E6D9030-3B30-4F18-92FD-77FC2E3DFA17}"/>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8DD130AC-4BA0-4B97-9953-72122F914441}"/>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DE0FFDE-DDC4-489D-A720-5CA9CC0F5055}"/>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12D73464-A4CB-4613-895A-9FE554D61349}"/>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263813ED-8040-41A8-BB03-60D53FFA79FD}"/>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B1DB6E52-46DE-4F3B-B62A-9E49AF21F46C}"/>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93F3BDC0-0FDB-4FED-B44E-9DCD2B62CF93}"/>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9DB706B2-5A2A-46B4-8519-54E94CB671D8}"/>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85E2BD2-3956-4048-AB0C-FF3AE18034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5713AAA-15D6-4ABD-8E76-ABC49C855E4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EF5BA46-6264-4BA6-A7E6-0F66D80D93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A74FD7C-4F8D-48E6-9383-A1FA6EBD7D9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E35B579-9120-4C82-BC7F-DC3414AF6A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123916</xdr:rowOff>
    </xdr:from>
    <xdr:to>
      <xdr:col>24</xdr:col>
      <xdr:colOff>114300</xdr:colOff>
      <xdr:row>60</xdr:row>
      <xdr:rowOff>54066</xdr:rowOff>
    </xdr:to>
    <xdr:sp macro="" textlink="">
      <xdr:nvSpPr>
        <xdr:cNvPr id="190" name="楕円 189">
          <a:extLst>
            <a:ext uri="{FF2B5EF4-FFF2-40B4-BE49-F238E27FC236}">
              <a16:creationId xmlns:a16="http://schemas.microsoft.com/office/drawing/2014/main" id="{1FDD1A9A-2479-4754-972D-B893A4451C37}"/>
            </a:ext>
          </a:extLst>
        </xdr:cNvPr>
        <xdr:cNvSpPr/>
      </xdr:nvSpPr>
      <xdr:spPr>
        <a:xfrm>
          <a:off x="4584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146793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E64DCD3-6E3A-40CD-BAF3-6F056E64E88A}"/>
            </a:ext>
          </a:extLst>
        </xdr:cNvPr>
        <xdr:cNvSpPr txBox="1"/>
      </xdr:nvSpPr>
      <xdr:spPr>
        <a:xfrm>
          <a:off x="4673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101056</xdr:rowOff>
    </xdr:from>
    <xdr:to>
      <xdr:col>20</xdr:col>
      <xdr:colOff>38100</xdr:colOff>
      <xdr:row>60</xdr:row>
      <xdr:rowOff>31206</xdr:rowOff>
    </xdr:to>
    <xdr:sp macro="" textlink="">
      <xdr:nvSpPr>
        <xdr:cNvPr id="192" name="楕円 191">
          <a:extLst>
            <a:ext uri="{FF2B5EF4-FFF2-40B4-BE49-F238E27FC236}">
              <a16:creationId xmlns:a16="http://schemas.microsoft.com/office/drawing/2014/main" id="{1E539B3D-13AF-4653-AE31-782B5F0FEE0C}"/>
            </a:ext>
          </a:extLst>
        </xdr:cNvPr>
        <xdr:cNvSpPr/>
      </xdr:nvSpPr>
      <xdr:spPr>
        <a:xfrm>
          <a:off x="3746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60</xdr:row>
      <xdr:rowOff>3266</xdr:rowOff>
    </xdr:to>
    <xdr:cxnSp macro="">
      <xdr:nvCxnSpPr>
        <xdr:cNvPr id="193" name="直線コネクタ 192">
          <a:extLst>
            <a:ext uri="{FF2B5EF4-FFF2-40B4-BE49-F238E27FC236}">
              <a16:creationId xmlns:a16="http://schemas.microsoft.com/office/drawing/2014/main" id="{4108A916-3E80-4022-9715-58F4646E3F75}"/>
            </a:ext>
          </a:extLst>
        </xdr:cNvPr>
        <xdr:cNvCxnSpPr/>
      </xdr:nvCxnSpPr>
      <xdr:spPr>
        <a:xfrm>
          <a:off x="3797300" y="102674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91259</xdr:rowOff>
    </xdr:from>
    <xdr:to>
      <xdr:col>15</xdr:col>
      <xdr:colOff>101600</xdr:colOff>
      <xdr:row>60</xdr:row>
      <xdr:rowOff>21409</xdr:rowOff>
    </xdr:to>
    <xdr:sp macro="" textlink="">
      <xdr:nvSpPr>
        <xdr:cNvPr id="194" name="楕円 193">
          <a:extLst>
            <a:ext uri="{FF2B5EF4-FFF2-40B4-BE49-F238E27FC236}">
              <a16:creationId xmlns:a16="http://schemas.microsoft.com/office/drawing/2014/main" id="{2EBE2E26-49C8-4130-9878-7596203818A2}"/>
            </a:ext>
          </a:extLst>
        </xdr:cNvPr>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59</xdr:row>
      <xdr:rowOff>151856</xdr:rowOff>
    </xdr:to>
    <xdr:cxnSp macro="">
      <xdr:nvCxnSpPr>
        <xdr:cNvPr id="195" name="直線コネクタ 194">
          <a:extLst>
            <a:ext uri="{FF2B5EF4-FFF2-40B4-BE49-F238E27FC236}">
              <a16:creationId xmlns:a16="http://schemas.microsoft.com/office/drawing/2014/main" id="{FD24DB53-D820-4ABF-B0F8-D0FD03E629D5}"/>
            </a:ext>
          </a:extLst>
        </xdr:cNvPr>
        <xdr:cNvCxnSpPr/>
      </xdr:nvCxnSpPr>
      <xdr:spPr>
        <a:xfrm>
          <a:off x="2908300" y="102576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196" name="楕円 195">
          <a:extLst>
            <a:ext uri="{FF2B5EF4-FFF2-40B4-BE49-F238E27FC236}">
              <a16:creationId xmlns:a16="http://schemas.microsoft.com/office/drawing/2014/main" id="{343EAC85-3F76-428F-B867-0A89E597A24E}"/>
            </a:ext>
          </a:extLst>
        </xdr:cNvPr>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142059</xdr:rowOff>
    </xdr:to>
    <xdr:cxnSp macro="">
      <xdr:nvCxnSpPr>
        <xdr:cNvPr id="197" name="直線コネクタ 196">
          <a:extLst>
            <a:ext uri="{FF2B5EF4-FFF2-40B4-BE49-F238E27FC236}">
              <a16:creationId xmlns:a16="http://schemas.microsoft.com/office/drawing/2014/main" id="{94C611F3-386F-494C-B503-5F9B57155EB9}"/>
            </a:ext>
          </a:extLst>
        </xdr:cNvPr>
        <xdr:cNvCxnSpPr/>
      </xdr:nvCxnSpPr>
      <xdr:spPr>
        <a:xfrm>
          <a:off x="2019300" y="102380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47172</xdr:rowOff>
    </xdr:from>
    <xdr:to>
      <xdr:col>6</xdr:col>
      <xdr:colOff>38100</xdr:colOff>
      <xdr:row>59</xdr:row>
      <xdr:rowOff>148772</xdr:rowOff>
    </xdr:to>
    <xdr:sp macro="" textlink="">
      <xdr:nvSpPr>
        <xdr:cNvPr id="198" name="楕円 197">
          <a:extLst>
            <a:ext uri="{FF2B5EF4-FFF2-40B4-BE49-F238E27FC236}">
              <a16:creationId xmlns:a16="http://schemas.microsoft.com/office/drawing/2014/main" id="{3645EF8D-E32B-4AEA-8694-1D6D1DFC6EF1}"/>
            </a:ext>
          </a:extLst>
        </xdr:cNvPr>
        <xdr:cNvSpPr/>
      </xdr:nvSpPr>
      <xdr:spPr>
        <a:xfrm>
          <a:off x="1079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97972</xdr:rowOff>
    </xdr:from>
    <xdr:to>
      <xdr:col>10</xdr:col>
      <xdr:colOff>114300</xdr:colOff>
      <xdr:row>59</xdr:row>
      <xdr:rowOff>122465</xdr:rowOff>
    </xdr:to>
    <xdr:cxnSp macro="">
      <xdr:nvCxnSpPr>
        <xdr:cNvPr id="199" name="直線コネクタ 198">
          <a:extLst>
            <a:ext uri="{FF2B5EF4-FFF2-40B4-BE49-F238E27FC236}">
              <a16:creationId xmlns:a16="http://schemas.microsoft.com/office/drawing/2014/main" id="{5A89AB51-A278-4306-840D-B8BA442253EC}"/>
            </a:ext>
          </a:extLst>
        </xdr:cNvPr>
        <xdr:cNvCxnSpPr/>
      </xdr:nvCxnSpPr>
      <xdr:spPr>
        <a:xfrm>
          <a:off x="1130300" y="102135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9B79D838-B10D-415F-8957-D50350FF9399}"/>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C76BA56-038D-46AD-A3D3-05BEEAF83A05}"/>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99CB687-7CD5-42C1-B760-4CC1DC7AC807}"/>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1D38E79-9C55-4C1F-B37A-972D69EBB6E7}"/>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47733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83970D8-8B7A-47C7-9F49-4E8669E088E0}"/>
            </a:ext>
          </a:extLst>
        </xdr:cNvPr>
        <xdr:cNvSpPr txBox="1"/>
      </xdr:nvSpPr>
      <xdr:spPr>
        <a:xfrm>
          <a:off x="3582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8BFC9A3-AA72-4E70-84B9-617CA6D2A974}"/>
            </a:ext>
          </a:extLst>
        </xdr:cNvPr>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18342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6BB60574-7458-47E9-B626-060C3FDB3EE8}"/>
            </a:ext>
          </a:extLst>
        </xdr:cNvPr>
        <xdr:cNvSpPr txBox="1"/>
      </xdr:nvSpPr>
      <xdr:spPr>
        <a:xfrm>
          <a:off x="1816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165299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A27E136D-6FE5-4B44-96B4-A798CDD29CB5}"/>
            </a:ext>
          </a:extLst>
        </xdr:cNvPr>
        <xdr:cNvSpPr txBox="1"/>
      </xdr:nvSpPr>
      <xdr:spPr>
        <a:xfrm>
          <a:off x="927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C5C8A3E-F346-4D68-9928-D9F056A1AE0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254BA03-72D6-49A2-829D-9CF32D216D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0FBDEAA-EB89-485E-BAD9-0E74DA1197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4C51AB7-0E24-4267-A4FB-0BD604CA3EC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CCFAFDF-ADCF-4F9A-AFD5-E78B0BD485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8E77E8B-EAFC-41A8-928F-5D41FF5EE2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4B30D73-343A-498F-91C8-9F0083AB93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870D74A-2E57-44B4-ACF0-72F8AE7E22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EB852FC-0A8E-4413-B5CD-86DA2C271F4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D8EFC0F-208C-4372-AFAB-C226059713F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842ADF54-C499-45A0-BAB2-A19968F270D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3C6D4A43-3067-47CD-A3F9-88BE7C9BF3C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FAA2A76A-1611-4380-B5FB-4EE28E6EDEA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39C9BE1D-7E8C-495B-B86F-24609DBD9E1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EEECF57A-3960-4FC0-BCC3-75FFF283ABA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E4359639-1F93-4D7F-82E4-B98866C1C14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D9B0C80-8271-4D4B-AC52-EBEA02A4928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C87A508F-278A-4D38-A15E-D83C91AB66A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29CEBF5-7FF7-4B74-A11B-E9DBE1AD6F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644EF36E-AF9A-46C8-BFFA-36DA7353747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30032E4-69DB-4A27-84FB-2D8E0BB4F0A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6826EB23-CB34-49C4-A611-F4B3EE807F8E}"/>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9ADA4DB6-42A0-4773-8F0F-6936ED83F151}"/>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2C7CFDC-B260-42A3-A55F-CAAB9DEB98C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2C3F6D30-12E2-460E-82C2-B54812744553}"/>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67089E53-6D6C-4B34-9ED0-D017CABB7651}"/>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E1B98D76-80A8-4EEB-AD04-46AFC4200287}"/>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E733141D-F680-4B79-A87C-408F0E8D0D94}"/>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1A23EB80-2B5F-4C1D-AF3C-B8C940DA703C}"/>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A0BDEF17-6A47-4036-BD90-015F20705A7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CD9FE2E7-1C29-4786-9958-21F7F3F9A946}"/>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4C562FDF-D47A-4407-9EDD-89B4306999E8}"/>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13C6E96-427F-43E4-A748-AE49DA6E7C3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4116DB7-5C49-4B53-81C8-DA234E981CF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4E84338-4502-4199-B854-51D0B08952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449B48D-443A-4939-99B6-2BB648E9EBB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E7C2456-BF2E-4F0E-B581-1B3B04DFDE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63309</xdr:rowOff>
    </xdr:from>
    <xdr:to>
      <xdr:col>55</xdr:col>
      <xdr:colOff>50800</xdr:colOff>
      <xdr:row>59</xdr:row>
      <xdr:rowOff>164909</xdr:rowOff>
    </xdr:to>
    <xdr:sp macro="" textlink="">
      <xdr:nvSpPr>
        <xdr:cNvPr id="245" name="楕円 244">
          <a:extLst>
            <a:ext uri="{FF2B5EF4-FFF2-40B4-BE49-F238E27FC236}">
              <a16:creationId xmlns:a16="http://schemas.microsoft.com/office/drawing/2014/main" id="{ADA78319-4C3B-40AE-B928-2004614E931F}"/>
            </a:ext>
          </a:extLst>
        </xdr:cNvPr>
        <xdr:cNvSpPr/>
      </xdr:nvSpPr>
      <xdr:spPr>
        <a:xfrm>
          <a:off x="10426700" y="101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86186</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C9FE5583-3047-4FB1-BDE2-2331C46CDE9A}"/>
            </a:ext>
          </a:extLst>
        </xdr:cNvPr>
        <xdr:cNvSpPr txBox="1"/>
      </xdr:nvSpPr>
      <xdr:spPr>
        <a:xfrm>
          <a:off x="10515600" y="100302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93282</xdr:rowOff>
    </xdr:from>
    <xdr:to>
      <xdr:col>50</xdr:col>
      <xdr:colOff>165100</xdr:colOff>
      <xdr:row>60</xdr:row>
      <xdr:rowOff>23432</xdr:rowOff>
    </xdr:to>
    <xdr:sp macro="" textlink="">
      <xdr:nvSpPr>
        <xdr:cNvPr id="247" name="楕円 246">
          <a:extLst>
            <a:ext uri="{FF2B5EF4-FFF2-40B4-BE49-F238E27FC236}">
              <a16:creationId xmlns:a16="http://schemas.microsoft.com/office/drawing/2014/main" id="{CE2F9FAA-955F-45E8-A49C-D8506A1C3C2E}"/>
            </a:ext>
          </a:extLst>
        </xdr:cNvPr>
        <xdr:cNvSpPr/>
      </xdr:nvSpPr>
      <xdr:spPr>
        <a:xfrm>
          <a:off x="9588500" y="102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114109</xdr:rowOff>
    </xdr:from>
    <xdr:to>
      <xdr:col>55</xdr:col>
      <xdr:colOff>0</xdr:colOff>
      <xdr:row>59</xdr:row>
      <xdr:rowOff>144082</xdr:rowOff>
    </xdr:to>
    <xdr:cxnSp macro="">
      <xdr:nvCxnSpPr>
        <xdr:cNvPr id="248" name="直線コネクタ 247">
          <a:extLst>
            <a:ext uri="{FF2B5EF4-FFF2-40B4-BE49-F238E27FC236}">
              <a16:creationId xmlns:a16="http://schemas.microsoft.com/office/drawing/2014/main" id="{F2DC9D40-6DEE-4709-8115-551763DEE99D}"/>
            </a:ext>
          </a:extLst>
        </xdr:cNvPr>
        <xdr:cNvCxnSpPr/>
      </xdr:nvCxnSpPr>
      <xdr:spPr>
        <a:xfrm flipV="1">
          <a:off x="9639300" y="10229659"/>
          <a:ext cx="838200" cy="2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109248</xdr:rowOff>
    </xdr:from>
    <xdr:to>
      <xdr:col>46</xdr:col>
      <xdr:colOff>38100</xdr:colOff>
      <xdr:row>60</xdr:row>
      <xdr:rowOff>39398</xdr:rowOff>
    </xdr:to>
    <xdr:sp macro="" textlink="">
      <xdr:nvSpPr>
        <xdr:cNvPr id="249" name="楕円 248">
          <a:extLst>
            <a:ext uri="{FF2B5EF4-FFF2-40B4-BE49-F238E27FC236}">
              <a16:creationId xmlns:a16="http://schemas.microsoft.com/office/drawing/2014/main" id="{C91778D4-925C-4E1B-84FC-94F64EBB422E}"/>
            </a:ext>
          </a:extLst>
        </xdr:cNvPr>
        <xdr:cNvSpPr/>
      </xdr:nvSpPr>
      <xdr:spPr>
        <a:xfrm>
          <a:off x="8699500" y="102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144082</xdr:rowOff>
    </xdr:from>
    <xdr:to>
      <xdr:col>50</xdr:col>
      <xdr:colOff>114300</xdr:colOff>
      <xdr:row>59</xdr:row>
      <xdr:rowOff>160048</xdr:rowOff>
    </xdr:to>
    <xdr:cxnSp macro="">
      <xdr:nvCxnSpPr>
        <xdr:cNvPr id="250" name="直線コネクタ 249">
          <a:extLst>
            <a:ext uri="{FF2B5EF4-FFF2-40B4-BE49-F238E27FC236}">
              <a16:creationId xmlns:a16="http://schemas.microsoft.com/office/drawing/2014/main" id="{8384B13B-4CD6-44E1-998F-00EE1BF4E058}"/>
            </a:ext>
          </a:extLst>
        </xdr:cNvPr>
        <xdr:cNvCxnSpPr/>
      </xdr:nvCxnSpPr>
      <xdr:spPr>
        <a:xfrm flipV="1">
          <a:off x="8750300" y="10259632"/>
          <a:ext cx="889000" cy="1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134897</xdr:rowOff>
    </xdr:from>
    <xdr:to>
      <xdr:col>41</xdr:col>
      <xdr:colOff>101600</xdr:colOff>
      <xdr:row>60</xdr:row>
      <xdr:rowOff>65047</xdr:rowOff>
    </xdr:to>
    <xdr:sp macro="" textlink="">
      <xdr:nvSpPr>
        <xdr:cNvPr id="251" name="楕円 250">
          <a:extLst>
            <a:ext uri="{FF2B5EF4-FFF2-40B4-BE49-F238E27FC236}">
              <a16:creationId xmlns:a16="http://schemas.microsoft.com/office/drawing/2014/main" id="{B06C21DC-40BC-4F61-87FC-81220204AF8E}"/>
            </a:ext>
          </a:extLst>
        </xdr:cNvPr>
        <xdr:cNvSpPr/>
      </xdr:nvSpPr>
      <xdr:spPr>
        <a:xfrm>
          <a:off x="7810500" y="1025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160048</xdr:rowOff>
    </xdr:from>
    <xdr:to>
      <xdr:col>45</xdr:col>
      <xdr:colOff>177800</xdr:colOff>
      <xdr:row>60</xdr:row>
      <xdr:rowOff>14247</xdr:rowOff>
    </xdr:to>
    <xdr:cxnSp macro="">
      <xdr:nvCxnSpPr>
        <xdr:cNvPr id="252" name="直線コネクタ 251">
          <a:extLst>
            <a:ext uri="{FF2B5EF4-FFF2-40B4-BE49-F238E27FC236}">
              <a16:creationId xmlns:a16="http://schemas.microsoft.com/office/drawing/2014/main" id="{2302A9F6-C363-447E-BF6B-62BDC1CBAB7E}"/>
            </a:ext>
          </a:extLst>
        </xdr:cNvPr>
        <xdr:cNvCxnSpPr/>
      </xdr:nvCxnSpPr>
      <xdr:spPr>
        <a:xfrm flipV="1">
          <a:off x="7861300" y="10275598"/>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132273</xdr:rowOff>
    </xdr:from>
    <xdr:to>
      <xdr:col>36</xdr:col>
      <xdr:colOff>165100</xdr:colOff>
      <xdr:row>60</xdr:row>
      <xdr:rowOff>62423</xdr:rowOff>
    </xdr:to>
    <xdr:sp macro="" textlink="">
      <xdr:nvSpPr>
        <xdr:cNvPr id="253" name="楕円 252">
          <a:extLst>
            <a:ext uri="{FF2B5EF4-FFF2-40B4-BE49-F238E27FC236}">
              <a16:creationId xmlns:a16="http://schemas.microsoft.com/office/drawing/2014/main" id="{11DAE355-E61E-4113-B21A-D7A7D9F146E9}"/>
            </a:ext>
          </a:extLst>
        </xdr:cNvPr>
        <xdr:cNvSpPr/>
      </xdr:nvSpPr>
      <xdr:spPr>
        <a:xfrm>
          <a:off x="6921500" y="102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11623</xdr:rowOff>
    </xdr:from>
    <xdr:to>
      <xdr:col>41</xdr:col>
      <xdr:colOff>50800</xdr:colOff>
      <xdr:row>60</xdr:row>
      <xdr:rowOff>14247</xdr:rowOff>
    </xdr:to>
    <xdr:cxnSp macro="">
      <xdr:nvCxnSpPr>
        <xdr:cNvPr id="254" name="直線コネクタ 253">
          <a:extLst>
            <a:ext uri="{FF2B5EF4-FFF2-40B4-BE49-F238E27FC236}">
              <a16:creationId xmlns:a16="http://schemas.microsoft.com/office/drawing/2014/main" id="{60EC412E-A399-475A-A9FA-1E1023FDA338}"/>
            </a:ext>
          </a:extLst>
        </xdr:cNvPr>
        <xdr:cNvCxnSpPr/>
      </xdr:nvCxnSpPr>
      <xdr:spPr>
        <a:xfrm>
          <a:off x="6972300" y="10298623"/>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52C8DCA4-866D-45B7-8A68-E261865127D6}"/>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1E444F5-02E4-43EA-B876-0C286E99C4DC}"/>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D6BF181D-6815-4105-B62F-1915208CF351}"/>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82E5ECCC-5820-4A8E-868B-A16F7935F956}"/>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39959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87044C74-7BEC-44C7-8361-6D52F0325766}"/>
            </a:ext>
          </a:extLst>
        </xdr:cNvPr>
        <xdr:cNvSpPr txBox="1"/>
      </xdr:nvSpPr>
      <xdr:spPr>
        <a:xfrm>
          <a:off x="9281505" y="9984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55925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9FEF1471-2B39-4E2F-A8D2-0E2C27142943}"/>
            </a:ext>
          </a:extLst>
        </xdr:cNvPr>
        <xdr:cNvSpPr txBox="1"/>
      </xdr:nvSpPr>
      <xdr:spPr>
        <a:xfrm>
          <a:off x="8405205" y="100000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81574</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80829A2-F557-4314-B034-992E78524B6B}"/>
            </a:ext>
          </a:extLst>
        </xdr:cNvPr>
        <xdr:cNvSpPr txBox="1"/>
      </xdr:nvSpPr>
      <xdr:spPr>
        <a:xfrm>
          <a:off x="7516205" y="10025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78950</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FA5E8F85-4176-47D7-BDB1-B36E0B39C506}"/>
            </a:ext>
          </a:extLst>
        </xdr:cNvPr>
        <xdr:cNvSpPr txBox="1"/>
      </xdr:nvSpPr>
      <xdr:spPr>
        <a:xfrm>
          <a:off x="6627205" y="10023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DA6F9C9-0F47-4F56-A464-FA9C3254C3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79D02BF-C3DC-41DD-98D2-87EC9C295F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8DA7A36-A091-4528-ACE6-6E57B624B32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DBC8334-384F-4A24-AFA6-401C777057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7873884C-8D6D-45EF-A226-DA9399A264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3D75B9D-7CF1-4E5D-8ACA-A5AE891194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861ECFB-45C2-4C6D-A225-6ED78CDB97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5AF9A6D-4FBF-4BC9-9A00-8B5BEF01C59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9C0D6FB8-FEC5-453F-885E-45902071704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2BDB0E8-9366-45CB-86CD-19A822A572F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FDBCE1D-54D1-4B61-A0D7-DE33731D0C2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A7520990-9C52-4D15-8780-06DDEE5E5A9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8FAB9C5B-A994-408D-92DF-9A408CB64CD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0E02EC7-551C-4901-8671-26E64E967CD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59469947-D402-4555-ADD4-A4375EA5697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B64DBE67-F2B2-4C39-87E7-71E366471B4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1F9C6784-170F-49FD-B449-F95CF11F963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726B300D-FB9A-40C7-8A6F-FC6BE2BCE27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1C4394-8894-4624-971B-AAEC0F26D9A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C6FCCC32-A037-48DA-811C-8FA547280B8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10741F9-EAB1-4020-9F11-251415737CE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F5B5A873-F4A3-4A3E-8631-1654764E1C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C4340998-92EE-4659-8A2F-3B8DCAC3951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F2B4CF56-AAAB-4ADA-95BE-A325FE0B755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5FC304F6-743F-47CF-8493-95ACEF5D8E23}"/>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C41802B8-64D3-456B-8CEF-B71116AD9E6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FA5286EE-E02D-4966-AAEB-F150CC5B7D7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2E19756-2EAF-4475-89B1-B785B50A1D75}"/>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9C35DFF1-842A-42A1-BC45-E71D5C4D3FFD}"/>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894B5CB-C0B9-44AD-A9EA-05D088D90CBB}"/>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4C5FBAB5-113A-4E5B-9FE5-4A558012EC34}"/>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93A41661-E199-4EB8-9054-6D36B40144E6}"/>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BF14F27B-AD2C-4570-B762-E1FA44BE6BDC}"/>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773BC77A-A6DB-4753-B0F2-3D0D60C1A995}"/>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C22E55FF-1BDB-4846-83B8-69551D54B54C}"/>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E24E3F6-E5C6-4E4A-835B-C86F1CEF098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37C34B6-F96E-4670-B243-E8FB4985DF0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736DD3F-B9A2-42DA-BCE8-99E98ABD39F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14C8356-DD04-4E44-8D86-092B2AE856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84225D8-C132-4395-8B9F-90297EE420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303" name="楕円 302">
          <a:extLst>
            <a:ext uri="{FF2B5EF4-FFF2-40B4-BE49-F238E27FC236}">
              <a16:creationId xmlns:a16="http://schemas.microsoft.com/office/drawing/2014/main" id="{9926A078-B4B5-492C-8238-0F3A414EB9F4}"/>
            </a:ext>
          </a:extLst>
        </xdr:cNvPr>
        <xdr:cNvSpPr/>
      </xdr:nvSpPr>
      <xdr:spPr>
        <a:xfrm>
          <a:off x="45847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95902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CCC25A9F-FA64-46DD-8ED6-76E7CC9F1B2D}"/>
            </a:ext>
          </a:extLst>
        </xdr:cNvPr>
        <xdr:cNvSpPr txBox="1"/>
      </xdr:nvSpPr>
      <xdr:spPr>
        <a:xfrm>
          <a:off x="4673600"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305" name="楕円 304">
          <a:extLst>
            <a:ext uri="{FF2B5EF4-FFF2-40B4-BE49-F238E27FC236}">
              <a16:creationId xmlns:a16="http://schemas.microsoft.com/office/drawing/2014/main" id="{F8EF7694-94BE-4D11-889E-9661DE9820EE}"/>
            </a:ext>
          </a:extLst>
        </xdr:cNvPr>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123825</xdr:rowOff>
    </xdr:to>
    <xdr:cxnSp macro="">
      <xdr:nvCxnSpPr>
        <xdr:cNvPr id="306" name="直線コネクタ 305">
          <a:extLst>
            <a:ext uri="{FF2B5EF4-FFF2-40B4-BE49-F238E27FC236}">
              <a16:creationId xmlns:a16="http://schemas.microsoft.com/office/drawing/2014/main" id="{4DA858B3-2EDE-4A95-A7EF-F559F6DC96C4}"/>
            </a:ext>
          </a:extLst>
        </xdr:cNvPr>
        <xdr:cNvCxnSpPr/>
      </xdr:nvCxnSpPr>
      <xdr:spPr>
        <a:xfrm>
          <a:off x="3797300" y="139446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118745</xdr:rowOff>
    </xdr:from>
    <xdr:to>
      <xdr:col>15</xdr:col>
      <xdr:colOff>101600</xdr:colOff>
      <xdr:row>81</xdr:row>
      <xdr:rowOff>48895</xdr:rowOff>
    </xdr:to>
    <xdr:sp macro="" textlink="">
      <xdr:nvSpPr>
        <xdr:cNvPr id="307" name="楕円 306">
          <a:extLst>
            <a:ext uri="{FF2B5EF4-FFF2-40B4-BE49-F238E27FC236}">
              <a16:creationId xmlns:a16="http://schemas.microsoft.com/office/drawing/2014/main" id="{B73899D1-F3A7-4C81-BE19-EBAA2F7C1512}"/>
            </a:ext>
          </a:extLst>
        </xdr:cNvPr>
        <xdr:cNvSpPr/>
      </xdr:nvSpPr>
      <xdr:spPr>
        <a:xfrm>
          <a:off x="2857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169545</xdr:rowOff>
    </xdr:from>
    <xdr:to>
      <xdr:col>19</xdr:col>
      <xdr:colOff>177800</xdr:colOff>
      <xdr:row>81</xdr:row>
      <xdr:rowOff>57150</xdr:rowOff>
    </xdr:to>
    <xdr:cxnSp macro="">
      <xdr:nvCxnSpPr>
        <xdr:cNvPr id="308" name="直線コネクタ 307">
          <a:extLst>
            <a:ext uri="{FF2B5EF4-FFF2-40B4-BE49-F238E27FC236}">
              <a16:creationId xmlns:a16="http://schemas.microsoft.com/office/drawing/2014/main" id="{7F18AFDA-2339-49B0-9F3A-54B608FE6FDC}"/>
            </a:ext>
          </a:extLst>
        </xdr:cNvPr>
        <xdr:cNvCxnSpPr/>
      </xdr:nvCxnSpPr>
      <xdr:spPr>
        <a:xfrm>
          <a:off x="2908300" y="138855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111125</xdr:rowOff>
    </xdr:from>
    <xdr:to>
      <xdr:col>10</xdr:col>
      <xdr:colOff>165100</xdr:colOff>
      <xdr:row>81</xdr:row>
      <xdr:rowOff>41275</xdr:rowOff>
    </xdr:to>
    <xdr:sp macro="" textlink="">
      <xdr:nvSpPr>
        <xdr:cNvPr id="309" name="楕円 308">
          <a:extLst>
            <a:ext uri="{FF2B5EF4-FFF2-40B4-BE49-F238E27FC236}">
              <a16:creationId xmlns:a16="http://schemas.microsoft.com/office/drawing/2014/main" id="{A7A3B6C7-24B6-457D-9DA4-AEEAF18C3D58}"/>
            </a:ext>
          </a:extLst>
        </xdr:cNvPr>
        <xdr:cNvSpPr/>
      </xdr:nvSpPr>
      <xdr:spPr>
        <a:xfrm>
          <a:off x="1968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161925</xdr:rowOff>
    </xdr:from>
    <xdr:to>
      <xdr:col>15</xdr:col>
      <xdr:colOff>50800</xdr:colOff>
      <xdr:row>80</xdr:row>
      <xdr:rowOff>169545</xdr:rowOff>
    </xdr:to>
    <xdr:cxnSp macro="">
      <xdr:nvCxnSpPr>
        <xdr:cNvPr id="310" name="直線コネクタ 309">
          <a:extLst>
            <a:ext uri="{FF2B5EF4-FFF2-40B4-BE49-F238E27FC236}">
              <a16:creationId xmlns:a16="http://schemas.microsoft.com/office/drawing/2014/main" id="{2278E5B1-7F20-4FED-8F65-DF480AD7E4BA}"/>
            </a:ext>
          </a:extLst>
        </xdr:cNvPr>
        <xdr:cNvCxnSpPr/>
      </xdr:nvCxnSpPr>
      <xdr:spPr>
        <a:xfrm>
          <a:off x="2019300" y="138779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116839</xdr:rowOff>
    </xdr:from>
    <xdr:to>
      <xdr:col>6</xdr:col>
      <xdr:colOff>38100</xdr:colOff>
      <xdr:row>81</xdr:row>
      <xdr:rowOff>46989</xdr:rowOff>
    </xdr:to>
    <xdr:sp macro="" textlink="">
      <xdr:nvSpPr>
        <xdr:cNvPr id="311" name="楕円 310">
          <a:extLst>
            <a:ext uri="{FF2B5EF4-FFF2-40B4-BE49-F238E27FC236}">
              <a16:creationId xmlns:a16="http://schemas.microsoft.com/office/drawing/2014/main" id="{5A86788A-2A84-4F26-90CD-227CE7AFC760}"/>
            </a:ext>
          </a:extLst>
        </xdr:cNvPr>
        <xdr:cNvSpPr/>
      </xdr:nvSpPr>
      <xdr:spPr>
        <a:xfrm>
          <a:off x="1079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161925</xdr:rowOff>
    </xdr:from>
    <xdr:to>
      <xdr:col>10</xdr:col>
      <xdr:colOff>114300</xdr:colOff>
      <xdr:row>80</xdr:row>
      <xdr:rowOff>167639</xdr:rowOff>
    </xdr:to>
    <xdr:cxnSp macro="">
      <xdr:nvCxnSpPr>
        <xdr:cNvPr id="312" name="直線コネクタ 311">
          <a:extLst>
            <a:ext uri="{FF2B5EF4-FFF2-40B4-BE49-F238E27FC236}">
              <a16:creationId xmlns:a16="http://schemas.microsoft.com/office/drawing/2014/main" id="{F4BACD2D-EA60-4124-B0C1-5C442B8DA70D}"/>
            </a:ext>
          </a:extLst>
        </xdr:cNvPr>
        <xdr:cNvCxnSpPr/>
      </xdr:nvCxnSpPr>
      <xdr:spPr>
        <a:xfrm flipV="1">
          <a:off x="1130300" y="138779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E33470FE-E043-4617-A01E-D2CDAFFE9739}"/>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D790CA7C-8C12-42AF-ADE1-11BF8B6D12B6}"/>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C680772A-B55E-4364-9AB8-FFF663B1ECB5}"/>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DF65367B-A661-41BF-B139-5549744D8ACD}"/>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124477</xdr:rowOff>
    </xdr:from>
    <xdr:ext cx="405111" cy="259045"/>
    <xdr:sp macro="" textlink="">
      <xdr:nvSpPr>
        <xdr:cNvPr id="317" name="n_1mainValue【公営住宅】&#10;有形固定資産減価償却率">
          <a:extLst>
            <a:ext uri="{FF2B5EF4-FFF2-40B4-BE49-F238E27FC236}">
              <a16:creationId xmlns:a16="http://schemas.microsoft.com/office/drawing/2014/main" id="{F912299B-7270-44F3-9A73-ED49B174D435}"/>
            </a:ext>
          </a:extLst>
        </xdr:cNvPr>
        <xdr:cNvSpPr txBox="1"/>
      </xdr:nvSpPr>
      <xdr:spPr>
        <a:xfrm>
          <a:off x="3582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65422</xdr:rowOff>
    </xdr:from>
    <xdr:ext cx="405111" cy="259045"/>
    <xdr:sp macro="" textlink="">
      <xdr:nvSpPr>
        <xdr:cNvPr id="318" name="n_2mainValue【公営住宅】&#10;有形固定資産減価償却率">
          <a:extLst>
            <a:ext uri="{FF2B5EF4-FFF2-40B4-BE49-F238E27FC236}">
              <a16:creationId xmlns:a16="http://schemas.microsoft.com/office/drawing/2014/main" id="{72DC99ED-DE8F-4039-937A-950142718BBC}"/>
            </a:ext>
          </a:extLst>
        </xdr:cNvPr>
        <xdr:cNvSpPr txBox="1"/>
      </xdr:nvSpPr>
      <xdr:spPr>
        <a:xfrm>
          <a:off x="2705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57802</xdr:rowOff>
    </xdr:from>
    <xdr:ext cx="405111" cy="259045"/>
    <xdr:sp macro="" textlink="">
      <xdr:nvSpPr>
        <xdr:cNvPr id="319" name="n_3mainValue【公営住宅】&#10;有形固定資産減価償却率">
          <a:extLst>
            <a:ext uri="{FF2B5EF4-FFF2-40B4-BE49-F238E27FC236}">
              <a16:creationId xmlns:a16="http://schemas.microsoft.com/office/drawing/2014/main" id="{C39300FC-970D-4832-9AF0-F087E4C06204}"/>
            </a:ext>
          </a:extLst>
        </xdr:cNvPr>
        <xdr:cNvSpPr txBox="1"/>
      </xdr:nvSpPr>
      <xdr:spPr>
        <a:xfrm>
          <a:off x="1816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63516</xdr:rowOff>
    </xdr:from>
    <xdr:ext cx="405111" cy="259045"/>
    <xdr:sp macro="" textlink="">
      <xdr:nvSpPr>
        <xdr:cNvPr id="320" name="n_4mainValue【公営住宅】&#10;有形固定資産減価償却率">
          <a:extLst>
            <a:ext uri="{FF2B5EF4-FFF2-40B4-BE49-F238E27FC236}">
              <a16:creationId xmlns:a16="http://schemas.microsoft.com/office/drawing/2014/main" id="{550049E9-E3D2-4E0C-AEAF-7A0E54C9A458}"/>
            </a:ext>
          </a:extLst>
        </xdr:cNvPr>
        <xdr:cNvSpPr txBox="1"/>
      </xdr:nvSpPr>
      <xdr:spPr>
        <a:xfrm>
          <a:off x="927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EC94AC9-D3F4-4115-BDC6-BC4A7640C5B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9FD36C5-E4D5-4F35-AF13-0752A8B24B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D8E985A4-F635-40AC-9715-9BDC2C4C998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289FBA3C-7003-40FA-96AC-E6AF0F18491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D822B08-E995-40CD-AE0C-E63E4D3A2D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58A5832-A3AB-4937-A73C-0CDBCAFCEA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68EDF843-CBA2-4957-BC80-1E0D8F6D145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5388FC5-2562-4AAF-8E34-D0C395854DE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94C4F83-83F3-4A68-9BF2-8737908C8FB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4253CF7-A40D-4335-8AC7-BD837E038E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16657B6A-3AF3-4DD7-AE91-D08D304C359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BD7DB782-34B4-4CB7-A130-69D9B1CDFF5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3E990F48-3B7E-4A00-8661-507290E4A52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4391BCA6-6339-4E57-8251-668881535F7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C3C95B88-E748-48ED-9061-78C0690E752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30159B23-CC93-4355-BB31-08D0EF45274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D263C404-9574-49A0-AC2D-83B13939D97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15E73F6D-9BEC-441C-9EEB-0D476BC08D1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EBFD3820-F5B2-4BC4-9507-986645316D8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52279E40-8AF9-452E-B757-D59DAEB2C4B6}"/>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C3EA5F7C-0BF6-4F89-8915-A4DE53EA09D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167A664A-851D-4FC9-9DAA-99ECEA8A0DF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293C4FC3-4B50-4E8A-88D6-556489FCF2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2DB2EFDD-8E0C-4F01-AE0E-01A5225FB09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1B666AA-1D97-4F5B-B542-E43E9EFFAD0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69FF3B54-BCB2-4F35-9347-2BC7605E3EFD}"/>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CBDEF790-2133-41FA-B3C0-0E8C21E10C8A}"/>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4D4B4F5-B9AD-46D0-BDF8-948336CDC382}"/>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49DF655D-1BEC-4081-9D43-6E409AA68364}"/>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CF865467-99AC-4275-B75D-D13969EC08E3}"/>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DF308D14-A6BB-48EA-9652-D5ABB0EFD41D}"/>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510CECC1-A91C-4EDA-ACE0-86D875DD0C6A}"/>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C617E0C4-A870-4805-8AE7-C0EAB8F14A73}"/>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F33C7116-8719-4527-BE40-26A91DAFA91A}"/>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1BE674E8-8E0C-4BA8-8BD8-88748057EC97}"/>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5B668EC8-7E99-44FC-A6B2-534426A5BFD2}"/>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E5A3BF2-AF3C-4B3F-9B5E-49F2A24586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58C5549-D8F2-4F9B-8234-09910779F3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84554AA-E98D-4957-890D-7232BEBC55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B4B4548-2B15-41A5-AC94-F5F2E62DF6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BF01627-EC06-492E-BCD6-F552295C2CD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1015</xdr:rowOff>
    </xdr:from>
    <xdr:to>
      <xdr:col>55</xdr:col>
      <xdr:colOff>50800</xdr:colOff>
      <xdr:row>81</xdr:row>
      <xdr:rowOff>102615</xdr:rowOff>
    </xdr:to>
    <xdr:sp macro="" textlink="">
      <xdr:nvSpPr>
        <xdr:cNvPr id="362" name="楕円 361">
          <a:extLst>
            <a:ext uri="{FF2B5EF4-FFF2-40B4-BE49-F238E27FC236}">
              <a16:creationId xmlns:a16="http://schemas.microsoft.com/office/drawing/2014/main" id="{8A989BBE-24EC-4CA1-9822-152F3B0FACFF}"/>
            </a:ext>
          </a:extLst>
        </xdr:cNvPr>
        <xdr:cNvSpPr/>
      </xdr:nvSpPr>
      <xdr:spPr>
        <a:xfrm>
          <a:off x="104267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23892</xdr:rowOff>
    </xdr:from>
    <xdr:ext cx="469744" cy="259045"/>
    <xdr:sp macro="" textlink="">
      <xdr:nvSpPr>
        <xdr:cNvPr id="363" name="【公営住宅】&#10;一人当たり面積該当値テキスト">
          <a:extLst>
            <a:ext uri="{FF2B5EF4-FFF2-40B4-BE49-F238E27FC236}">
              <a16:creationId xmlns:a16="http://schemas.microsoft.com/office/drawing/2014/main" id="{FB7F7B4D-979E-417D-8E9E-20A6CF26794A}"/>
            </a:ext>
          </a:extLst>
        </xdr:cNvPr>
        <xdr:cNvSpPr txBox="1"/>
      </xdr:nvSpPr>
      <xdr:spPr>
        <a:xfrm>
          <a:off x="10515600" y="1373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40314</xdr:rowOff>
    </xdr:from>
    <xdr:to>
      <xdr:col>50</xdr:col>
      <xdr:colOff>165100</xdr:colOff>
      <xdr:row>81</xdr:row>
      <xdr:rowOff>141914</xdr:rowOff>
    </xdr:to>
    <xdr:sp macro="" textlink="">
      <xdr:nvSpPr>
        <xdr:cNvPr id="364" name="楕円 363">
          <a:extLst>
            <a:ext uri="{FF2B5EF4-FFF2-40B4-BE49-F238E27FC236}">
              <a16:creationId xmlns:a16="http://schemas.microsoft.com/office/drawing/2014/main" id="{FC293273-69B4-4249-B449-9A5F5AACAA1D}"/>
            </a:ext>
          </a:extLst>
        </xdr:cNvPr>
        <xdr:cNvSpPr/>
      </xdr:nvSpPr>
      <xdr:spPr>
        <a:xfrm>
          <a:off x="9588500" y="1392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51815</xdr:rowOff>
    </xdr:from>
    <xdr:to>
      <xdr:col>55</xdr:col>
      <xdr:colOff>0</xdr:colOff>
      <xdr:row>81</xdr:row>
      <xdr:rowOff>91114</xdr:rowOff>
    </xdr:to>
    <xdr:cxnSp macro="">
      <xdr:nvCxnSpPr>
        <xdr:cNvPr id="365" name="直線コネクタ 364">
          <a:extLst>
            <a:ext uri="{FF2B5EF4-FFF2-40B4-BE49-F238E27FC236}">
              <a16:creationId xmlns:a16="http://schemas.microsoft.com/office/drawing/2014/main" id="{1AAC291A-2D69-411D-9FE7-72F0BD4AD3B1}"/>
            </a:ext>
          </a:extLst>
        </xdr:cNvPr>
        <xdr:cNvCxnSpPr/>
      </xdr:nvCxnSpPr>
      <xdr:spPr>
        <a:xfrm flipV="1">
          <a:off x="9639300" y="13939265"/>
          <a:ext cx="838200" cy="3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64153</xdr:rowOff>
    </xdr:from>
    <xdr:to>
      <xdr:col>46</xdr:col>
      <xdr:colOff>38100</xdr:colOff>
      <xdr:row>81</xdr:row>
      <xdr:rowOff>165753</xdr:rowOff>
    </xdr:to>
    <xdr:sp macro="" textlink="">
      <xdr:nvSpPr>
        <xdr:cNvPr id="366" name="楕円 365">
          <a:extLst>
            <a:ext uri="{FF2B5EF4-FFF2-40B4-BE49-F238E27FC236}">
              <a16:creationId xmlns:a16="http://schemas.microsoft.com/office/drawing/2014/main" id="{A9C3AEDE-0539-4A53-9CAE-BABB1C0E9C51}"/>
            </a:ext>
          </a:extLst>
        </xdr:cNvPr>
        <xdr:cNvSpPr/>
      </xdr:nvSpPr>
      <xdr:spPr>
        <a:xfrm>
          <a:off x="8699500" y="139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91114</xdr:rowOff>
    </xdr:from>
    <xdr:to>
      <xdr:col>50</xdr:col>
      <xdr:colOff>114300</xdr:colOff>
      <xdr:row>81</xdr:row>
      <xdr:rowOff>114953</xdr:rowOff>
    </xdr:to>
    <xdr:cxnSp macro="">
      <xdr:nvCxnSpPr>
        <xdr:cNvPr id="367" name="直線コネクタ 366">
          <a:extLst>
            <a:ext uri="{FF2B5EF4-FFF2-40B4-BE49-F238E27FC236}">
              <a16:creationId xmlns:a16="http://schemas.microsoft.com/office/drawing/2014/main" id="{89A7439F-21BD-4DD0-B050-E9384A11AA38}"/>
            </a:ext>
          </a:extLst>
        </xdr:cNvPr>
        <xdr:cNvCxnSpPr/>
      </xdr:nvCxnSpPr>
      <xdr:spPr>
        <a:xfrm flipV="1">
          <a:off x="8750300" y="13978564"/>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118909</xdr:rowOff>
    </xdr:from>
    <xdr:to>
      <xdr:col>41</xdr:col>
      <xdr:colOff>101600</xdr:colOff>
      <xdr:row>82</xdr:row>
      <xdr:rowOff>49059</xdr:rowOff>
    </xdr:to>
    <xdr:sp macro="" textlink="">
      <xdr:nvSpPr>
        <xdr:cNvPr id="368" name="楕円 367">
          <a:extLst>
            <a:ext uri="{FF2B5EF4-FFF2-40B4-BE49-F238E27FC236}">
              <a16:creationId xmlns:a16="http://schemas.microsoft.com/office/drawing/2014/main" id="{71C21686-D8FE-41C3-8110-714028233F89}"/>
            </a:ext>
          </a:extLst>
        </xdr:cNvPr>
        <xdr:cNvSpPr/>
      </xdr:nvSpPr>
      <xdr:spPr>
        <a:xfrm>
          <a:off x="7810500" y="140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114953</xdr:rowOff>
    </xdr:from>
    <xdr:to>
      <xdr:col>45</xdr:col>
      <xdr:colOff>177800</xdr:colOff>
      <xdr:row>81</xdr:row>
      <xdr:rowOff>169709</xdr:rowOff>
    </xdr:to>
    <xdr:cxnSp macro="">
      <xdr:nvCxnSpPr>
        <xdr:cNvPr id="369" name="直線コネクタ 368">
          <a:extLst>
            <a:ext uri="{FF2B5EF4-FFF2-40B4-BE49-F238E27FC236}">
              <a16:creationId xmlns:a16="http://schemas.microsoft.com/office/drawing/2014/main" id="{D8D1E46F-F40F-4B3F-A368-BFC7EAF7B21C}"/>
            </a:ext>
          </a:extLst>
        </xdr:cNvPr>
        <xdr:cNvCxnSpPr/>
      </xdr:nvCxnSpPr>
      <xdr:spPr>
        <a:xfrm flipV="1">
          <a:off x="7861300" y="14002403"/>
          <a:ext cx="889000" cy="5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115534</xdr:rowOff>
    </xdr:from>
    <xdr:to>
      <xdr:col>36</xdr:col>
      <xdr:colOff>165100</xdr:colOff>
      <xdr:row>82</xdr:row>
      <xdr:rowOff>45684</xdr:rowOff>
    </xdr:to>
    <xdr:sp macro="" textlink="">
      <xdr:nvSpPr>
        <xdr:cNvPr id="370" name="楕円 369">
          <a:extLst>
            <a:ext uri="{FF2B5EF4-FFF2-40B4-BE49-F238E27FC236}">
              <a16:creationId xmlns:a16="http://schemas.microsoft.com/office/drawing/2014/main" id="{E4F36B78-A223-4C57-983A-D32428C11DE8}"/>
            </a:ext>
          </a:extLst>
        </xdr:cNvPr>
        <xdr:cNvSpPr/>
      </xdr:nvSpPr>
      <xdr:spPr>
        <a:xfrm>
          <a:off x="6921500" y="140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166334</xdr:rowOff>
    </xdr:from>
    <xdr:to>
      <xdr:col>41</xdr:col>
      <xdr:colOff>50800</xdr:colOff>
      <xdr:row>81</xdr:row>
      <xdr:rowOff>169709</xdr:rowOff>
    </xdr:to>
    <xdr:cxnSp macro="">
      <xdr:nvCxnSpPr>
        <xdr:cNvPr id="371" name="直線コネクタ 370">
          <a:extLst>
            <a:ext uri="{FF2B5EF4-FFF2-40B4-BE49-F238E27FC236}">
              <a16:creationId xmlns:a16="http://schemas.microsoft.com/office/drawing/2014/main" id="{BC359B9F-6414-464A-9F09-AF4E02FB8F28}"/>
            </a:ext>
          </a:extLst>
        </xdr:cNvPr>
        <xdr:cNvCxnSpPr/>
      </xdr:nvCxnSpPr>
      <xdr:spPr>
        <a:xfrm>
          <a:off x="6972300" y="14053784"/>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1DE66863-F8FB-4807-909A-7C20AA0E7671}"/>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044048D4-96DE-45AA-88C2-3AAB71B19E52}"/>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08F4C426-84AF-4B95-B691-86DF7AB48CF4}"/>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800DFC74-1492-446D-BBCD-74E5ECB36F0A}"/>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158441</xdr:rowOff>
    </xdr:from>
    <xdr:ext cx="469744" cy="259045"/>
    <xdr:sp macro="" textlink="">
      <xdr:nvSpPr>
        <xdr:cNvPr id="376" name="n_1mainValue【公営住宅】&#10;一人当たり面積">
          <a:extLst>
            <a:ext uri="{FF2B5EF4-FFF2-40B4-BE49-F238E27FC236}">
              <a16:creationId xmlns:a16="http://schemas.microsoft.com/office/drawing/2014/main" id="{C79FE79F-AEA9-4186-B48B-12944FF2B117}"/>
            </a:ext>
          </a:extLst>
        </xdr:cNvPr>
        <xdr:cNvSpPr txBox="1"/>
      </xdr:nvSpPr>
      <xdr:spPr>
        <a:xfrm>
          <a:off x="9391727" y="1370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10830</xdr:rowOff>
    </xdr:from>
    <xdr:ext cx="469744" cy="259045"/>
    <xdr:sp macro="" textlink="">
      <xdr:nvSpPr>
        <xdr:cNvPr id="377" name="n_2mainValue【公営住宅】&#10;一人当たり面積">
          <a:extLst>
            <a:ext uri="{FF2B5EF4-FFF2-40B4-BE49-F238E27FC236}">
              <a16:creationId xmlns:a16="http://schemas.microsoft.com/office/drawing/2014/main" id="{FDADDCB5-C88E-40AB-8391-B703EF00F34C}"/>
            </a:ext>
          </a:extLst>
        </xdr:cNvPr>
        <xdr:cNvSpPr txBox="1"/>
      </xdr:nvSpPr>
      <xdr:spPr>
        <a:xfrm>
          <a:off x="8515427" y="1372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65586</xdr:rowOff>
    </xdr:from>
    <xdr:ext cx="469744" cy="259045"/>
    <xdr:sp macro="" textlink="">
      <xdr:nvSpPr>
        <xdr:cNvPr id="378" name="n_3mainValue【公営住宅】&#10;一人当たり面積">
          <a:extLst>
            <a:ext uri="{FF2B5EF4-FFF2-40B4-BE49-F238E27FC236}">
              <a16:creationId xmlns:a16="http://schemas.microsoft.com/office/drawing/2014/main" id="{9C4A2325-D4C1-48F3-B250-A6CED44562FC}"/>
            </a:ext>
          </a:extLst>
        </xdr:cNvPr>
        <xdr:cNvSpPr txBox="1"/>
      </xdr:nvSpPr>
      <xdr:spPr>
        <a:xfrm>
          <a:off x="7626427" y="1378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62211</xdr:rowOff>
    </xdr:from>
    <xdr:ext cx="469744" cy="259045"/>
    <xdr:sp macro="" textlink="">
      <xdr:nvSpPr>
        <xdr:cNvPr id="379" name="n_4mainValue【公営住宅】&#10;一人当たり面積">
          <a:extLst>
            <a:ext uri="{FF2B5EF4-FFF2-40B4-BE49-F238E27FC236}">
              <a16:creationId xmlns:a16="http://schemas.microsoft.com/office/drawing/2014/main" id="{DFDC462E-E19B-4B67-8E6E-1097FC715EA3}"/>
            </a:ext>
          </a:extLst>
        </xdr:cNvPr>
        <xdr:cNvSpPr txBox="1"/>
      </xdr:nvSpPr>
      <xdr:spPr>
        <a:xfrm>
          <a:off x="6737427" y="137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DBBA2BA-6FE7-424E-95A1-76900B58108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9BAEFC55-2C02-478E-9262-22F2B4D3D8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498E6182-56CB-4A30-96D1-6B80CF0E777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803A2C5-7A49-423D-BC5B-5FDA7F7021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31005AA7-C2D8-42DD-9BD7-26CB5B2016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49C85CC-F26C-469A-9234-92D0696C80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4C8E7C0-EB22-4A5C-987F-B5450901B2C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8FB416D-816B-4F92-8734-B6244209522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25533994-6765-4193-A970-DBCDB0CADE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AB6BB7C5-4DF3-4253-A797-CF31043158F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CA35D663-A06F-493E-AB75-E596D2F9C1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E441193-F33A-4E80-AFA6-1152E6A0C6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9EE152F4-F38F-43F2-9EC9-806C0C51B8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3171D35C-4756-43BC-A4D9-3775F53D2CB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D7E7B97E-98AE-4A65-86E4-CB05D099C8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20E49E57-AF28-42AF-81C9-520E2876659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DFDA2D76-DF59-47B1-BBCA-DC0E84B2AD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A4CE420E-B627-4E0E-8CE1-AF5B94555F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84DE0191-C53E-4996-BE16-524F8C4D47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B0ACF182-5A32-412A-870E-F586B9BCBE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431C559A-B542-45E1-914B-D7E394D9415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C38AE71D-0290-4067-BB91-C7C873768FB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8BC0A6B-5F13-4C07-A975-A1B841C2ED7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FFC24601-F9F3-41AD-A686-96FCD9A11B4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CB745BC-F2EB-4BC9-86A2-72EB872B7DB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B2E1A042-17F1-4DF6-86A9-866AC15B44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8A749B84-53F7-4FDD-8B42-7811D77012B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D6D6C905-3A98-4D13-8DF5-7B83E34522C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62371B2B-2988-4D87-BC8F-5110D78A230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A5AEF33C-9B2E-4831-98FD-440AF1A9C06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6688843F-2C63-4430-92EE-DF7AD2E3955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C777D986-458B-4A0D-AE14-4FF85A286CF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E0DFC7A6-7E5A-4A0D-AC69-D73E579F468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823CE98A-4608-4FF2-9771-134EEA70700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CA60F03-8859-4028-9072-DAE24D43E25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EEB5C9ED-534C-41A3-8ECD-D18D8B1373D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D352D0B5-73A7-4003-923B-322E69C7A50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AA18CC89-8664-4A9F-8E10-77C24C9992F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4A5A3DF0-483E-48EE-8D08-7FF1C0B20C4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2351D21B-360C-4020-850C-121C76BAE6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FD0F13A6-C5F6-40F1-B466-0109FA18D20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3202C64-C9FF-4E88-96F2-8099EAB220F3}"/>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33511DD-35A5-4941-B9B7-728F63592EE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7C90A039-8E2E-4A88-9482-B2F58A75A28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846E69B3-0AD6-4216-AF00-181FADA53E3F}"/>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58CC6533-02BF-4067-B46A-E5614ED513BA}"/>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373B6E18-FDB6-4818-9E38-FD1185CBAC8D}"/>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9E49E3E8-4601-43F2-B308-C70C0F4EE693}"/>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5081EBA8-E74E-4D00-B674-91DC74539A23}"/>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ED8C073E-8A31-489F-8FAA-60F4357C80D6}"/>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1D55E262-034C-436C-9BC1-CE5D42272E8A}"/>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72822315-FCDC-42AD-8323-401810124F21}"/>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813609F-99BE-471D-A0FC-AAA9DC766AD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BCF8349-1B57-47D5-8E79-6D66371615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2C58CFC-7ADA-403A-8AC8-F6219C80C19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C1B1943-4D08-4A7E-B8F1-9024051C0F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A082266-7B7A-4F20-8D30-576412432B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7" name="楕円 436">
          <a:extLst>
            <a:ext uri="{FF2B5EF4-FFF2-40B4-BE49-F238E27FC236}">
              <a16:creationId xmlns:a16="http://schemas.microsoft.com/office/drawing/2014/main" id="{6966DF34-66E7-43D3-A8C4-52BC2BF33C81}"/>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8" name="【認定こども園・幼稚園・保育所】&#10;有形固定資産減価償却率該当値テキスト">
          <a:extLst>
            <a:ext uri="{FF2B5EF4-FFF2-40B4-BE49-F238E27FC236}">
              <a16:creationId xmlns:a16="http://schemas.microsoft.com/office/drawing/2014/main" id="{8F2E8C78-F70E-4DBE-96BF-2E2C4E918178}"/>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9" name="楕円 438">
          <a:extLst>
            <a:ext uri="{FF2B5EF4-FFF2-40B4-BE49-F238E27FC236}">
              <a16:creationId xmlns:a16="http://schemas.microsoft.com/office/drawing/2014/main" id="{22950690-6F41-473F-81AA-8015FB0BD832}"/>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40" name="直線コネクタ 439">
          <a:extLst>
            <a:ext uri="{FF2B5EF4-FFF2-40B4-BE49-F238E27FC236}">
              <a16:creationId xmlns:a16="http://schemas.microsoft.com/office/drawing/2014/main" id="{78CD4E26-D46E-40DA-815E-32061F642104}"/>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1" name="楕円 440">
          <a:extLst>
            <a:ext uri="{FF2B5EF4-FFF2-40B4-BE49-F238E27FC236}">
              <a16:creationId xmlns:a16="http://schemas.microsoft.com/office/drawing/2014/main" id="{823A979E-BF1D-4A09-B556-EDA4FE74F515}"/>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2" name="直線コネクタ 441">
          <a:extLst>
            <a:ext uri="{FF2B5EF4-FFF2-40B4-BE49-F238E27FC236}">
              <a16:creationId xmlns:a16="http://schemas.microsoft.com/office/drawing/2014/main" id="{E8E60FA1-1D61-4126-89D7-0C59ED8F9134}"/>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3" name="楕円 442">
          <a:extLst>
            <a:ext uri="{FF2B5EF4-FFF2-40B4-BE49-F238E27FC236}">
              <a16:creationId xmlns:a16="http://schemas.microsoft.com/office/drawing/2014/main" id="{04917978-F787-425A-8617-D604574271CB}"/>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4" name="直線コネクタ 443">
          <a:extLst>
            <a:ext uri="{FF2B5EF4-FFF2-40B4-BE49-F238E27FC236}">
              <a16:creationId xmlns:a16="http://schemas.microsoft.com/office/drawing/2014/main" id="{548528A7-AFA3-4C71-AA83-E8B3AEBDEEE3}"/>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5" name="楕円 444">
          <a:extLst>
            <a:ext uri="{FF2B5EF4-FFF2-40B4-BE49-F238E27FC236}">
              <a16:creationId xmlns:a16="http://schemas.microsoft.com/office/drawing/2014/main" id="{F2A45133-0CE1-46B8-B3F9-54B270D56AA1}"/>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6" name="直線コネクタ 445">
          <a:extLst>
            <a:ext uri="{FF2B5EF4-FFF2-40B4-BE49-F238E27FC236}">
              <a16:creationId xmlns:a16="http://schemas.microsoft.com/office/drawing/2014/main" id="{390F0743-5E36-4DC4-8CBE-881D28052024}"/>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7BE06CEB-7669-4B47-BB74-8E9FFCD73039}"/>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CA5C79C6-1D1B-48B2-90AD-3FAAEE8EB5D1}"/>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BA4E6E8-8401-44E7-B11C-D958139714FF}"/>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3248AE8-06E9-4A34-8D3D-15A2E63497E1}"/>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51" name="n_1mainValue【認定こども園・幼稚園・保育所】&#10;有形固定資産減価償却率">
          <a:extLst>
            <a:ext uri="{FF2B5EF4-FFF2-40B4-BE49-F238E27FC236}">
              <a16:creationId xmlns:a16="http://schemas.microsoft.com/office/drawing/2014/main" id="{F0403523-CB4E-40DF-9E87-21CBE91EA10D}"/>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2" name="n_2mainValue【認定こども園・幼稚園・保育所】&#10;有形固定資産減価償却率">
          <a:extLst>
            <a:ext uri="{FF2B5EF4-FFF2-40B4-BE49-F238E27FC236}">
              <a16:creationId xmlns:a16="http://schemas.microsoft.com/office/drawing/2014/main" id="{DA249C75-279E-4B68-8A31-136327A5355A}"/>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3" name="n_3mainValue【認定こども園・幼稚園・保育所】&#10;有形固定資産減価償却率">
          <a:extLst>
            <a:ext uri="{FF2B5EF4-FFF2-40B4-BE49-F238E27FC236}">
              <a16:creationId xmlns:a16="http://schemas.microsoft.com/office/drawing/2014/main" id="{F0F09491-8DC3-49C4-A246-60077E48E39A}"/>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4" name="n_4mainValue【認定こども園・幼稚園・保育所】&#10;有形固定資産減価償却率">
          <a:extLst>
            <a:ext uri="{FF2B5EF4-FFF2-40B4-BE49-F238E27FC236}">
              <a16:creationId xmlns:a16="http://schemas.microsoft.com/office/drawing/2014/main" id="{B20286A9-3843-491F-98E7-DB47E74CE492}"/>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DA02D5B8-F0EB-422C-BFBC-47C1235593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F33A85D4-E292-4C32-9A46-FED956C145A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6F90DD3-0FA7-48A7-9114-CEDA72EB2D5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173B661-D17F-4BAE-A9F1-7729B35CC9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970B4CB1-9576-4324-89FF-13A1EA65F1D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EC12620-D5E3-40E0-9D5B-FA65C599ED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AD39E63F-20E7-4B78-A902-36A40551C93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B640979-01C1-4F51-92CF-832CF6EC599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95669F54-87BF-4A5E-835C-F5BC847015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2E3C02E-9297-439D-A060-7A12D4DFD9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7EF36E17-B177-4369-97DF-DB6BC868545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D577BC6-7420-4FC2-87C4-84629861D71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2CD64D69-3394-44ED-830D-C880DFBD08B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81A1F8F5-8735-431B-BB10-AECABCBA5ED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94E24A67-CBBB-489E-8A7D-710668C54A4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E72D0D23-934F-48C5-9240-7793E363D98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96F9005-3A12-4EA8-B042-143462CC1B7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94994116-DBD3-416C-B23F-0ABF21FC3C4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73369AEE-076B-4BE5-8B3C-13A96CA00D4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FA356544-F36E-4E14-9893-AFD1EA4D300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F61B43A4-AF41-4340-9ADE-220851F50B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43CAC706-3131-42C0-8BA6-E42395FDC8AE}"/>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26464B05-B4C4-4825-863B-C1086A2C271D}"/>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A2739FF5-5795-4218-883E-770452099E19}"/>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74B512E6-CAE9-4DDB-AE03-E5DE336BE9D1}"/>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62D45083-6206-4CE2-9E60-90100380DD7A}"/>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1B941AB-E4FC-4D14-AEC0-87FF35CBA1E8}"/>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7B9D6EA9-980D-41D7-BD3A-5984143FD6F8}"/>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B2D54967-FC5F-4D0F-8C1F-9CCEE999D553}"/>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6F099169-EEDF-43A0-ACD7-03DE71CF0A8E}"/>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A31DFBC9-0DEF-4B73-BE78-BF4819127BDB}"/>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1458687C-F6D4-40EB-ACD8-BDA55C519C8F}"/>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5E2CB72-937C-4E3D-B556-1A8C6BA4BFD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4FEDF90-ABC4-42FB-A148-1C77FE214A6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4234B0B-8456-444B-A081-A80EA729F3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339F022-6116-4291-8891-2388C47D15E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2B19A02-0DAA-4848-8DAB-6BE316867EA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53746</xdr:rowOff>
    </xdr:from>
    <xdr:to>
      <xdr:col>116</xdr:col>
      <xdr:colOff>114300</xdr:colOff>
      <xdr:row>38</xdr:row>
      <xdr:rowOff>155346</xdr:rowOff>
    </xdr:to>
    <xdr:sp macro="" textlink="">
      <xdr:nvSpPr>
        <xdr:cNvPr id="492" name="楕円 491">
          <a:extLst>
            <a:ext uri="{FF2B5EF4-FFF2-40B4-BE49-F238E27FC236}">
              <a16:creationId xmlns:a16="http://schemas.microsoft.com/office/drawing/2014/main" id="{918A6C5A-C178-4D80-947E-46753E874731}"/>
            </a:ext>
          </a:extLst>
        </xdr:cNvPr>
        <xdr:cNvSpPr/>
      </xdr:nvSpPr>
      <xdr:spPr>
        <a:xfrm>
          <a:off x="22110700" y="65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76623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67CD1E76-FE2C-4663-BA78-5B0F9E85EEC1}"/>
            </a:ext>
          </a:extLst>
        </xdr:cNvPr>
        <xdr:cNvSpPr txBox="1"/>
      </xdr:nvSpPr>
      <xdr:spPr>
        <a:xfrm>
          <a:off x="22199600" y="642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75692</xdr:rowOff>
    </xdr:from>
    <xdr:to>
      <xdr:col>112</xdr:col>
      <xdr:colOff>38100</xdr:colOff>
      <xdr:row>39</xdr:row>
      <xdr:rowOff>5842</xdr:rowOff>
    </xdr:to>
    <xdr:sp macro="" textlink="">
      <xdr:nvSpPr>
        <xdr:cNvPr id="494" name="楕円 493">
          <a:extLst>
            <a:ext uri="{FF2B5EF4-FFF2-40B4-BE49-F238E27FC236}">
              <a16:creationId xmlns:a16="http://schemas.microsoft.com/office/drawing/2014/main" id="{02295046-C73C-4A70-AB17-548D70BB913D}"/>
            </a:ext>
          </a:extLst>
        </xdr:cNvPr>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104546</xdr:rowOff>
    </xdr:from>
    <xdr:to>
      <xdr:col>116</xdr:col>
      <xdr:colOff>63500</xdr:colOff>
      <xdr:row>38</xdr:row>
      <xdr:rowOff>126492</xdr:rowOff>
    </xdr:to>
    <xdr:cxnSp macro="">
      <xdr:nvCxnSpPr>
        <xdr:cNvPr id="495" name="直線コネクタ 494">
          <a:extLst>
            <a:ext uri="{FF2B5EF4-FFF2-40B4-BE49-F238E27FC236}">
              <a16:creationId xmlns:a16="http://schemas.microsoft.com/office/drawing/2014/main" id="{1317A886-B894-4A25-B602-DFF7508D0442}"/>
            </a:ext>
          </a:extLst>
        </xdr:cNvPr>
        <xdr:cNvCxnSpPr/>
      </xdr:nvCxnSpPr>
      <xdr:spPr>
        <a:xfrm flipV="1">
          <a:off x="21323300" y="6619646"/>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96" name="楕円 495">
          <a:extLst>
            <a:ext uri="{FF2B5EF4-FFF2-40B4-BE49-F238E27FC236}">
              <a16:creationId xmlns:a16="http://schemas.microsoft.com/office/drawing/2014/main" id="{FB21FE99-4633-4EBC-8472-348DF6E42FD4}"/>
            </a:ext>
          </a:extLst>
        </xdr:cNvPr>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126492</xdr:rowOff>
    </xdr:from>
    <xdr:to>
      <xdr:col>111</xdr:col>
      <xdr:colOff>177800</xdr:colOff>
      <xdr:row>38</xdr:row>
      <xdr:rowOff>144780</xdr:rowOff>
    </xdr:to>
    <xdr:cxnSp macro="">
      <xdr:nvCxnSpPr>
        <xdr:cNvPr id="497" name="直線コネクタ 496">
          <a:extLst>
            <a:ext uri="{FF2B5EF4-FFF2-40B4-BE49-F238E27FC236}">
              <a16:creationId xmlns:a16="http://schemas.microsoft.com/office/drawing/2014/main" id="{BE09357A-5FC4-4F4E-BDA3-C0026963D6B5}"/>
            </a:ext>
          </a:extLst>
        </xdr:cNvPr>
        <xdr:cNvCxnSpPr/>
      </xdr:nvCxnSpPr>
      <xdr:spPr>
        <a:xfrm flipV="1">
          <a:off x="20434300" y="6641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110439</xdr:rowOff>
    </xdr:from>
    <xdr:to>
      <xdr:col>102</xdr:col>
      <xdr:colOff>165100</xdr:colOff>
      <xdr:row>39</xdr:row>
      <xdr:rowOff>40589</xdr:rowOff>
    </xdr:to>
    <xdr:sp macro="" textlink="">
      <xdr:nvSpPr>
        <xdr:cNvPr id="498" name="楕円 497">
          <a:extLst>
            <a:ext uri="{FF2B5EF4-FFF2-40B4-BE49-F238E27FC236}">
              <a16:creationId xmlns:a16="http://schemas.microsoft.com/office/drawing/2014/main" id="{0C6B891D-7E09-4927-9638-B29A4F054C2D}"/>
            </a:ext>
          </a:extLst>
        </xdr:cNvPr>
        <xdr:cNvSpPr/>
      </xdr:nvSpPr>
      <xdr:spPr>
        <a:xfrm>
          <a:off x="19494500" y="66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38</xdr:row>
      <xdr:rowOff>161239</xdr:rowOff>
    </xdr:to>
    <xdr:cxnSp macro="">
      <xdr:nvCxnSpPr>
        <xdr:cNvPr id="499" name="直線コネクタ 498">
          <a:extLst>
            <a:ext uri="{FF2B5EF4-FFF2-40B4-BE49-F238E27FC236}">
              <a16:creationId xmlns:a16="http://schemas.microsoft.com/office/drawing/2014/main" id="{1DDBA37D-E754-420A-B010-00F6ACF9F2B4}"/>
            </a:ext>
          </a:extLst>
        </xdr:cNvPr>
        <xdr:cNvCxnSpPr/>
      </xdr:nvCxnSpPr>
      <xdr:spPr>
        <a:xfrm flipV="1">
          <a:off x="19545300" y="665988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108610</xdr:rowOff>
    </xdr:from>
    <xdr:to>
      <xdr:col>98</xdr:col>
      <xdr:colOff>38100</xdr:colOff>
      <xdr:row>39</xdr:row>
      <xdr:rowOff>38760</xdr:rowOff>
    </xdr:to>
    <xdr:sp macro="" textlink="">
      <xdr:nvSpPr>
        <xdr:cNvPr id="500" name="楕円 499">
          <a:extLst>
            <a:ext uri="{FF2B5EF4-FFF2-40B4-BE49-F238E27FC236}">
              <a16:creationId xmlns:a16="http://schemas.microsoft.com/office/drawing/2014/main" id="{9D460858-4BB1-4FED-8ABD-4FC676C85983}"/>
            </a:ext>
          </a:extLst>
        </xdr:cNvPr>
        <xdr:cNvSpPr/>
      </xdr:nvSpPr>
      <xdr:spPr>
        <a:xfrm>
          <a:off x="18605500" y="66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159410</xdr:rowOff>
    </xdr:from>
    <xdr:to>
      <xdr:col>102</xdr:col>
      <xdr:colOff>114300</xdr:colOff>
      <xdr:row>38</xdr:row>
      <xdr:rowOff>161239</xdr:rowOff>
    </xdr:to>
    <xdr:cxnSp macro="">
      <xdr:nvCxnSpPr>
        <xdr:cNvPr id="501" name="直線コネクタ 500">
          <a:extLst>
            <a:ext uri="{FF2B5EF4-FFF2-40B4-BE49-F238E27FC236}">
              <a16:creationId xmlns:a16="http://schemas.microsoft.com/office/drawing/2014/main" id="{68497CA0-CC65-4500-82DE-FFC00714A9D3}"/>
            </a:ext>
          </a:extLst>
        </xdr:cNvPr>
        <xdr:cNvCxnSpPr/>
      </xdr:nvCxnSpPr>
      <xdr:spPr>
        <a:xfrm>
          <a:off x="18656300" y="66745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4E9B3570-FC64-4416-B042-892A09809689}"/>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A0A6CA4E-0231-4411-87A6-9BF07A3AEBA6}"/>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EF29BEF7-060F-4809-A7DD-313B83BE3485}"/>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E2DE6010-596C-45B8-A862-5380B0A3383E}"/>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22369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20E05FD-2DFE-46C4-ABCA-A415F2F71A36}"/>
            </a:ext>
          </a:extLst>
        </xdr:cNvPr>
        <xdr:cNvSpPr txBox="1"/>
      </xdr:nvSpPr>
      <xdr:spPr>
        <a:xfrm>
          <a:off x="210757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CBA3884-0117-4DAF-A3D0-6FC7EFEC1CDB}"/>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57116</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55ECA30D-D945-4F4E-8241-D1C813E7C0EE}"/>
            </a:ext>
          </a:extLst>
        </xdr:cNvPr>
        <xdr:cNvSpPr txBox="1"/>
      </xdr:nvSpPr>
      <xdr:spPr>
        <a:xfrm>
          <a:off x="19310427" y="64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55287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2A97D420-A550-470D-A6D8-8D24CB3DAF30}"/>
            </a:ext>
          </a:extLst>
        </xdr:cNvPr>
        <xdr:cNvSpPr txBox="1"/>
      </xdr:nvSpPr>
      <xdr:spPr>
        <a:xfrm>
          <a:off x="18421427" y="63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5EDA9AB-AC79-4A86-B55B-C0B1EBFA92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1526F65E-1240-4AFF-9D4C-A60D43602F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397DBD2-D633-4F0A-A5AC-7E304A1D40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CA18AB3-5F48-4684-8B10-CD192297F2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F3150F15-ADFE-47BB-89C2-9F368FCCEBF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64A95375-0760-49EA-955B-1ABEF8399F7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E2C827DF-E77B-475F-805D-4E34D24DE2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3A675239-82CC-4320-B7CC-5A25FE8EC9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75B8532-8CE8-40BD-BE29-DAE48A29C46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B4A70119-25D6-4CAE-AD56-46D969184D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13C454AF-D365-445F-AB6F-2824EB62B0E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9380C5C3-D29D-4BBA-88F3-D2960D8D8E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DFAD468-0D97-4769-A1A9-E367FAC96D9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FBAF57C-60EE-4469-86CE-1F9789EFE7F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B719483F-F140-43E7-97D8-33D2061437E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835F23D2-9A48-4B83-AFF0-49B6C435298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7BF53780-EA7C-4B3D-ACD1-23BEFE71140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F132D68-C404-486A-8DDB-55BFD889944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6C6CD51D-DED3-4803-AE11-D563644B3A7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4251A236-DB1C-49AE-BA52-88FD5877B7A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FBD23E39-8732-4CD9-97EA-301BE8E4EE7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F324761D-F8AB-44DE-A3DF-B1F42E5CD56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BBE05A58-C782-4814-80A5-886CCA350B4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32B67F2-C3C8-4C31-8FB0-0FA350134AD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39A46CF2-FD42-454C-B762-F696BAF5733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5DF68F80-8166-4353-99E0-F4175083E78C}"/>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1FDCBCCA-679E-4027-8B8B-4C145CE83A9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642CDB79-CCCC-4DFE-BC02-17768BC52AF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51EED600-CB73-4E90-88FC-DB88BBE3AB87}"/>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6D0AB46F-6CA1-4D43-9DA3-C3DD5204CD76}"/>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6ECD496E-ABE6-46FE-9054-45ED26590D18}"/>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A402E2CA-02DA-47C7-80B3-2FAEF13035A6}"/>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E41C0F17-DBFD-4164-B3A2-B223A878E92A}"/>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FF3EB974-54B7-42BA-8A34-6BCF158B9E58}"/>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343D3527-1EB9-4B75-B361-6A9BBDEF694F}"/>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C209DA73-96C4-49E9-8C94-8A95B9EDC567}"/>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756E406-A1F2-4426-B6E5-36CE974B97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09F4071-4978-4F42-B354-A09EB4D53A6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7E777DB-9C1F-4A08-B011-5C460ED67F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91172A4-AC3F-4134-BDB6-B0CD75F3BCE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BCE796A-6718-4438-A89C-5775F9C400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107587</xdr:rowOff>
    </xdr:from>
    <xdr:to>
      <xdr:col>85</xdr:col>
      <xdr:colOff>177800</xdr:colOff>
      <xdr:row>63</xdr:row>
      <xdr:rowOff>37737</xdr:rowOff>
    </xdr:to>
    <xdr:sp macro="" textlink="">
      <xdr:nvSpPr>
        <xdr:cNvPr id="551" name="楕円 550">
          <a:extLst>
            <a:ext uri="{FF2B5EF4-FFF2-40B4-BE49-F238E27FC236}">
              <a16:creationId xmlns:a16="http://schemas.microsoft.com/office/drawing/2014/main" id="{D9155D56-A6F7-414B-86C0-309987B30017}"/>
            </a:ext>
          </a:extLst>
        </xdr:cNvPr>
        <xdr:cNvSpPr/>
      </xdr:nvSpPr>
      <xdr:spPr>
        <a:xfrm>
          <a:off x="162687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86014</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5814789-EB0E-4B43-8D79-ADF9BC8C7AD6}"/>
            </a:ext>
          </a:extLst>
        </xdr:cNvPr>
        <xdr:cNvSpPr txBox="1"/>
      </xdr:nvSpPr>
      <xdr:spPr>
        <a:xfrm>
          <a:off x="16357600"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76563</xdr:rowOff>
    </xdr:from>
    <xdr:to>
      <xdr:col>81</xdr:col>
      <xdr:colOff>101600</xdr:colOff>
      <xdr:row>63</xdr:row>
      <xdr:rowOff>6713</xdr:rowOff>
    </xdr:to>
    <xdr:sp macro="" textlink="">
      <xdr:nvSpPr>
        <xdr:cNvPr id="553" name="楕円 552">
          <a:extLst>
            <a:ext uri="{FF2B5EF4-FFF2-40B4-BE49-F238E27FC236}">
              <a16:creationId xmlns:a16="http://schemas.microsoft.com/office/drawing/2014/main" id="{2F346540-34BA-4F88-B1DF-5D776F34EF0B}"/>
            </a:ext>
          </a:extLst>
        </xdr:cNvPr>
        <xdr:cNvSpPr/>
      </xdr:nvSpPr>
      <xdr:spPr>
        <a:xfrm>
          <a:off x="15430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127363</xdr:rowOff>
    </xdr:from>
    <xdr:to>
      <xdr:col>85</xdr:col>
      <xdr:colOff>127000</xdr:colOff>
      <xdr:row>62</xdr:row>
      <xdr:rowOff>158387</xdr:rowOff>
    </xdr:to>
    <xdr:cxnSp macro="">
      <xdr:nvCxnSpPr>
        <xdr:cNvPr id="554" name="直線コネクタ 553">
          <a:extLst>
            <a:ext uri="{FF2B5EF4-FFF2-40B4-BE49-F238E27FC236}">
              <a16:creationId xmlns:a16="http://schemas.microsoft.com/office/drawing/2014/main" id="{FDF313FF-AC44-424B-8BA6-02CA72442109}"/>
            </a:ext>
          </a:extLst>
        </xdr:cNvPr>
        <xdr:cNvCxnSpPr/>
      </xdr:nvCxnSpPr>
      <xdr:spPr>
        <a:xfrm>
          <a:off x="15481300" y="107572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81462</xdr:rowOff>
    </xdr:from>
    <xdr:to>
      <xdr:col>76</xdr:col>
      <xdr:colOff>165100</xdr:colOff>
      <xdr:row>63</xdr:row>
      <xdr:rowOff>11612</xdr:rowOff>
    </xdr:to>
    <xdr:sp macro="" textlink="">
      <xdr:nvSpPr>
        <xdr:cNvPr id="555" name="楕円 554">
          <a:extLst>
            <a:ext uri="{FF2B5EF4-FFF2-40B4-BE49-F238E27FC236}">
              <a16:creationId xmlns:a16="http://schemas.microsoft.com/office/drawing/2014/main" id="{201338CA-8EF0-43E2-AED3-13B6BAE2A8D0}"/>
            </a:ext>
          </a:extLst>
        </xdr:cNvPr>
        <xdr:cNvSpPr/>
      </xdr:nvSpPr>
      <xdr:spPr>
        <a:xfrm>
          <a:off x="14541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127363</xdr:rowOff>
    </xdr:from>
    <xdr:to>
      <xdr:col>81</xdr:col>
      <xdr:colOff>50800</xdr:colOff>
      <xdr:row>62</xdr:row>
      <xdr:rowOff>132262</xdr:rowOff>
    </xdr:to>
    <xdr:cxnSp macro="">
      <xdr:nvCxnSpPr>
        <xdr:cNvPr id="556" name="直線コネクタ 555">
          <a:extLst>
            <a:ext uri="{FF2B5EF4-FFF2-40B4-BE49-F238E27FC236}">
              <a16:creationId xmlns:a16="http://schemas.microsoft.com/office/drawing/2014/main" id="{083ABA14-83E9-4D15-85E9-D5C90498D06D}"/>
            </a:ext>
          </a:extLst>
        </xdr:cNvPr>
        <xdr:cNvCxnSpPr/>
      </xdr:nvCxnSpPr>
      <xdr:spPr>
        <a:xfrm flipV="1">
          <a:off x="14592300" y="107572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164737</xdr:rowOff>
    </xdr:from>
    <xdr:to>
      <xdr:col>72</xdr:col>
      <xdr:colOff>38100</xdr:colOff>
      <xdr:row>62</xdr:row>
      <xdr:rowOff>94887</xdr:rowOff>
    </xdr:to>
    <xdr:sp macro="" textlink="">
      <xdr:nvSpPr>
        <xdr:cNvPr id="557" name="楕円 556">
          <a:extLst>
            <a:ext uri="{FF2B5EF4-FFF2-40B4-BE49-F238E27FC236}">
              <a16:creationId xmlns:a16="http://schemas.microsoft.com/office/drawing/2014/main" id="{CAD72683-B6E1-4EED-8A3F-3A03F7FD1F4B}"/>
            </a:ext>
          </a:extLst>
        </xdr:cNvPr>
        <xdr:cNvSpPr/>
      </xdr:nvSpPr>
      <xdr:spPr>
        <a:xfrm>
          <a:off x="13652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44087</xdr:rowOff>
    </xdr:from>
    <xdr:to>
      <xdr:col>76</xdr:col>
      <xdr:colOff>114300</xdr:colOff>
      <xdr:row>62</xdr:row>
      <xdr:rowOff>132262</xdr:rowOff>
    </xdr:to>
    <xdr:cxnSp macro="">
      <xdr:nvCxnSpPr>
        <xdr:cNvPr id="558" name="直線コネクタ 557">
          <a:extLst>
            <a:ext uri="{FF2B5EF4-FFF2-40B4-BE49-F238E27FC236}">
              <a16:creationId xmlns:a16="http://schemas.microsoft.com/office/drawing/2014/main" id="{18AB1CA2-79BB-4402-813C-CCE28D2EEC2D}"/>
            </a:ext>
          </a:extLst>
        </xdr:cNvPr>
        <xdr:cNvCxnSpPr/>
      </xdr:nvCxnSpPr>
      <xdr:spPr>
        <a:xfrm>
          <a:off x="13703300" y="1067398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128815</xdr:rowOff>
    </xdr:from>
    <xdr:to>
      <xdr:col>67</xdr:col>
      <xdr:colOff>101600</xdr:colOff>
      <xdr:row>62</xdr:row>
      <xdr:rowOff>58965</xdr:rowOff>
    </xdr:to>
    <xdr:sp macro="" textlink="">
      <xdr:nvSpPr>
        <xdr:cNvPr id="559" name="楕円 558">
          <a:extLst>
            <a:ext uri="{FF2B5EF4-FFF2-40B4-BE49-F238E27FC236}">
              <a16:creationId xmlns:a16="http://schemas.microsoft.com/office/drawing/2014/main" id="{A6987536-486B-4F20-9DF7-5B029B205CF2}"/>
            </a:ext>
          </a:extLst>
        </xdr:cNvPr>
        <xdr:cNvSpPr/>
      </xdr:nvSpPr>
      <xdr:spPr>
        <a:xfrm>
          <a:off x="12763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8165</xdr:rowOff>
    </xdr:from>
    <xdr:to>
      <xdr:col>71</xdr:col>
      <xdr:colOff>177800</xdr:colOff>
      <xdr:row>62</xdr:row>
      <xdr:rowOff>44087</xdr:rowOff>
    </xdr:to>
    <xdr:cxnSp macro="">
      <xdr:nvCxnSpPr>
        <xdr:cNvPr id="560" name="直線コネクタ 559">
          <a:extLst>
            <a:ext uri="{FF2B5EF4-FFF2-40B4-BE49-F238E27FC236}">
              <a16:creationId xmlns:a16="http://schemas.microsoft.com/office/drawing/2014/main" id="{613DBF3F-F385-4442-AA6F-9FE354463EE9}"/>
            </a:ext>
          </a:extLst>
        </xdr:cNvPr>
        <xdr:cNvCxnSpPr/>
      </xdr:nvCxnSpPr>
      <xdr:spPr>
        <a:xfrm>
          <a:off x="12814300" y="106380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60DD25F4-45B1-433B-9160-6E328C52187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21D83ACB-9D33-4EF3-AC36-C1AB8AA1BF82}"/>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7279509D-A822-41C9-9463-32F72CB392EC}"/>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9E8C014A-1311-4563-8087-64EFB99D4753}"/>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169290</xdr:rowOff>
    </xdr:from>
    <xdr:ext cx="405111" cy="259045"/>
    <xdr:sp macro="" textlink="">
      <xdr:nvSpPr>
        <xdr:cNvPr id="565" name="n_1mainValue【学校施設】&#10;有形固定資産減価償却率">
          <a:extLst>
            <a:ext uri="{FF2B5EF4-FFF2-40B4-BE49-F238E27FC236}">
              <a16:creationId xmlns:a16="http://schemas.microsoft.com/office/drawing/2014/main" id="{3252636A-D0C1-490A-A042-211DF553B4F4}"/>
            </a:ext>
          </a:extLst>
        </xdr:cNvPr>
        <xdr:cNvSpPr txBox="1"/>
      </xdr:nvSpPr>
      <xdr:spPr>
        <a:xfrm>
          <a:off x="152660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2739</xdr:rowOff>
    </xdr:from>
    <xdr:ext cx="405111" cy="259045"/>
    <xdr:sp macro="" textlink="">
      <xdr:nvSpPr>
        <xdr:cNvPr id="566" name="n_2mainValue【学校施設】&#10;有形固定資産減価償却率">
          <a:extLst>
            <a:ext uri="{FF2B5EF4-FFF2-40B4-BE49-F238E27FC236}">
              <a16:creationId xmlns:a16="http://schemas.microsoft.com/office/drawing/2014/main" id="{FC2EF343-104B-47F4-AE65-C5A1B9DCE46D}"/>
            </a:ext>
          </a:extLst>
        </xdr:cNvPr>
        <xdr:cNvSpPr txBox="1"/>
      </xdr:nvSpPr>
      <xdr:spPr>
        <a:xfrm>
          <a:off x="14389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86014</xdr:rowOff>
    </xdr:from>
    <xdr:ext cx="405111" cy="259045"/>
    <xdr:sp macro="" textlink="">
      <xdr:nvSpPr>
        <xdr:cNvPr id="567" name="n_3mainValue【学校施設】&#10;有形固定資産減価償却率">
          <a:extLst>
            <a:ext uri="{FF2B5EF4-FFF2-40B4-BE49-F238E27FC236}">
              <a16:creationId xmlns:a16="http://schemas.microsoft.com/office/drawing/2014/main" id="{47489F5A-FF01-45F2-8137-E6000349FEB1}"/>
            </a:ext>
          </a:extLst>
        </xdr:cNvPr>
        <xdr:cNvSpPr txBox="1"/>
      </xdr:nvSpPr>
      <xdr:spPr>
        <a:xfrm>
          <a:off x="13500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50092</xdr:rowOff>
    </xdr:from>
    <xdr:ext cx="405111" cy="259045"/>
    <xdr:sp macro="" textlink="">
      <xdr:nvSpPr>
        <xdr:cNvPr id="568" name="n_4mainValue【学校施設】&#10;有形固定資産減価償却率">
          <a:extLst>
            <a:ext uri="{FF2B5EF4-FFF2-40B4-BE49-F238E27FC236}">
              <a16:creationId xmlns:a16="http://schemas.microsoft.com/office/drawing/2014/main" id="{E6475471-EBC9-4373-9E23-7C463137FB89}"/>
            </a:ext>
          </a:extLst>
        </xdr:cNvPr>
        <xdr:cNvSpPr txBox="1"/>
      </xdr:nvSpPr>
      <xdr:spPr>
        <a:xfrm>
          <a:off x="12611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4809C365-EAF3-4C76-9EF3-21FB8B4A67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6B2E7E0-3F7C-417A-B10F-03C2B3A1346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3DD0F131-37D2-4263-A241-9B1BB0B3D3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509BFDA9-9D2B-4AC6-A14F-ABB0A752E8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622C275-38E4-465F-BC0D-C87030701FF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78C231D6-72FF-4FE4-B16C-D675E722C1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45D81856-4F73-4E30-B228-BCDEEDDBC8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B75D822A-AAE4-4BB5-854E-50E4FC79C8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C19A8FF8-F14A-49B0-BFF0-C9F89184103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C896172F-CEC2-4C78-9F7F-F8BC5A6BEBC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9596A63E-A8B1-4C65-A531-7AEC2CC2E55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929DCFE6-AC19-49C3-9EFD-9F7C90EADD5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D936EC12-C151-47EA-99FA-FBEEB833A6D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CE6524CB-BF8F-46F5-9E09-B34EABC3395A}"/>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B7E48FB7-7E99-45BC-9C6E-33CCF0A7D4D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1C7AD040-05C5-4DC2-95AC-EC4093954808}"/>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37C26D92-CAA9-4B97-A8BF-22745271A24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EAE2FD13-5583-4EA9-964B-808C672C29FA}"/>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1F127390-9531-4523-A0D1-BA516BA816B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F3A0878D-F604-4D8C-8F44-08F265BF18C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C2860118-2766-4475-88FF-98837FC05D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877D567F-8071-4353-BB8C-A61B66F1FA1C}"/>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1005201A-A11A-49CF-A54A-B386BEDE8111}"/>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EFCDF91D-8A81-4E67-B4E8-4186BF614259}"/>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1049CE4A-4194-4262-856F-8E486148DAC2}"/>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14A86D9A-E242-483E-A508-B96274C77C1E}"/>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8C4FAA17-DB74-4DE4-9DDB-A38E1692D7CC}"/>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D8852FCB-DC47-4F81-8B27-0D0BEEED8E1F}"/>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118F49C0-28EA-42D3-8BA8-16E923DEF0AE}"/>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EF9319D8-1E81-4594-B73E-57BAAE03169B}"/>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C015455F-E324-40AC-A8B9-1B33B7A570DB}"/>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DDC18166-C1E1-420C-BF2C-58D1DCD17913}"/>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32F88C7-DD03-43D3-98A8-9B1BDCF3B3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7E2F05C-EE75-43CF-AB60-BD28F83B81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807D88C-D5E8-4B47-ABEF-2ECB3DEF659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E925AE1-7F6C-473B-A76D-1134090208C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190DEB3-2137-4CA6-AC50-A961567A21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97882</xdr:rowOff>
    </xdr:from>
    <xdr:to>
      <xdr:col>116</xdr:col>
      <xdr:colOff>114300</xdr:colOff>
      <xdr:row>63</xdr:row>
      <xdr:rowOff>28032</xdr:rowOff>
    </xdr:to>
    <xdr:sp macro="" textlink="">
      <xdr:nvSpPr>
        <xdr:cNvPr id="606" name="楕円 605">
          <a:extLst>
            <a:ext uri="{FF2B5EF4-FFF2-40B4-BE49-F238E27FC236}">
              <a16:creationId xmlns:a16="http://schemas.microsoft.com/office/drawing/2014/main" id="{48E36A27-8BA3-49AC-BE7D-4B08968C1920}"/>
            </a:ext>
          </a:extLst>
        </xdr:cNvPr>
        <xdr:cNvSpPr/>
      </xdr:nvSpPr>
      <xdr:spPr>
        <a:xfrm>
          <a:off x="22110700" y="107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76309</xdr:rowOff>
    </xdr:from>
    <xdr:ext cx="469744" cy="259045"/>
    <xdr:sp macro="" textlink="">
      <xdr:nvSpPr>
        <xdr:cNvPr id="607" name="【学校施設】&#10;一人当たり面積該当値テキスト">
          <a:extLst>
            <a:ext uri="{FF2B5EF4-FFF2-40B4-BE49-F238E27FC236}">
              <a16:creationId xmlns:a16="http://schemas.microsoft.com/office/drawing/2014/main" id="{87C5D988-2D42-42B6-A85D-A5A2BAD08005}"/>
            </a:ext>
          </a:extLst>
        </xdr:cNvPr>
        <xdr:cNvSpPr txBox="1"/>
      </xdr:nvSpPr>
      <xdr:spPr>
        <a:xfrm>
          <a:off x="22199600" y="1070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105745</xdr:rowOff>
    </xdr:from>
    <xdr:to>
      <xdr:col>112</xdr:col>
      <xdr:colOff>38100</xdr:colOff>
      <xdr:row>63</xdr:row>
      <xdr:rowOff>35895</xdr:rowOff>
    </xdr:to>
    <xdr:sp macro="" textlink="">
      <xdr:nvSpPr>
        <xdr:cNvPr id="608" name="楕円 607">
          <a:extLst>
            <a:ext uri="{FF2B5EF4-FFF2-40B4-BE49-F238E27FC236}">
              <a16:creationId xmlns:a16="http://schemas.microsoft.com/office/drawing/2014/main" id="{B1121C92-CD3B-4BB6-8866-39384FBF996E}"/>
            </a:ext>
          </a:extLst>
        </xdr:cNvPr>
        <xdr:cNvSpPr/>
      </xdr:nvSpPr>
      <xdr:spPr>
        <a:xfrm>
          <a:off x="21272500" y="107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148682</xdr:rowOff>
    </xdr:from>
    <xdr:to>
      <xdr:col>116</xdr:col>
      <xdr:colOff>63500</xdr:colOff>
      <xdr:row>62</xdr:row>
      <xdr:rowOff>156545</xdr:rowOff>
    </xdr:to>
    <xdr:cxnSp macro="">
      <xdr:nvCxnSpPr>
        <xdr:cNvPr id="609" name="直線コネクタ 608">
          <a:extLst>
            <a:ext uri="{FF2B5EF4-FFF2-40B4-BE49-F238E27FC236}">
              <a16:creationId xmlns:a16="http://schemas.microsoft.com/office/drawing/2014/main" id="{F660CDEF-17C0-4828-8361-1D66F8B9CA73}"/>
            </a:ext>
          </a:extLst>
        </xdr:cNvPr>
        <xdr:cNvCxnSpPr/>
      </xdr:nvCxnSpPr>
      <xdr:spPr>
        <a:xfrm flipV="1">
          <a:off x="21323300" y="10778582"/>
          <a:ext cx="8382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70907</xdr:rowOff>
    </xdr:from>
    <xdr:to>
      <xdr:col>107</xdr:col>
      <xdr:colOff>101600</xdr:colOff>
      <xdr:row>63</xdr:row>
      <xdr:rowOff>1057</xdr:rowOff>
    </xdr:to>
    <xdr:sp macro="" textlink="">
      <xdr:nvSpPr>
        <xdr:cNvPr id="610" name="楕円 609">
          <a:extLst>
            <a:ext uri="{FF2B5EF4-FFF2-40B4-BE49-F238E27FC236}">
              <a16:creationId xmlns:a16="http://schemas.microsoft.com/office/drawing/2014/main" id="{6EF841AE-6019-4C3A-A38F-38C21FB4B02A}"/>
            </a:ext>
          </a:extLst>
        </xdr:cNvPr>
        <xdr:cNvSpPr/>
      </xdr:nvSpPr>
      <xdr:spPr>
        <a:xfrm>
          <a:off x="20383500" y="107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121707</xdr:rowOff>
    </xdr:from>
    <xdr:to>
      <xdr:col>111</xdr:col>
      <xdr:colOff>177800</xdr:colOff>
      <xdr:row>62</xdr:row>
      <xdr:rowOff>156545</xdr:rowOff>
    </xdr:to>
    <xdr:cxnSp macro="">
      <xdr:nvCxnSpPr>
        <xdr:cNvPr id="611" name="直線コネクタ 610">
          <a:extLst>
            <a:ext uri="{FF2B5EF4-FFF2-40B4-BE49-F238E27FC236}">
              <a16:creationId xmlns:a16="http://schemas.microsoft.com/office/drawing/2014/main" id="{B95D203E-FD3C-46D1-9ADA-C00CD065BDA2}"/>
            </a:ext>
          </a:extLst>
        </xdr:cNvPr>
        <xdr:cNvCxnSpPr/>
      </xdr:nvCxnSpPr>
      <xdr:spPr>
        <a:xfrm>
          <a:off x="20434300" y="10751607"/>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78084</xdr:rowOff>
    </xdr:from>
    <xdr:to>
      <xdr:col>102</xdr:col>
      <xdr:colOff>165100</xdr:colOff>
      <xdr:row>63</xdr:row>
      <xdr:rowOff>8234</xdr:rowOff>
    </xdr:to>
    <xdr:sp macro="" textlink="">
      <xdr:nvSpPr>
        <xdr:cNvPr id="612" name="楕円 611">
          <a:extLst>
            <a:ext uri="{FF2B5EF4-FFF2-40B4-BE49-F238E27FC236}">
              <a16:creationId xmlns:a16="http://schemas.microsoft.com/office/drawing/2014/main" id="{5C0D7F76-6A60-4AF8-B716-1133A761DF2E}"/>
            </a:ext>
          </a:extLst>
        </xdr:cNvPr>
        <xdr:cNvSpPr/>
      </xdr:nvSpPr>
      <xdr:spPr>
        <a:xfrm>
          <a:off x="19494500" y="107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121707</xdr:rowOff>
    </xdr:from>
    <xdr:to>
      <xdr:col>107</xdr:col>
      <xdr:colOff>50800</xdr:colOff>
      <xdr:row>62</xdr:row>
      <xdr:rowOff>128884</xdr:rowOff>
    </xdr:to>
    <xdr:cxnSp macro="">
      <xdr:nvCxnSpPr>
        <xdr:cNvPr id="613" name="直線コネクタ 612">
          <a:extLst>
            <a:ext uri="{FF2B5EF4-FFF2-40B4-BE49-F238E27FC236}">
              <a16:creationId xmlns:a16="http://schemas.microsoft.com/office/drawing/2014/main" id="{C14E6364-2E8B-4203-AC23-21BED60B09BD}"/>
            </a:ext>
          </a:extLst>
        </xdr:cNvPr>
        <xdr:cNvCxnSpPr/>
      </xdr:nvCxnSpPr>
      <xdr:spPr>
        <a:xfrm flipV="1">
          <a:off x="19545300" y="10751607"/>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77262</xdr:rowOff>
    </xdr:from>
    <xdr:to>
      <xdr:col>98</xdr:col>
      <xdr:colOff>38100</xdr:colOff>
      <xdr:row>63</xdr:row>
      <xdr:rowOff>7412</xdr:rowOff>
    </xdr:to>
    <xdr:sp macro="" textlink="">
      <xdr:nvSpPr>
        <xdr:cNvPr id="614" name="楕円 613">
          <a:extLst>
            <a:ext uri="{FF2B5EF4-FFF2-40B4-BE49-F238E27FC236}">
              <a16:creationId xmlns:a16="http://schemas.microsoft.com/office/drawing/2014/main" id="{180D0891-2825-4D16-8FAE-9870361D5AE6}"/>
            </a:ext>
          </a:extLst>
        </xdr:cNvPr>
        <xdr:cNvSpPr/>
      </xdr:nvSpPr>
      <xdr:spPr>
        <a:xfrm>
          <a:off x="18605500" y="107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128062</xdr:rowOff>
    </xdr:from>
    <xdr:to>
      <xdr:col>102</xdr:col>
      <xdr:colOff>114300</xdr:colOff>
      <xdr:row>62</xdr:row>
      <xdr:rowOff>128884</xdr:rowOff>
    </xdr:to>
    <xdr:cxnSp macro="">
      <xdr:nvCxnSpPr>
        <xdr:cNvPr id="615" name="直線コネクタ 614">
          <a:extLst>
            <a:ext uri="{FF2B5EF4-FFF2-40B4-BE49-F238E27FC236}">
              <a16:creationId xmlns:a16="http://schemas.microsoft.com/office/drawing/2014/main" id="{56A62256-AAD2-4F0B-BADF-F01BF267C55F}"/>
            </a:ext>
          </a:extLst>
        </xdr:cNvPr>
        <xdr:cNvCxnSpPr/>
      </xdr:nvCxnSpPr>
      <xdr:spPr>
        <a:xfrm>
          <a:off x="18656300" y="10757962"/>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8A804715-314D-402A-965F-D5C20AD21B8F}"/>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a:extLst>
            <a:ext uri="{FF2B5EF4-FFF2-40B4-BE49-F238E27FC236}">
              <a16:creationId xmlns:a16="http://schemas.microsoft.com/office/drawing/2014/main" id="{245BDF5E-7F1B-4A3D-AAF2-1AA121AE0967}"/>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a:extLst>
            <a:ext uri="{FF2B5EF4-FFF2-40B4-BE49-F238E27FC236}">
              <a16:creationId xmlns:a16="http://schemas.microsoft.com/office/drawing/2014/main" id="{919A4212-22D0-4E51-B1CA-4FB6F8058F2E}"/>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9" name="n_4aveValue【学校施設】&#10;一人当たり面積">
          <a:extLst>
            <a:ext uri="{FF2B5EF4-FFF2-40B4-BE49-F238E27FC236}">
              <a16:creationId xmlns:a16="http://schemas.microsoft.com/office/drawing/2014/main" id="{146275CA-E269-465D-8E59-25E8ABA24E65}"/>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27022</xdr:rowOff>
    </xdr:from>
    <xdr:ext cx="469744" cy="259045"/>
    <xdr:sp macro="" textlink="">
      <xdr:nvSpPr>
        <xdr:cNvPr id="620" name="n_1mainValue【学校施設】&#10;一人当たり面積">
          <a:extLst>
            <a:ext uri="{FF2B5EF4-FFF2-40B4-BE49-F238E27FC236}">
              <a16:creationId xmlns:a16="http://schemas.microsoft.com/office/drawing/2014/main" id="{824DA649-F1CA-4B79-BCAA-0150741A9A46}"/>
            </a:ext>
          </a:extLst>
        </xdr:cNvPr>
        <xdr:cNvSpPr txBox="1"/>
      </xdr:nvSpPr>
      <xdr:spPr>
        <a:xfrm>
          <a:off x="21075727" y="1082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17584</xdr:rowOff>
    </xdr:from>
    <xdr:ext cx="469744" cy="259045"/>
    <xdr:sp macro="" textlink="">
      <xdr:nvSpPr>
        <xdr:cNvPr id="621" name="n_2mainValue【学校施設】&#10;一人当たり面積">
          <a:extLst>
            <a:ext uri="{FF2B5EF4-FFF2-40B4-BE49-F238E27FC236}">
              <a16:creationId xmlns:a16="http://schemas.microsoft.com/office/drawing/2014/main" id="{C50D42C5-AD41-4BA9-B06B-7D1D1DDB6FA0}"/>
            </a:ext>
          </a:extLst>
        </xdr:cNvPr>
        <xdr:cNvSpPr txBox="1"/>
      </xdr:nvSpPr>
      <xdr:spPr>
        <a:xfrm>
          <a:off x="20199427" y="1047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24761</xdr:rowOff>
    </xdr:from>
    <xdr:ext cx="469744" cy="259045"/>
    <xdr:sp macro="" textlink="">
      <xdr:nvSpPr>
        <xdr:cNvPr id="622" name="n_3mainValue【学校施設】&#10;一人当たり面積">
          <a:extLst>
            <a:ext uri="{FF2B5EF4-FFF2-40B4-BE49-F238E27FC236}">
              <a16:creationId xmlns:a16="http://schemas.microsoft.com/office/drawing/2014/main" id="{40B2E584-40AA-48FE-9BDB-553860C2AAA1}"/>
            </a:ext>
          </a:extLst>
        </xdr:cNvPr>
        <xdr:cNvSpPr txBox="1"/>
      </xdr:nvSpPr>
      <xdr:spPr>
        <a:xfrm>
          <a:off x="19310427" y="1048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23939</xdr:rowOff>
    </xdr:from>
    <xdr:ext cx="469744" cy="259045"/>
    <xdr:sp macro="" textlink="">
      <xdr:nvSpPr>
        <xdr:cNvPr id="623" name="n_4mainValue【学校施設】&#10;一人当たり面積">
          <a:extLst>
            <a:ext uri="{FF2B5EF4-FFF2-40B4-BE49-F238E27FC236}">
              <a16:creationId xmlns:a16="http://schemas.microsoft.com/office/drawing/2014/main" id="{0FE9899A-19B8-4582-91E3-9E3C422CAF82}"/>
            </a:ext>
          </a:extLst>
        </xdr:cNvPr>
        <xdr:cNvSpPr txBox="1"/>
      </xdr:nvSpPr>
      <xdr:spPr>
        <a:xfrm>
          <a:off x="18421427" y="1048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E5CA4633-6A83-443F-B22B-96AFDBFDAC6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789A658E-A194-4C8A-B7FD-22795CD947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2148F23C-36E6-4E19-B26F-44526B6868B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F84F2C5-356E-460A-A65E-704F24EF3C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D9BA0D55-6656-4129-81AA-8ADA3EEB16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E35CE615-CAB5-472A-9D4E-AD37B22A1A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67041972-D9F6-46CD-9D65-259F4164747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26539C4-65DC-4D53-90A7-F3AA3442427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C0D6F57-AB5D-4E56-ABBF-984D08669BA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10AE13AD-EACB-4991-A54B-8CAEDE1950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5AA6F69-9C4D-4CB4-A9A9-F86C0FB4EF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AB1281A7-8DA8-4575-B7D1-165119BDD3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82551E8A-1C7A-4976-A9A8-9C9A65C3EF5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43619AB1-ACBC-4017-8F70-A160A8B43F2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2E4B7A0D-25C7-4F66-A4C8-1ED57F6591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6AD8B148-C06A-4DDE-8C5C-C14146269E7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FA52E0D8-3B3E-495C-AB03-2A17789A7A7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5B80357-F9C4-45FF-9687-F892A3D1A0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C999E047-8AF6-4CFE-8A79-661F3D0BC2A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4F28CCF1-1B2F-477F-9B9C-BD39CA3A7C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2D24DA83-7091-4F9A-B780-5FA5D4D010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23D0965B-23D5-40CC-B52E-F37033B152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384E2215-1D3E-429D-A987-D73D85ABD6F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1CB73950-1A7A-4716-8E2A-F899869515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5C01FC0-78EB-4702-946E-FA7DF75DA1A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FD8F9F87-A30F-4B52-9AA0-62F64BF5EC4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53EA81DE-31A0-4F85-AC1D-46D1E2A08CD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CB1EE49E-5C8D-40D4-9F86-A967F787C68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D86A7844-C22F-4576-954A-C8DFE89EB3C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2BB4A303-262D-49E8-903B-4646FED6B55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7CDEB81C-C52D-47C4-A81D-19F3E342335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5338BBA4-C85A-472A-9D0E-CF06AA62DE8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63546D3C-0B11-4DFC-99F0-FE7E10BE32F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D829AE78-7E25-453B-BC79-C1FB98D6DAD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9B3E9C2C-B7AD-402A-9D3A-3AFF3332133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C3C41F0E-1B6A-43BF-B97A-20AEAD9677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25C544CC-02C3-46AA-92A0-87BA1CEF17A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2FFF43C4-3EA2-46ED-B77E-2B43186C070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F63A97E1-7A9D-4AD1-82BD-154D1E7BEE8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4A6FA324-9A9B-431D-AAA4-7E964AF098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C7E1BEF0-5A0B-4F4F-8842-927D4670EB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821D63E6-132F-4587-8024-DB1B4EEDA42D}"/>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C2577613-606E-4DD4-8C0C-D1EB8E0564F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A680C31-3A7D-44F1-B098-AA920799336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85660470-1666-484E-B84F-41541430A36F}"/>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CD167315-B0E9-4BB8-961B-C2B536B3248C}"/>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9B86E4B5-F9E2-4BF6-BC1C-39DD8AB43F8A}"/>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31EB95C0-90F3-4E3C-BD15-3F7BB0F991DC}"/>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CC3DEE19-DA66-4F93-8DE1-5584C8DD18EE}"/>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85666945-4776-49FB-ADAD-F1004C18E1B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1FB232A5-C56D-4B6A-940B-39748A8EE677}"/>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4A17AC01-BFF1-4FE8-8B2C-0D10E0A35959}"/>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21B4348-BFCF-4555-8E64-F55D68F732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37081C0-9AB2-4F00-A108-B7DEBE2343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6804E16-149C-40FB-8DB4-A56BEC7856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AF55175-5E96-48E9-9E36-1891AF82E65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2D90D81C-26F4-47EC-AF20-2A2290D702C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147864</xdr:rowOff>
    </xdr:from>
    <xdr:to>
      <xdr:col>85</xdr:col>
      <xdr:colOff>177800</xdr:colOff>
      <xdr:row>107</xdr:row>
      <xdr:rowOff>78014</xdr:rowOff>
    </xdr:to>
    <xdr:sp macro="" textlink="">
      <xdr:nvSpPr>
        <xdr:cNvPr id="681" name="楕円 680">
          <a:extLst>
            <a:ext uri="{FF2B5EF4-FFF2-40B4-BE49-F238E27FC236}">
              <a16:creationId xmlns:a16="http://schemas.microsoft.com/office/drawing/2014/main" id="{C52CFAB4-4CC4-4F12-8516-BF69E6CEEC92}"/>
            </a:ext>
          </a:extLst>
        </xdr:cNvPr>
        <xdr:cNvSpPr/>
      </xdr:nvSpPr>
      <xdr:spPr>
        <a:xfrm>
          <a:off x="16268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126291</xdr:rowOff>
    </xdr:from>
    <xdr:ext cx="405111" cy="259045"/>
    <xdr:sp macro="" textlink="">
      <xdr:nvSpPr>
        <xdr:cNvPr id="682" name="【公民館】&#10;有形固定資産減価償却率該当値テキスト">
          <a:extLst>
            <a:ext uri="{FF2B5EF4-FFF2-40B4-BE49-F238E27FC236}">
              <a16:creationId xmlns:a16="http://schemas.microsoft.com/office/drawing/2014/main" id="{1AA240D0-CBA9-46AE-8500-1B06C1FC2BD4}"/>
            </a:ext>
          </a:extLst>
        </xdr:cNvPr>
        <xdr:cNvSpPr txBox="1"/>
      </xdr:nvSpPr>
      <xdr:spPr>
        <a:xfrm>
          <a:off x="16357600"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683" name="楕円 682">
          <a:extLst>
            <a:ext uri="{FF2B5EF4-FFF2-40B4-BE49-F238E27FC236}">
              <a16:creationId xmlns:a16="http://schemas.microsoft.com/office/drawing/2014/main" id="{7E4F53CF-3D07-4BE3-B7D2-0D727AA1C568}"/>
            </a:ext>
          </a:extLst>
        </xdr:cNvPr>
        <xdr:cNvSpPr/>
      </xdr:nvSpPr>
      <xdr:spPr>
        <a:xfrm>
          <a:off x="1543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156211</xdr:rowOff>
    </xdr:from>
    <xdr:to>
      <xdr:col>85</xdr:col>
      <xdr:colOff>127000</xdr:colOff>
      <xdr:row>107</xdr:row>
      <xdr:rowOff>27214</xdr:rowOff>
    </xdr:to>
    <xdr:cxnSp macro="">
      <xdr:nvCxnSpPr>
        <xdr:cNvPr id="684" name="直線コネクタ 683">
          <a:extLst>
            <a:ext uri="{FF2B5EF4-FFF2-40B4-BE49-F238E27FC236}">
              <a16:creationId xmlns:a16="http://schemas.microsoft.com/office/drawing/2014/main" id="{D82B0585-CB58-41BE-BDAA-F55674A0D0A3}"/>
            </a:ext>
          </a:extLst>
        </xdr:cNvPr>
        <xdr:cNvCxnSpPr/>
      </xdr:nvCxnSpPr>
      <xdr:spPr>
        <a:xfrm>
          <a:off x="15481300" y="1832991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685" name="楕円 684">
          <a:extLst>
            <a:ext uri="{FF2B5EF4-FFF2-40B4-BE49-F238E27FC236}">
              <a16:creationId xmlns:a16="http://schemas.microsoft.com/office/drawing/2014/main" id="{3AD6948B-54D2-455F-9BA8-CA94E198835D}"/>
            </a:ext>
          </a:extLst>
        </xdr:cNvPr>
        <xdr:cNvSpPr/>
      </xdr:nvSpPr>
      <xdr:spPr>
        <a:xfrm>
          <a:off x="14541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113756</xdr:rowOff>
    </xdr:from>
    <xdr:to>
      <xdr:col>81</xdr:col>
      <xdr:colOff>50800</xdr:colOff>
      <xdr:row>106</xdr:row>
      <xdr:rowOff>156211</xdr:rowOff>
    </xdr:to>
    <xdr:cxnSp macro="">
      <xdr:nvCxnSpPr>
        <xdr:cNvPr id="686" name="直線コネクタ 685">
          <a:extLst>
            <a:ext uri="{FF2B5EF4-FFF2-40B4-BE49-F238E27FC236}">
              <a16:creationId xmlns:a16="http://schemas.microsoft.com/office/drawing/2014/main" id="{F1A2C65F-2A54-4A18-8261-D999698B3017}"/>
            </a:ext>
          </a:extLst>
        </xdr:cNvPr>
        <xdr:cNvCxnSpPr/>
      </xdr:nvCxnSpPr>
      <xdr:spPr>
        <a:xfrm>
          <a:off x="14592300" y="1828745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687" name="楕円 686">
          <a:extLst>
            <a:ext uri="{FF2B5EF4-FFF2-40B4-BE49-F238E27FC236}">
              <a16:creationId xmlns:a16="http://schemas.microsoft.com/office/drawing/2014/main" id="{A825F9A3-FA73-4743-9980-254D3B8C384A}"/>
            </a:ext>
          </a:extLst>
        </xdr:cNvPr>
        <xdr:cNvSpPr/>
      </xdr:nvSpPr>
      <xdr:spPr>
        <a:xfrm>
          <a:off x="1365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113756</xdr:rowOff>
    </xdr:to>
    <xdr:cxnSp macro="">
      <xdr:nvCxnSpPr>
        <xdr:cNvPr id="688" name="直線コネクタ 687">
          <a:extLst>
            <a:ext uri="{FF2B5EF4-FFF2-40B4-BE49-F238E27FC236}">
              <a16:creationId xmlns:a16="http://schemas.microsoft.com/office/drawing/2014/main" id="{630E34CD-2BD1-43CA-A444-1110D2A5AE8B}"/>
            </a:ext>
          </a:extLst>
        </xdr:cNvPr>
        <xdr:cNvCxnSpPr/>
      </xdr:nvCxnSpPr>
      <xdr:spPr>
        <a:xfrm>
          <a:off x="13703300" y="182450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149498</xdr:rowOff>
    </xdr:from>
    <xdr:to>
      <xdr:col>67</xdr:col>
      <xdr:colOff>101600</xdr:colOff>
      <xdr:row>106</xdr:row>
      <xdr:rowOff>79648</xdr:rowOff>
    </xdr:to>
    <xdr:sp macro="" textlink="">
      <xdr:nvSpPr>
        <xdr:cNvPr id="689" name="楕円 688">
          <a:extLst>
            <a:ext uri="{FF2B5EF4-FFF2-40B4-BE49-F238E27FC236}">
              <a16:creationId xmlns:a16="http://schemas.microsoft.com/office/drawing/2014/main" id="{B2B8C251-A166-4BD8-AA18-FE7DBAD0222F}"/>
            </a:ext>
          </a:extLst>
        </xdr:cNvPr>
        <xdr:cNvSpPr/>
      </xdr:nvSpPr>
      <xdr:spPr>
        <a:xfrm>
          <a:off x="1276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28848</xdr:rowOff>
    </xdr:from>
    <xdr:to>
      <xdr:col>71</xdr:col>
      <xdr:colOff>177800</xdr:colOff>
      <xdr:row>106</xdr:row>
      <xdr:rowOff>71301</xdr:rowOff>
    </xdr:to>
    <xdr:cxnSp macro="">
      <xdr:nvCxnSpPr>
        <xdr:cNvPr id="690" name="直線コネクタ 689">
          <a:extLst>
            <a:ext uri="{FF2B5EF4-FFF2-40B4-BE49-F238E27FC236}">
              <a16:creationId xmlns:a16="http://schemas.microsoft.com/office/drawing/2014/main" id="{D13C95ED-5C8D-43B3-8BAB-6A441217D771}"/>
            </a:ext>
          </a:extLst>
        </xdr:cNvPr>
        <xdr:cNvCxnSpPr/>
      </xdr:nvCxnSpPr>
      <xdr:spPr>
        <a:xfrm>
          <a:off x="12814300" y="182025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AFD12EED-F67D-48D2-9266-2D19C9F0B8B7}"/>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0C899050-2AFC-4010-8CCB-F31D3A1A9677}"/>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D49BD24E-A68B-4F0E-B44F-84F3696D81F7}"/>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66D32069-2D3F-4D10-94C2-2AE24154086B}"/>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26688</xdr:rowOff>
    </xdr:from>
    <xdr:ext cx="405111" cy="259045"/>
    <xdr:sp macro="" textlink="">
      <xdr:nvSpPr>
        <xdr:cNvPr id="695" name="n_1mainValue【公民館】&#10;有形固定資産減価償却率">
          <a:extLst>
            <a:ext uri="{FF2B5EF4-FFF2-40B4-BE49-F238E27FC236}">
              <a16:creationId xmlns:a16="http://schemas.microsoft.com/office/drawing/2014/main" id="{FE4B376B-4105-4863-826E-2C077C8B80B4}"/>
            </a:ext>
          </a:extLst>
        </xdr:cNvPr>
        <xdr:cNvSpPr txBox="1"/>
      </xdr:nvSpPr>
      <xdr:spPr>
        <a:xfrm>
          <a:off x="15266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696" name="n_2mainValue【公民館】&#10;有形固定資産減価償却率">
          <a:extLst>
            <a:ext uri="{FF2B5EF4-FFF2-40B4-BE49-F238E27FC236}">
              <a16:creationId xmlns:a16="http://schemas.microsoft.com/office/drawing/2014/main" id="{45AE614D-9894-40AF-A984-1ED2345BE741}"/>
            </a:ext>
          </a:extLst>
        </xdr:cNvPr>
        <xdr:cNvSpPr txBox="1"/>
      </xdr:nvSpPr>
      <xdr:spPr>
        <a:xfrm>
          <a:off x="14389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697" name="n_3mainValue【公民館】&#10;有形固定資産減価償却率">
          <a:extLst>
            <a:ext uri="{FF2B5EF4-FFF2-40B4-BE49-F238E27FC236}">
              <a16:creationId xmlns:a16="http://schemas.microsoft.com/office/drawing/2014/main" id="{A053DB01-E736-4C09-AA47-7C89CB60DCB6}"/>
            </a:ext>
          </a:extLst>
        </xdr:cNvPr>
        <xdr:cNvSpPr txBox="1"/>
      </xdr:nvSpPr>
      <xdr:spPr>
        <a:xfrm>
          <a:off x="13500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70775</xdr:rowOff>
    </xdr:from>
    <xdr:ext cx="405111" cy="259045"/>
    <xdr:sp macro="" textlink="">
      <xdr:nvSpPr>
        <xdr:cNvPr id="698" name="n_4mainValue【公民館】&#10;有形固定資産減価償却率">
          <a:extLst>
            <a:ext uri="{FF2B5EF4-FFF2-40B4-BE49-F238E27FC236}">
              <a16:creationId xmlns:a16="http://schemas.microsoft.com/office/drawing/2014/main" id="{7339D92D-50BB-46AB-91A3-66C7D9A8F274}"/>
            </a:ext>
          </a:extLst>
        </xdr:cNvPr>
        <xdr:cNvSpPr txBox="1"/>
      </xdr:nvSpPr>
      <xdr:spPr>
        <a:xfrm>
          <a:off x="12611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B51609D8-6D3B-4447-AA36-388EA3A9B5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1A84B8ED-049F-49BA-96AE-20708440E9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1740657-BDD0-4C3A-A099-7B6EF737C5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8644EC89-C903-4036-92C2-4D478D8F75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FCF4A1F3-836E-46FA-9CDD-885FA46B281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35C5D2F9-D5B0-4A51-9641-8EE34BC605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AF6062D2-2E51-4BAD-804B-FF83A231AE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16BD1CA9-882D-454C-BD8E-9881ACA897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29CCC7D3-C089-479A-A4A9-3861BCBA66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A303C8E1-5BF1-45CB-8AAB-D28A04578FC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D0E58FFD-8799-49AA-9935-61E1BA63F0C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C92B8F3B-99CB-4052-AEAA-D0C078A0ADE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6924C820-3026-47BF-B87C-9AF6A35B5A7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74BF6978-E2FE-470E-B8EB-63B93878E32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FFB649CA-A4FA-4CDF-8E06-8720FEB6237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B09A8776-234B-4942-88F3-CA2741D174C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EBD7487D-09F4-425E-A77B-F78186E0CC0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A54C7C55-DF86-4240-9335-97BA5203541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49589EE9-ABD2-4443-9AAE-C265B6BD307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FC7434AE-4755-4456-B4CA-27E01CD1618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2204FA05-C42A-4122-B4FD-3F63DCB3C0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899A0841-BE56-4F41-84CA-EDCB20AB77D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FBB41DB2-D103-4063-8FBE-20A16A7B51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63DC632E-D90F-4BB4-8D89-C122C59AD3E5}"/>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BBA1487C-322E-487E-B5D6-F1DA4781F1FD}"/>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15FE7015-F845-46E5-BC99-562D35C416F3}"/>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F74EF70E-4614-4630-82B0-3CB4FF4ACE72}"/>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EE34E698-102D-4613-A645-050AF38EB65F}"/>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729BA6A0-E0D6-41BF-83DF-B3E8B2FB43DD}"/>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ACB2CA58-510C-4361-B8C5-F9B452F105B7}"/>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1682777D-6DF1-4D06-B57A-5A03AE78E88B}"/>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CC306861-D8F8-4FF4-889B-85B87FCCEE3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7860C904-66EA-4335-B802-8E0ADFB0D90C}"/>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CF2164FC-6F04-482C-AA1F-818D1F33243F}"/>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92CD3C3-5B54-45A6-8000-AA40664712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B35FE33-A37D-48D1-A671-DCAED0C40E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49FA9C0-D532-4172-BDDE-9FEF40F018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41E037B-729E-49B6-94BF-5A5DD72D600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9380D85-C89B-46D1-AA79-9087673724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97256</xdr:rowOff>
    </xdr:from>
    <xdr:to>
      <xdr:col>116</xdr:col>
      <xdr:colOff>114300</xdr:colOff>
      <xdr:row>107</xdr:row>
      <xdr:rowOff>27406</xdr:rowOff>
    </xdr:to>
    <xdr:sp macro="" textlink="">
      <xdr:nvSpPr>
        <xdr:cNvPr id="738" name="楕円 737">
          <a:extLst>
            <a:ext uri="{FF2B5EF4-FFF2-40B4-BE49-F238E27FC236}">
              <a16:creationId xmlns:a16="http://schemas.microsoft.com/office/drawing/2014/main" id="{891285E3-B0A2-4987-BF85-9B92613CD1D5}"/>
            </a:ext>
          </a:extLst>
        </xdr:cNvPr>
        <xdr:cNvSpPr/>
      </xdr:nvSpPr>
      <xdr:spPr>
        <a:xfrm>
          <a:off x="22110700" y="18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120133</xdr:rowOff>
    </xdr:from>
    <xdr:ext cx="469744" cy="259045"/>
    <xdr:sp macro="" textlink="">
      <xdr:nvSpPr>
        <xdr:cNvPr id="739" name="【公民館】&#10;一人当たり面積該当値テキスト">
          <a:extLst>
            <a:ext uri="{FF2B5EF4-FFF2-40B4-BE49-F238E27FC236}">
              <a16:creationId xmlns:a16="http://schemas.microsoft.com/office/drawing/2014/main" id="{100FC9E4-6CDA-478C-A22C-7756E0564C8A}"/>
            </a:ext>
          </a:extLst>
        </xdr:cNvPr>
        <xdr:cNvSpPr txBox="1"/>
      </xdr:nvSpPr>
      <xdr:spPr>
        <a:xfrm>
          <a:off x="22199600" y="1812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1930</xdr:rowOff>
    </xdr:from>
    <xdr:to>
      <xdr:col>112</xdr:col>
      <xdr:colOff>38100</xdr:colOff>
      <xdr:row>107</xdr:row>
      <xdr:rowOff>103530</xdr:rowOff>
    </xdr:to>
    <xdr:sp macro="" textlink="">
      <xdr:nvSpPr>
        <xdr:cNvPr id="740" name="楕円 739">
          <a:extLst>
            <a:ext uri="{FF2B5EF4-FFF2-40B4-BE49-F238E27FC236}">
              <a16:creationId xmlns:a16="http://schemas.microsoft.com/office/drawing/2014/main" id="{F499C356-8170-40A9-9A1D-1EEB1B8DD124}"/>
            </a:ext>
          </a:extLst>
        </xdr:cNvPr>
        <xdr:cNvSpPr/>
      </xdr:nvSpPr>
      <xdr:spPr>
        <a:xfrm>
          <a:off x="21272500" y="183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148056</xdr:rowOff>
    </xdr:from>
    <xdr:to>
      <xdr:col>116</xdr:col>
      <xdr:colOff>63500</xdr:colOff>
      <xdr:row>107</xdr:row>
      <xdr:rowOff>52730</xdr:rowOff>
    </xdr:to>
    <xdr:cxnSp macro="">
      <xdr:nvCxnSpPr>
        <xdr:cNvPr id="741" name="直線コネクタ 740">
          <a:extLst>
            <a:ext uri="{FF2B5EF4-FFF2-40B4-BE49-F238E27FC236}">
              <a16:creationId xmlns:a16="http://schemas.microsoft.com/office/drawing/2014/main" id="{81AD8C99-A9DC-4F45-A2A3-D7BF084B16E2}"/>
            </a:ext>
          </a:extLst>
        </xdr:cNvPr>
        <xdr:cNvCxnSpPr/>
      </xdr:nvCxnSpPr>
      <xdr:spPr>
        <a:xfrm flipV="1">
          <a:off x="21323300" y="18321756"/>
          <a:ext cx="8382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79808</xdr:rowOff>
    </xdr:from>
    <xdr:to>
      <xdr:col>107</xdr:col>
      <xdr:colOff>101600</xdr:colOff>
      <xdr:row>107</xdr:row>
      <xdr:rowOff>9958</xdr:rowOff>
    </xdr:to>
    <xdr:sp macro="" textlink="">
      <xdr:nvSpPr>
        <xdr:cNvPr id="742" name="楕円 741">
          <a:extLst>
            <a:ext uri="{FF2B5EF4-FFF2-40B4-BE49-F238E27FC236}">
              <a16:creationId xmlns:a16="http://schemas.microsoft.com/office/drawing/2014/main" id="{B4E3A8B9-AF74-420D-9884-E52F95ADC0BE}"/>
            </a:ext>
          </a:extLst>
        </xdr:cNvPr>
        <xdr:cNvSpPr/>
      </xdr:nvSpPr>
      <xdr:spPr>
        <a:xfrm>
          <a:off x="20383500" y="182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130608</xdr:rowOff>
    </xdr:from>
    <xdr:to>
      <xdr:col>111</xdr:col>
      <xdr:colOff>177800</xdr:colOff>
      <xdr:row>107</xdr:row>
      <xdr:rowOff>52730</xdr:rowOff>
    </xdr:to>
    <xdr:cxnSp macro="">
      <xdr:nvCxnSpPr>
        <xdr:cNvPr id="743" name="直線コネクタ 742">
          <a:extLst>
            <a:ext uri="{FF2B5EF4-FFF2-40B4-BE49-F238E27FC236}">
              <a16:creationId xmlns:a16="http://schemas.microsoft.com/office/drawing/2014/main" id="{09B21A97-C245-49E9-9EEA-D9C824DA106B}"/>
            </a:ext>
          </a:extLst>
        </xdr:cNvPr>
        <xdr:cNvCxnSpPr/>
      </xdr:nvCxnSpPr>
      <xdr:spPr>
        <a:xfrm>
          <a:off x="20434300" y="18304308"/>
          <a:ext cx="889000" cy="9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xdr:rowOff>
    </xdr:from>
    <xdr:to>
      <xdr:col>102</xdr:col>
      <xdr:colOff>165100</xdr:colOff>
      <xdr:row>107</xdr:row>
      <xdr:rowOff>109169</xdr:rowOff>
    </xdr:to>
    <xdr:sp macro="" textlink="">
      <xdr:nvSpPr>
        <xdr:cNvPr id="744" name="楕円 743">
          <a:extLst>
            <a:ext uri="{FF2B5EF4-FFF2-40B4-BE49-F238E27FC236}">
              <a16:creationId xmlns:a16="http://schemas.microsoft.com/office/drawing/2014/main" id="{C66B9088-3751-4130-9FC9-D75BC8C2CB1C}"/>
            </a:ext>
          </a:extLst>
        </xdr:cNvPr>
        <xdr:cNvSpPr/>
      </xdr:nvSpPr>
      <xdr:spPr>
        <a:xfrm>
          <a:off x="19494500" y="18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130608</xdr:rowOff>
    </xdr:from>
    <xdr:to>
      <xdr:col>107</xdr:col>
      <xdr:colOff>50800</xdr:colOff>
      <xdr:row>107</xdr:row>
      <xdr:rowOff>58369</xdr:rowOff>
    </xdr:to>
    <xdr:cxnSp macro="">
      <xdr:nvCxnSpPr>
        <xdr:cNvPr id="745" name="直線コネクタ 744">
          <a:extLst>
            <a:ext uri="{FF2B5EF4-FFF2-40B4-BE49-F238E27FC236}">
              <a16:creationId xmlns:a16="http://schemas.microsoft.com/office/drawing/2014/main" id="{EFDBF659-9FB4-4CE9-A62A-EFB121E71466}"/>
            </a:ext>
          </a:extLst>
        </xdr:cNvPr>
        <xdr:cNvCxnSpPr/>
      </xdr:nvCxnSpPr>
      <xdr:spPr>
        <a:xfrm flipV="1">
          <a:off x="19545300" y="18304308"/>
          <a:ext cx="889000" cy="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6578</xdr:rowOff>
    </xdr:from>
    <xdr:to>
      <xdr:col>98</xdr:col>
      <xdr:colOff>38100</xdr:colOff>
      <xdr:row>107</xdr:row>
      <xdr:rowOff>108178</xdr:rowOff>
    </xdr:to>
    <xdr:sp macro="" textlink="">
      <xdr:nvSpPr>
        <xdr:cNvPr id="746" name="楕円 745">
          <a:extLst>
            <a:ext uri="{FF2B5EF4-FFF2-40B4-BE49-F238E27FC236}">
              <a16:creationId xmlns:a16="http://schemas.microsoft.com/office/drawing/2014/main" id="{3852310A-47DB-4B30-B7FE-20DF5F1F867C}"/>
            </a:ext>
          </a:extLst>
        </xdr:cNvPr>
        <xdr:cNvSpPr/>
      </xdr:nvSpPr>
      <xdr:spPr>
        <a:xfrm>
          <a:off x="18605500" y="183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57378</xdr:rowOff>
    </xdr:from>
    <xdr:to>
      <xdr:col>102</xdr:col>
      <xdr:colOff>114300</xdr:colOff>
      <xdr:row>107</xdr:row>
      <xdr:rowOff>58369</xdr:rowOff>
    </xdr:to>
    <xdr:cxnSp macro="">
      <xdr:nvCxnSpPr>
        <xdr:cNvPr id="747" name="直線コネクタ 746">
          <a:extLst>
            <a:ext uri="{FF2B5EF4-FFF2-40B4-BE49-F238E27FC236}">
              <a16:creationId xmlns:a16="http://schemas.microsoft.com/office/drawing/2014/main" id="{F8D7EB3C-CFCA-49D2-9C4A-F3B8FC678361}"/>
            </a:ext>
          </a:extLst>
        </xdr:cNvPr>
        <xdr:cNvCxnSpPr/>
      </xdr:nvCxnSpPr>
      <xdr:spPr>
        <a:xfrm>
          <a:off x="18656300" y="1840252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12E598EA-B808-4AF0-BD43-BE920FCDE213}"/>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a:extLst>
            <a:ext uri="{FF2B5EF4-FFF2-40B4-BE49-F238E27FC236}">
              <a16:creationId xmlns:a16="http://schemas.microsoft.com/office/drawing/2014/main" id="{4AC1E227-60B4-42BB-B83D-13CCA205A14F}"/>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50" name="n_3aveValue【公民館】&#10;一人当たり面積">
          <a:extLst>
            <a:ext uri="{FF2B5EF4-FFF2-40B4-BE49-F238E27FC236}">
              <a16:creationId xmlns:a16="http://schemas.microsoft.com/office/drawing/2014/main" id="{6D6EAB26-11EE-4A11-B0DF-A5EB7AC1961B}"/>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51" name="n_4aveValue【公民館】&#10;一人当たり面積">
          <a:extLst>
            <a:ext uri="{FF2B5EF4-FFF2-40B4-BE49-F238E27FC236}">
              <a16:creationId xmlns:a16="http://schemas.microsoft.com/office/drawing/2014/main" id="{984EB839-EABD-43D1-9DFE-94327502D088}"/>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120057</xdr:rowOff>
    </xdr:from>
    <xdr:ext cx="469744" cy="259045"/>
    <xdr:sp macro="" textlink="">
      <xdr:nvSpPr>
        <xdr:cNvPr id="752" name="n_1mainValue【公民館】&#10;一人当たり面積">
          <a:extLst>
            <a:ext uri="{FF2B5EF4-FFF2-40B4-BE49-F238E27FC236}">
              <a16:creationId xmlns:a16="http://schemas.microsoft.com/office/drawing/2014/main" id="{78A0F8CC-4C8D-461B-BBB3-2E8901A3A53E}"/>
            </a:ext>
          </a:extLst>
        </xdr:cNvPr>
        <xdr:cNvSpPr txBox="1"/>
      </xdr:nvSpPr>
      <xdr:spPr>
        <a:xfrm>
          <a:off x="21075727" y="181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26485</xdr:rowOff>
    </xdr:from>
    <xdr:ext cx="469744" cy="259045"/>
    <xdr:sp macro="" textlink="">
      <xdr:nvSpPr>
        <xdr:cNvPr id="753" name="n_2mainValue【公民館】&#10;一人当たり面積">
          <a:extLst>
            <a:ext uri="{FF2B5EF4-FFF2-40B4-BE49-F238E27FC236}">
              <a16:creationId xmlns:a16="http://schemas.microsoft.com/office/drawing/2014/main" id="{85EC6A16-B413-4B28-B3D8-CC7CC9308AE6}"/>
            </a:ext>
          </a:extLst>
        </xdr:cNvPr>
        <xdr:cNvSpPr txBox="1"/>
      </xdr:nvSpPr>
      <xdr:spPr>
        <a:xfrm>
          <a:off x="20199427" y="1802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125696</xdr:rowOff>
    </xdr:from>
    <xdr:ext cx="469744" cy="259045"/>
    <xdr:sp macro="" textlink="">
      <xdr:nvSpPr>
        <xdr:cNvPr id="754" name="n_3mainValue【公民館】&#10;一人当たり面積">
          <a:extLst>
            <a:ext uri="{FF2B5EF4-FFF2-40B4-BE49-F238E27FC236}">
              <a16:creationId xmlns:a16="http://schemas.microsoft.com/office/drawing/2014/main" id="{A5597CA8-A895-410E-9856-37B6B791293B}"/>
            </a:ext>
          </a:extLst>
        </xdr:cNvPr>
        <xdr:cNvSpPr txBox="1"/>
      </xdr:nvSpPr>
      <xdr:spPr>
        <a:xfrm>
          <a:off x="19310427" y="1812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124705</xdr:rowOff>
    </xdr:from>
    <xdr:ext cx="469744" cy="259045"/>
    <xdr:sp macro="" textlink="">
      <xdr:nvSpPr>
        <xdr:cNvPr id="755" name="n_4mainValue【公民館】&#10;一人当たり面積">
          <a:extLst>
            <a:ext uri="{FF2B5EF4-FFF2-40B4-BE49-F238E27FC236}">
              <a16:creationId xmlns:a16="http://schemas.microsoft.com/office/drawing/2014/main" id="{0AAD58F7-1F49-4DAD-8A08-B586B187EBD1}"/>
            </a:ext>
          </a:extLst>
        </xdr:cNvPr>
        <xdr:cNvSpPr txBox="1"/>
      </xdr:nvSpPr>
      <xdr:spPr>
        <a:xfrm>
          <a:off x="18421427" y="181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CCF6C35D-3869-4ACD-92D8-1DE29517D0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230AA023-60BB-437F-9341-25C7639F84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D5A50871-D12A-4A9D-9413-EAEE7562DA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保育所の有形固定資産減価償却率は</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％ですでに耐用年数を経過している。本体部分は８８年度の建設であり、老朽化しており更新を検討する必要がある。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トンネルについては有形固定資産減価償却率は低く見えるが、９９年に編入された大規模なトンネルが平均値を下げており、橋梁の多くは</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年代～</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年代に建設されており耐用年数が近づいている。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また、編入されたトンネルの規模が大きいため、将来的にはその更新のための財政負担が懸念される。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5061A6-2FC4-4BE1-A00B-3A0330094E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FB1715-38DB-421D-A8D0-46D7747A55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56F04A-A23A-4024-BBF5-28AE7E0FA1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A366AD-C49E-4D6C-806D-8B5B6FCBCC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B92259-4DCF-4FFA-BA20-33921A44B8B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F728B0-2481-4EBF-8100-DF04B63CE7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F855B9-A66D-4944-84A7-FB5AAF1CA4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11AE54-CE22-49E4-AF72-5FB9C84942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5B53F3-F48C-4C06-9EBD-9FB12AB49C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BFE30B-A54A-4FF9-A1DC-305D6DC375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
679
56.32
2,039,397
1,794,852
215,152
941,013
1,867,057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FDCF6C-0CE2-46B8-8A9A-E457D77ADF5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267E76-DDED-49FF-BCEE-D7302227975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4524D6-71EA-47EE-816A-5CF5F8829F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288C3FC-4497-4A6D-B5B7-0152F9D474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75057F-6768-4A09-9A04-4448161F05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83B7700-AC94-4718-BA24-862E4E7A6C6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9B3019-7104-4F6B-9570-FF92BEBC0A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9A2360-3306-4370-A307-805673336C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5478A6-4809-462C-9C5A-8050856C4C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5AAFB9-07BA-4393-888D-ECF4BC6F49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414146-002B-476F-AB2D-C009B785061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2DF82A-370C-4BF9-9F2D-9DE38535BDF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88D18B-AFB6-4881-8FBA-EFDF68603C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049D2E1-185C-4353-B193-19102D96D9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A7A4DB-0929-4E5A-B104-8BA71ABAD4B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E4A8D8-6405-4A6F-9F55-C11C9066874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21E909-83AB-4417-86F8-8B82450BF0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C7A36A-8E5F-4CED-BB2B-8FF85999B4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F94213-68BA-445A-BE60-05DA3261AA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187CAB-011A-4B5D-9A62-CAD170EA728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AF47DC2-7D88-4E94-83D1-C5F59905D2E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DCAC1D0-1CDC-4CFE-BA0D-D0B96B693B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9A1E69D-8F48-4395-A1DF-1DE448A14F7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C79C24-F234-4E15-9EF9-0E8FC2CA06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38685EF-A330-4C70-8AE3-DF888CE18DD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23EEF2C-559F-4156-ACDE-09CAD773571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E618B0-541B-49C3-A9B4-FD7835AEF4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4621DB-866D-4724-B449-797C132C478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D6E6D2E-D75D-40A6-96DC-AD8762726C3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6784D7E-40A3-4DD7-909C-1A933938A6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52AC209-C145-4C04-88FC-28F7AE2E5D3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C014227-A114-4667-9639-11DE3B536C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0C57E0B-6B9E-465D-9574-0726ED19FA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9603C6B-1CBD-4852-951A-83C0833AA0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3125B58-FCA8-4C64-A579-B8D8F3A3B4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7B58C3B-2FA7-4124-B615-69AC54E8F7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12C03CB-3C3D-45FB-981B-CF9051A5DC4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E6B6E7F-2D34-4A0E-B535-8BAC360EFE4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EED9F4-1C27-4B61-B846-793D39E3A8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44E7ADA-BA4A-4B08-9889-EC257720E81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B22F8A2-5F07-46B4-AE0F-2EE1B6A028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E88F5EE-340F-4357-B5A4-9B9D205D41A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642F1B0-E722-4048-B48D-BFCFB298016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A61CE06-33DA-452F-98DC-CD3F262F57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DCC7B62-C838-43C6-8A40-BD331EA3381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D579174-9CAD-4975-9177-89605185A4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7331A2D-1629-451A-AA83-D34AC0E634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FA1E3D9-C25C-47D3-897D-68E2AEAAB3A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93E6DD9C-8AEE-4C25-B9C2-CF08BE1CB9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53560BBF-0231-4EF7-ACCC-7E731B84DEA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AFADEBDE-8457-4781-8854-D4BFD92782F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9D43C267-235F-4AF4-AABF-AFA63F5C0B9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1DFA7BB1-8411-44CC-A896-D97F3BA5214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EFF2151-CB73-4483-85DD-3E0A3BEB9FD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51EBCB7-714B-43A9-8E1B-742A5226459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498845E-F8B5-43E9-9BDA-4CDDB5270FF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565A92CB-500F-494B-8EF1-D213B6E80BA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5DD0A4B3-A674-4280-BBE3-A575026C8A5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7BAE4A1C-EBA8-4ABC-B4C1-5E5AC90ED0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87FD2D9-EB8E-4F1E-9D5F-EC449178572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E7C460AF-36D6-40A4-845E-D3019CFD3C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9CBA365B-8065-48C2-8B36-C9163703D742}"/>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51EA025A-3BAA-40C7-A111-6EA572B7962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AE170E4-F0C8-433D-AE55-278678589A0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C0EDBBD-4054-4F4F-8053-9015690A4289}"/>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3614978E-D10B-4843-B65C-368818BB87C2}"/>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A87D245-6DAD-4840-A28C-04A4C42ABFB2}"/>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ED5D169-3A9A-45A7-832E-B9C3E99187FC}"/>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198964BA-2CC7-46EE-B57A-A6660924E6E5}"/>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DD44B4A2-3935-466B-910D-7E1E21A18762}"/>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2FE134CF-AFF3-4E98-BF4E-99ED5D789E2C}"/>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C08D70D2-3FFC-4145-84AD-F7D60141A4F4}"/>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2E80C4C-0DDE-48E7-A6B5-FA117CB7C6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5A50F3F-D360-4AC9-A88E-E4CE1AB00B6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738913D-A516-40B5-B92C-003E555D01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E5D7816-A0C8-46A1-9C8E-6C3EBBC18E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28E854E-6B63-4354-BB69-60A6526054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89" name="楕円 88">
          <a:extLst>
            <a:ext uri="{FF2B5EF4-FFF2-40B4-BE49-F238E27FC236}">
              <a16:creationId xmlns:a16="http://schemas.microsoft.com/office/drawing/2014/main" id="{8F2F00E1-1D8F-40A5-BC40-88BB381BB1EF}"/>
            </a:ext>
          </a:extLst>
        </xdr:cNvPr>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AA7CCFF-3A94-4603-A1B2-0F9AE9E7A4E7}"/>
            </a:ext>
          </a:extLst>
        </xdr:cNvPr>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91" name="楕円 90">
          <a:extLst>
            <a:ext uri="{FF2B5EF4-FFF2-40B4-BE49-F238E27FC236}">
              <a16:creationId xmlns:a16="http://schemas.microsoft.com/office/drawing/2014/main" id="{2AC44CCD-AE7F-43C7-9CB2-ACA939266196}"/>
            </a:ext>
          </a:extLst>
        </xdr:cNvPr>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102870</xdr:rowOff>
    </xdr:to>
    <xdr:cxnSp macro="">
      <xdr:nvCxnSpPr>
        <xdr:cNvPr id="92" name="直線コネクタ 91">
          <a:extLst>
            <a:ext uri="{FF2B5EF4-FFF2-40B4-BE49-F238E27FC236}">
              <a16:creationId xmlns:a16="http://schemas.microsoft.com/office/drawing/2014/main" id="{0A1C9904-5240-4BBA-8878-4981332709A0}"/>
            </a:ext>
          </a:extLst>
        </xdr:cNvPr>
        <xdr:cNvCxnSpPr/>
      </xdr:nvCxnSpPr>
      <xdr:spPr>
        <a:xfrm>
          <a:off x="3797300" y="101765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93" name="楕円 92">
          <a:extLst>
            <a:ext uri="{FF2B5EF4-FFF2-40B4-BE49-F238E27FC236}">
              <a16:creationId xmlns:a16="http://schemas.microsoft.com/office/drawing/2014/main" id="{6209240A-61B7-415D-8141-AA4FEC3A6676}"/>
            </a:ext>
          </a:extLst>
        </xdr:cNvPr>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60960</xdr:rowOff>
    </xdr:to>
    <xdr:cxnSp macro="">
      <xdr:nvCxnSpPr>
        <xdr:cNvPr id="94" name="直線コネクタ 93">
          <a:extLst>
            <a:ext uri="{FF2B5EF4-FFF2-40B4-BE49-F238E27FC236}">
              <a16:creationId xmlns:a16="http://schemas.microsoft.com/office/drawing/2014/main" id="{E0E97D5C-F1CF-4951-A599-E850F3C07795}"/>
            </a:ext>
          </a:extLst>
        </xdr:cNvPr>
        <xdr:cNvCxnSpPr/>
      </xdr:nvCxnSpPr>
      <xdr:spPr>
        <a:xfrm>
          <a:off x="2908300" y="10149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113030</xdr:rowOff>
    </xdr:from>
    <xdr:to>
      <xdr:col>10</xdr:col>
      <xdr:colOff>165100</xdr:colOff>
      <xdr:row>59</xdr:row>
      <xdr:rowOff>43180</xdr:rowOff>
    </xdr:to>
    <xdr:sp macro="" textlink="">
      <xdr:nvSpPr>
        <xdr:cNvPr id="95" name="楕円 94">
          <a:extLst>
            <a:ext uri="{FF2B5EF4-FFF2-40B4-BE49-F238E27FC236}">
              <a16:creationId xmlns:a16="http://schemas.microsoft.com/office/drawing/2014/main" id="{BBB4F530-E1C7-4BD4-BCA8-238AE93F1826}"/>
            </a:ext>
          </a:extLst>
        </xdr:cNvPr>
        <xdr:cNvSpPr/>
      </xdr:nvSpPr>
      <xdr:spPr>
        <a:xfrm>
          <a:off x="1968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163830</xdr:rowOff>
    </xdr:from>
    <xdr:to>
      <xdr:col>15</xdr:col>
      <xdr:colOff>50800</xdr:colOff>
      <xdr:row>59</xdr:row>
      <xdr:rowOff>34290</xdr:rowOff>
    </xdr:to>
    <xdr:cxnSp macro="">
      <xdr:nvCxnSpPr>
        <xdr:cNvPr id="96" name="直線コネクタ 95">
          <a:extLst>
            <a:ext uri="{FF2B5EF4-FFF2-40B4-BE49-F238E27FC236}">
              <a16:creationId xmlns:a16="http://schemas.microsoft.com/office/drawing/2014/main" id="{17D60A28-82E9-4E4F-921E-483F95058727}"/>
            </a:ext>
          </a:extLst>
        </xdr:cNvPr>
        <xdr:cNvCxnSpPr/>
      </xdr:nvCxnSpPr>
      <xdr:spPr>
        <a:xfrm>
          <a:off x="2019300" y="10107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71120</xdr:rowOff>
    </xdr:from>
    <xdr:to>
      <xdr:col>6</xdr:col>
      <xdr:colOff>38100</xdr:colOff>
      <xdr:row>59</xdr:row>
      <xdr:rowOff>1270</xdr:rowOff>
    </xdr:to>
    <xdr:sp macro="" textlink="">
      <xdr:nvSpPr>
        <xdr:cNvPr id="97" name="楕円 96">
          <a:extLst>
            <a:ext uri="{FF2B5EF4-FFF2-40B4-BE49-F238E27FC236}">
              <a16:creationId xmlns:a16="http://schemas.microsoft.com/office/drawing/2014/main" id="{605F80BB-4A75-49D0-815D-E84D00BCD7F5}"/>
            </a:ext>
          </a:extLst>
        </xdr:cNvPr>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121920</xdr:rowOff>
    </xdr:from>
    <xdr:to>
      <xdr:col>10</xdr:col>
      <xdr:colOff>114300</xdr:colOff>
      <xdr:row>58</xdr:row>
      <xdr:rowOff>163830</xdr:rowOff>
    </xdr:to>
    <xdr:cxnSp macro="">
      <xdr:nvCxnSpPr>
        <xdr:cNvPr id="98" name="直線コネクタ 97">
          <a:extLst>
            <a:ext uri="{FF2B5EF4-FFF2-40B4-BE49-F238E27FC236}">
              <a16:creationId xmlns:a16="http://schemas.microsoft.com/office/drawing/2014/main" id="{886093F5-1031-43FA-8B1C-92B23433D0B3}"/>
            </a:ext>
          </a:extLst>
        </xdr:cNvPr>
        <xdr:cNvCxnSpPr/>
      </xdr:nvCxnSpPr>
      <xdr:spPr>
        <a:xfrm>
          <a:off x="1130300" y="10066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81BBA015-999F-4E5D-AC93-535DBDE04FC4}"/>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88218982-EAEE-480D-AA5B-73E9DE038BF3}"/>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38CD64D6-F36A-48FE-BB27-C05CAB03F212}"/>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CCAAD4D8-827F-43FD-913E-E4E897DEC4C1}"/>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128287</xdr:rowOff>
    </xdr:from>
    <xdr:ext cx="405111" cy="259045"/>
    <xdr:sp macro="" textlink="">
      <xdr:nvSpPr>
        <xdr:cNvPr id="103" name="n_1mainValue【体育館・プール】&#10;有形固定資産減価償却率">
          <a:extLst>
            <a:ext uri="{FF2B5EF4-FFF2-40B4-BE49-F238E27FC236}">
              <a16:creationId xmlns:a16="http://schemas.microsoft.com/office/drawing/2014/main" id="{01336E8F-752C-4695-B391-CC7DA43AB3F5}"/>
            </a:ext>
          </a:extLst>
        </xdr:cNvPr>
        <xdr:cNvSpPr txBox="1"/>
      </xdr:nvSpPr>
      <xdr:spPr>
        <a:xfrm>
          <a:off x="3582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04" name="n_2mainValue【体育館・プール】&#10;有形固定資産減価償却率">
          <a:extLst>
            <a:ext uri="{FF2B5EF4-FFF2-40B4-BE49-F238E27FC236}">
              <a16:creationId xmlns:a16="http://schemas.microsoft.com/office/drawing/2014/main" id="{8955C622-9478-4CDA-BD74-A99DF3D240F6}"/>
            </a:ext>
          </a:extLst>
        </xdr:cNvPr>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59707</xdr:rowOff>
    </xdr:from>
    <xdr:ext cx="405111" cy="259045"/>
    <xdr:sp macro="" textlink="">
      <xdr:nvSpPr>
        <xdr:cNvPr id="105" name="n_3mainValue【体育館・プール】&#10;有形固定資産減価償却率">
          <a:extLst>
            <a:ext uri="{FF2B5EF4-FFF2-40B4-BE49-F238E27FC236}">
              <a16:creationId xmlns:a16="http://schemas.microsoft.com/office/drawing/2014/main" id="{6FAD6411-06C1-4919-80C9-3860C83B9177}"/>
            </a:ext>
          </a:extLst>
        </xdr:cNvPr>
        <xdr:cNvSpPr txBox="1"/>
      </xdr:nvSpPr>
      <xdr:spPr>
        <a:xfrm>
          <a:off x="1816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17797</xdr:rowOff>
    </xdr:from>
    <xdr:ext cx="405111" cy="259045"/>
    <xdr:sp macro="" textlink="">
      <xdr:nvSpPr>
        <xdr:cNvPr id="106" name="n_4mainValue【体育館・プール】&#10;有形固定資産減価償却率">
          <a:extLst>
            <a:ext uri="{FF2B5EF4-FFF2-40B4-BE49-F238E27FC236}">
              <a16:creationId xmlns:a16="http://schemas.microsoft.com/office/drawing/2014/main" id="{B97B98E8-14E6-4046-ADF8-4C0BD7CDEA63}"/>
            </a:ext>
          </a:extLst>
        </xdr:cNvPr>
        <xdr:cNvSpPr txBox="1"/>
      </xdr:nvSpPr>
      <xdr:spPr>
        <a:xfrm>
          <a:off x="927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21780BF9-5DDC-420A-AE0C-4AE5784C923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CD31F84F-C0FC-4713-A584-1AA7190F41D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5A9AE47-500F-47D4-8F14-2ECD0E98A9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4C8FDBBC-0FE8-4E43-AFAB-4DE601DF4B9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19B871D6-18E8-4935-B71C-379ADCDBDE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96DCFF5-6DB8-4101-A6C4-67F87704E9A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631FE5DA-7C49-4885-A84D-EB1943C8EE8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FA2A9248-0BFB-4EB4-BE85-FD39891439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59EF4D24-63C1-430E-BE18-6974A641F4C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B944B227-1BC3-4EF6-9A47-45F470FDEBD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E868CD3A-02E6-49C3-9EC8-BD13ACEE42B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5A557640-B938-4ED8-AB98-A47C515FAAA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A376BD7A-54E0-4CCD-8A82-A44BFA1A5C4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74183CA0-5962-4043-B2E0-729C3883AC0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6933C71F-0A4C-4FA3-8E7E-2E9C5D4888E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BF95E4E7-9962-4CED-9A5B-6D732831B01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9D9801A8-496D-4395-8AD0-91D36C19D46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53359D26-357E-493F-8BD9-5E4ECD0AC60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4B3F76A2-8B8D-4051-A830-BA11C8C1137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21CB7D11-343F-4C91-AEA4-BE537121C76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CF4B0BAC-2315-4F8C-9B50-F0C55B6DB27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7B27F1B1-2E5E-42AD-A153-9E135BFB86F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A27F18C-C6C7-4946-B33D-82EAEC2400F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1C03FC5C-61F0-42B5-A54E-DDD79A2DF90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5C1CF550-AC03-4326-9389-1D03B62313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58E67C7B-75D3-4EDF-B95D-331D23F7D69A}"/>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E1D2EF96-6555-4D06-9D87-014C5A0F7943}"/>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A36CA356-A218-467E-A12B-468685FBC945}"/>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8697D3C6-6893-438C-93AC-95C967F0CFCA}"/>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334A0013-15D0-4540-AB30-B80DCA20F5B4}"/>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26F56606-FDCA-4173-9A58-8E2791BE0B1F}"/>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6316B08B-9AEE-46EF-AA58-485CF0A55426}"/>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1EF90609-DB3B-4807-8AB7-DE0AB4E0C49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40884F77-19E7-47CB-A656-2E1B59755BFA}"/>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13599BFA-CB3E-4836-A70F-3D74C03B7310}"/>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52E84952-183B-4BA6-AD1D-EF18E0B13E55}"/>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82D75CA-C783-406A-BB3B-A8BD594202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7E7440B-6AE7-4691-9A75-771024DDD1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0680C50-045E-464E-B0A7-586D9E8649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56FA288-B31D-4180-BF16-4A20DFE77E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D238F17D-224F-4468-A354-0ACD6FF2AC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153307</xdr:rowOff>
    </xdr:from>
    <xdr:to>
      <xdr:col>55</xdr:col>
      <xdr:colOff>50800</xdr:colOff>
      <xdr:row>56</xdr:row>
      <xdr:rowOff>83457</xdr:rowOff>
    </xdr:to>
    <xdr:sp macro="" textlink="">
      <xdr:nvSpPr>
        <xdr:cNvPr id="148" name="楕円 147">
          <a:extLst>
            <a:ext uri="{FF2B5EF4-FFF2-40B4-BE49-F238E27FC236}">
              <a16:creationId xmlns:a16="http://schemas.microsoft.com/office/drawing/2014/main" id="{688A4563-355F-4500-92B9-778DAE2DBD58}"/>
            </a:ext>
          </a:extLst>
        </xdr:cNvPr>
        <xdr:cNvSpPr/>
      </xdr:nvSpPr>
      <xdr:spPr>
        <a:xfrm>
          <a:off x="104267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68234</xdr:rowOff>
    </xdr:from>
    <xdr:ext cx="469744" cy="259045"/>
    <xdr:sp macro="" textlink="">
      <xdr:nvSpPr>
        <xdr:cNvPr id="149" name="【体育館・プール】&#10;一人当たり面積該当値テキスト">
          <a:extLst>
            <a:ext uri="{FF2B5EF4-FFF2-40B4-BE49-F238E27FC236}">
              <a16:creationId xmlns:a16="http://schemas.microsoft.com/office/drawing/2014/main" id="{879D3A1B-40F7-4A14-969E-E331E47F7033}"/>
            </a:ext>
          </a:extLst>
        </xdr:cNvPr>
        <xdr:cNvSpPr txBox="1"/>
      </xdr:nvSpPr>
      <xdr:spPr>
        <a:xfrm>
          <a:off x="10515600" y="949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41293</xdr:rowOff>
    </xdr:from>
    <xdr:to>
      <xdr:col>50</xdr:col>
      <xdr:colOff>165100</xdr:colOff>
      <xdr:row>56</xdr:row>
      <xdr:rowOff>142893</xdr:rowOff>
    </xdr:to>
    <xdr:sp macro="" textlink="">
      <xdr:nvSpPr>
        <xdr:cNvPr id="150" name="楕円 149">
          <a:extLst>
            <a:ext uri="{FF2B5EF4-FFF2-40B4-BE49-F238E27FC236}">
              <a16:creationId xmlns:a16="http://schemas.microsoft.com/office/drawing/2014/main" id="{643E9A6B-8D56-41C1-9181-79FCC137F43F}"/>
            </a:ext>
          </a:extLst>
        </xdr:cNvPr>
        <xdr:cNvSpPr/>
      </xdr:nvSpPr>
      <xdr:spPr>
        <a:xfrm>
          <a:off x="9588500" y="96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32657</xdr:rowOff>
    </xdr:from>
    <xdr:to>
      <xdr:col>55</xdr:col>
      <xdr:colOff>0</xdr:colOff>
      <xdr:row>56</xdr:row>
      <xdr:rowOff>92093</xdr:rowOff>
    </xdr:to>
    <xdr:cxnSp macro="">
      <xdr:nvCxnSpPr>
        <xdr:cNvPr id="151" name="直線コネクタ 150">
          <a:extLst>
            <a:ext uri="{FF2B5EF4-FFF2-40B4-BE49-F238E27FC236}">
              <a16:creationId xmlns:a16="http://schemas.microsoft.com/office/drawing/2014/main" id="{3D9E8278-E7B4-4A41-ACC3-C1ED05126D4E}"/>
            </a:ext>
          </a:extLst>
        </xdr:cNvPr>
        <xdr:cNvCxnSpPr/>
      </xdr:nvCxnSpPr>
      <xdr:spPr>
        <a:xfrm flipV="1">
          <a:off x="9639300" y="9633857"/>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92239</xdr:rowOff>
    </xdr:from>
    <xdr:to>
      <xdr:col>46</xdr:col>
      <xdr:colOff>38100</xdr:colOff>
      <xdr:row>57</xdr:row>
      <xdr:rowOff>22389</xdr:rowOff>
    </xdr:to>
    <xdr:sp macro="" textlink="">
      <xdr:nvSpPr>
        <xdr:cNvPr id="152" name="楕円 151">
          <a:extLst>
            <a:ext uri="{FF2B5EF4-FFF2-40B4-BE49-F238E27FC236}">
              <a16:creationId xmlns:a16="http://schemas.microsoft.com/office/drawing/2014/main" id="{1FDD20ED-7608-4173-AA05-44614C4631E0}"/>
            </a:ext>
          </a:extLst>
        </xdr:cNvPr>
        <xdr:cNvSpPr/>
      </xdr:nvSpPr>
      <xdr:spPr>
        <a:xfrm>
          <a:off x="8699500" y="96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92093</xdr:rowOff>
    </xdr:from>
    <xdr:to>
      <xdr:col>50</xdr:col>
      <xdr:colOff>114300</xdr:colOff>
      <xdr:row>56</xdr:row>
      <xdr:rowOff>143039</xdr:rowOff>
    </xdr:to>
    <xdr:cxnSp macro="">
      <xdr:nvCxnSpPr>
        <xdr:cNvPr id="153" name="直線コネクタ 152">
          <a:extLst>
            <a:ext uri="{FF2B5EF4-FFF2-40B4-BE49-F238E27FC236}">
              <a16:creationId xmlns:a16="http://schemas.microsoft.com/office/drawing/2014/main" id="{3DEFFF77-7D4C-4D3F-8E06-442A3EE5A56B}"/>
            </a:ext>
          </a:extLst>
        </xdr:cNvPr>
        <xdr:cNvCxnSpPr/>
      </xdr:nvCxnSpPr>
      <xdr:spPr>
        <a:xfrm flipV="1">
          <a:off x="8750300" y="9693293"/>
          <a:ext cx="8890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136326</xdr:rowOff>
    </xdr:from>
    <xdr:to>
      <xdr:col>41</xdr:col>
      <xdr:colOff>101600</xdr:colOff>
      <xdr:row>57</xdr:row>
      <xdr:rowOff>66476</xdr:rowOff>
    </xdr:to>
    <xdr:sp macro="" textlink="">
      <xdr:nvSpPr>
        <xdr:cNvPr id="154" name="楕円 153">
          <a:extLst>
            <a:ext uri="{FF2B5EF4-FFF2-40B4-BE49-F238E27FC236}">
              <a16:creationId xmlns:a16="http://schemas.microsoft.com/office/drawing/2014/main" id="{0E55F6F4-3647-4ECD-97EF-72154C18C2B4}"/>
            </a:ext>
          </a:extLst>
        </xdr:cNvPr>
        <xdr:cNvSpPr/>
      </xdr:nvSpPr>
      <xdr:spPr>
        <a:xfrm>
          <a:off x="7810500" y="973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143039</xdr:rowOff>
    </xdr:from>
    <xdr:to>
      <xdr:col>45</xdr:col>
      <xdr:colOff>177800</xdr:colOff>
      <xdr:row>57</xdr:row>
      <xdr:rowOff>15676</xdr:rowOff>
    </xdr:to>
    <xdr:cxnSp macro="">
      <xdr:nvCxnSpPr>
        <xdr:cNvPr id="155" name="直線コネクタ 154">
          <a:extLst>
            <a:ext uri="{FF2B5EF4-FFF2-40B4-BE49-F238E27FC236}">
              <a16:creationId xmlns:a16="http://schemas.microsoft.com/office/drawing/2014/main" id="{F808C595-761D-449B-9020-23B98F9C2801}"/>
            </a:ext>
          </a:extLst>
        </xdr:cNvPr>
        <xdr:cNvCxnSpPr/>
      </xdr:nvCxnSpPr>
      <xdr:spPr>
        <a:xfrm flipV="1">
          <a:off x="7861300" y="974423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131101</xdr:rowOff>
    </xdr:from>
    <xdr:to>
      <xdr:col>36</xdr:col>
      <xdr:colOff>165100</xdr:colOff>
      <xdr:row>57</xdr:row>
      <xdr:rowOff>61251</xdr:rowOff>
    </xdr:to>
    <xdr:sp macro="" textlink="">
      <xdr:nvSpPr>
        <xdr:cNvPr id="156" name="楕円 155">
          <a:extLst>
            <a:ext uri="{FF2B5EF4-FFF2-40B4-BE49-F238E27FC236}">
              <a16:creationId xmlns:a16="http://schemas.microsoft.com/office/drawing/2014/main" id="{5C5EC6B2-954E-415B-A2AA-8AAC77ED7B80}"/>
            </a:ext>
          </a:extLst>
        </xdr:cNvPr>
        <xdr:cNvSpPr/>
      </xdr:nvSpPr>
      <xdr:spPr>
        <a:xfrm>
          <a:off x="6921500" y="97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10451</xdr:rowOff>
    </xdr:from>
    <xdr:to>
      <xdr:col>41</xdr:col>
      <xdr:colOff>50800</xdr:colOff>
      <xdr:row>57</xdr:row>
      <xdr:rowOff>15676</xdr:rowOff>
    </xdr:to>
    <xdr:cxnSp macro="">
      <xdr:nvCxnSpPr>
        <xdr:cNvPr id="157" name="直線コネクタ 156">
          <a:extLst>
            <a:ext uri="{FF2B5EF4-FFF2-40B4-BE49-F238E27FC236}">
              <a16:creationId xmlns:a16="http://schemas.microsoft.com/office/drawing/2014/main" id="{17965AD0-9096-4091-81D2-EE5FF6428AEA}"/>
            </a:ext>
          </a:extLst>
        </xdr:cNvPr>
        <xdr:cNvCxnSpPr/>
      </xdr:nvCxnSpPr>
      <xdr:spPr>
        <a:xfrm>
          <a:off x="6972300" y="9783101"/>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FB86BABE-C3E2-4848-936F-64503F507B6D}"/>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CFD419EB-15BD-4460-9FDE-48F4FC079035}"/>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3DB3DCD6-3CEA-43BA-A77B-4470D36A396E}"/>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DDCEE520-9F14-4C7A-AD38-E95CBF611ED7}"/>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159420</xdr:rowOff>
    </xdr:from>
    <xdr:ext cx="469744" cy="259045"/>
    <xdr:sp macro="" textlink="">
      <xdr:nvSpPr>
        <xdr:cNvPr id="162" name="n_1mainValue【体育館・プール】&#10;一人当たり面積">
          <a:extLst>
            <a:ext uri="{FF2B5EF4-FFF2-40B4-BE49-F238E27FC236}">
              <a16:creationId xmlns:a16="http://schemas.microsoft.com/office/drawing/2014/main" id="{C3FBF9BA-4332-4E44-90DD-8C4A79283DCD}"/>
            </a:ext>
          </a:extLst>
        </xdr:cNvPr>
        <xdr:cNvSpPr txBox="1"/>
      </xdr:nvSpPr>
      <xdr:spPr>
        <a:xfrm>
          <a:off x="9391727" y="941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38916</xdr:rowOff>
    </xdr:from>
    <xdr:ext cx="469744" cy="259045"/>
    <xdr:sp macro="" textlink="">
      <xdr:nvSpPr>
        <xdr:cNvPr id="163" name="n_2mainValue【体育館・プール】&#10;一人当たり面積">
          <a:extLst>
            <a:ext uri="{FF2B5EF4-FFF2-40B4-BE49-F238E27FC236}">
              <a16:creationId xmlns:a16="http://schemas.microsoft.com/office/drawing/2014/main" id="{D4FE447E-9586-4682-8E15-C71D6764AF4D}"/>
            </a:ext>
          </a:extLst>
        </xdr:cNvPr>
        <xdr:cNvSpPr txBox="1"/>
      </xdr:nvSpPr>
      <xdr:spPr>
        <a:xfrm>
          <a:off x="8515427" y="946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83003</xdr:rowOff>
    </xdr:from>
    <xdr:ext cx="469744" cy="259045"/>
    <xdr:sp macro="" textlink="">
      <xdr:nvSpPr>
        <xdr:cNvPr id="164" name="n_3mainValue【体育館・プール】&#10;一人当たり面積">
          <a:extLst>
            <a:ext uri="{FF2B5EF4-FFF2-40B4-BE49-F238E27FC236}">
              <a16:creationId xmlns:a16="http://schemas.microsoft.com/office/drawing/2014/main" id="{9C614A27-3CCE-4B57-A5D8-D9F23F37197E}"/>
            </a:ext>
          </a:extLst>
        </xdr:cNvPr>
        <xdr:cNvSpPr txBox="1"/>
      </xdr:nvSpPr>
      <xdr:spPr>
        <a:xfrm>
          <a:off x="7626427" y="95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77778</xdr:rowOff>
    </xdr:from>
    <xdr:ext cx="469744" cy="259045"/>
    <xdr:sp macro="" textlink="">
      <xdr:nvSpPr>
        <xdr:cNvPr id="165" name="n_4mainValue【体育館・プール】&#10;一人当たり面積">
          <a:extLst>
            <a:ext uri="{FF2B5EF4-FFF2-40B4-BE49-F238E27FC236}">
              <a16:creationId xmlns:a16="http://schemas.microsoft.com/office/drawing/2014/main" id="{903C9849-5231-4989-8B6F-2DC27C28D20C}"/>
            </a:ext>
          </a:extLst>
        </xdr:cNvPr>
        <xdr:cNvSpPr txBox="1"/>
      </xdr:nvSpPr>
      <xdr:spPr>
        <a:xfrm>
          <a:off x="6737427" y="950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C8142C41-7D60-456E-88F7-61DE70E48F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13BE1E7E-9E7A-464A-ACA0-89A9B3677D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A4582D10-2028-49EA-A6ED-95B2EAF890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DD0CABC1-EA4E-4C94-8D05-4B7CC2961B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D3FA0C85-A83A-464F-8988-7D59B4CC1FF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D63E21F5-C530-403F-82D9-73EE4114B0C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16F0057E-3983-4A09-9621-63B4506066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B5A9E058-4FF4-4D83-841C-3491B0F2C2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58E7BC47-8790-4599-98A6-842972D26FF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243AC4EE-4092-40BA-8D18-88E582F80FD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D1668825-105D-466F-9771-6421B3088AE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23F1B953-68CB-4470-8106-07D43929A5D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129674A6-4E2D-4159-A7EF-718A3DA26B6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CA66B99C-269B-4B81-928A-99895399DD9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0647A923-90BA-4BD4-BCC9-396A31F8B71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EE5C593F-DF20-4168-813B-F7AAE4C9EBF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8802F6ED-A192-4862-9098-C9467543982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980A3B0A-12A9-4A05-BC1A-E5E46FDE886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480BAA11-116B-4EED-A398-D813723CEB6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BA97EEEA-DAB7-4FAE-9E3B-6DDADE4EA7F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3E45CFAD-45B9-44AE-8253-EFF0AA1B53E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9EFA5BA9-B602-4419-BF85-13A129F0A55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CDF64E5E-705C-49E8-9D20-7EB23C70E13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5780A69F-6DE7-4644-BC03-E3990CC1894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6FAF1B2-37C5-4928-B8F2-D456BFF47E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B9884F4B-B974-4B93-B13A-064B59A2CD88}"/>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62F6E139-030B-4486-BC2E-B42F2D1BB37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CEF26E42-8E49-4E0B-A374-66DB3C5D9FE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2A23DE5E-D692-4057-A78C-99265F68550A}"/>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9341E422-6735-43AC-A53B-681B6CDAB794}"/>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67DE3C89-A47C-480C-99AA-B01FB59C8D3B}"/>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A442DB05-8B0B-4A64-98E7-6402F89BC0C3}"/>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2FAF5650-F706-41F2-BB5E-23AB9750AF14}"/>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CB59BE49-C896-44A6-87E4-F4F7033E2F0D}"/>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B727B1BB-1A9A-4245-B764-3F27CE999080}"/>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4FDCCEDC-F424-4D0E-B582-BBF21D2E859B}"/>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8A37A21-749E-40F0-A967-3AA036C2194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D789E215-9882-4944-9C6C-6E7FE6F52D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CCA3A5D-CC71-4ABC-BDA2-DE439DF05A8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5A5AC0B-64B8-4173-8CE2-0D08396499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F27D927A-6954-44D5-93BC-018B460F41B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162016</xdr:rowOff>
    </xdr:from>
    <xdr:to>
      <xdr:col>24</xdr:col>
      <xdr:colOff>114300</xdr:colOff>
      <xdr:row>83</xdr:row>
      <xdr:rowOff>92166</xdr:rowOff>
    </xdr:to>
    <xdr:sp macro="" textlink="">
      <xdr:nvSpPr>
        <xdr:cNvPr id="207" name="楕円 206">
          <a:extLst>
            <a:ext uri="{FF2B5EF4-FFF2-40B4-BE49-F238E27FC236}">
              <a16:creationId xmlns:a16="http://schemas.microsoft.com/office/drawing/2014/main" id="{4D6BDFC5-3945-4FCD-950C-074938AB9522}"/>
            </a:ext>
          </a:extLst>
        </xdr:cNvPr>
        <xdr:cNvSpPr/>
      </xdr:nvSpPr>
      <xdr:spPr>
        <a:xfrm>
          <a:off x="45847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140443</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725855D0-2755-445F-9E71-9BA334F13994}"/>
            </a:ext>
          </a:extLst>
        </xdr:cNvPr>
        <xdr:cNvSpPr txBox="1"/>
      </xdr:nvSpPr>
      <xdr:spPr>
        <a:xfrm>
          <a:off x="4673600"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209" name="楕円 208">
          <a:extLst>
            <a:ext uri="{FF2B5EF4-FFF2-40B4-BE49-F238E27FC236}">
              <a16:creationId xmlns:a16="http://schemas.microsoft.com/office/drawing/2014/main" id="{1788C303-2CCE-4B8C-B021-3702FE0E543C}"/>
            </a:ext>
          </a:extLst>
        </xdr:cNvPr>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xdr:rowOff>
    </xdr:from>
    <xdr:to>
      <xdr:col>24</xdr:col>
      <xdr:colOff>63500</xdr:colOff>
      <xdr:row>83</xdr:row>
      <xdr:rowOff>41366</xdr:rowOff>
    </xdr:to>
    <xdr:cxnSp macro="">
      <xdr:nvCxnSpPr>
        <xdr:cNvPr id="210" name="直線コネクタ 209">
          <a:extLst>
            <a:ext uri="{FF2B5EF4-FFF2-40B4-BE49-F238E27FC236}">
              <a16:creationId xmlns:a16="http://schemas.microsoft.com/office/drawing/2014/main" id="{98922711-29F3-4AC6-9CD2-548F631FC0A9}"/>
            </a:ext>
          </a:extLst>
        </xdr:cNvPr>
        <xdr:cNvCxnSpPr/>
      </xdr:nvCxnSpPr>
      <xdr:spPr>
        <a:xfrm>
          <a:off x="3797300" y="142439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98334</xdr:rowOff>
    </xdr:from>
    <xdr:to>
      <xdr:col>15</xdr:col>
      <xdr:colOff>101600</xdr:colOff>
      <xdr:row>83</xdr:row>
      <xdr:rowOff>28484</xdr:rowOff>
    </xdr:to>
    <xdr:sp macro="" textlink="">
      <xdr:nvSpPr>
        <xdr:cNvPr id="211" name="楕円 210">
          <a:extLst>
            <a:ext uri="{FF2B5EF4-FFF2-40B4-BE49-F238E27FC236}">
              <a16:creationId xmlns:a16="http://schemas.microsoft.com/office/drawing/2014/main" id="{175075F6-D78B-4D1C-91BC-F2E2EAF63114}"/>
            </a:ext>
          </a:extLst>
        </xdr:cNvPr>
        <xdr:cNvSpPr/>
      </xdr:nvSpPr>
      <xdr:spPr>
        <a:xfrm>
          <a:off x="2857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149134</xdr:rowOff>
    </xdr:from>
    <xdr:to>
      <xdr:col>19</xdr:col>
      <xdr:colOff>177800</xdr:colOff>
      <xdr:row>83</xdr:row>
      <xdr:rowOff>13607</xdr:rowOff>
    </xdr:to>
    <xdr:cxnSp macro="">
      <xdr:nvCxnSpPr>
        <xdr:cNvPr id="212" name="直線コネクタ 211">
          <a:extLst>
            <a:ext uri="{FF2B5EF4-FFF2-40B4-BE49-F238E27FC236}">
              <a16:creationId xmlns:a16="http://schemas.microsoft.com/office/drawing/2014/main" id="{DBFC8C2E-CA99-497D-8104-9DC7A2432C86}"/>
            </a:ext>
          </a:extLst>
        </xdr:cNvPr>
        <xdr:cNvCxnSpPr/>
      </xdr:nvCxnSpPr>
      <xdr:spPr>
        <a:xfrm>
          <a:off x="2908300" y="142080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213" name="楕円 212">
          <a:extLst>
            <a:ext uri="{FF2B5EF4-FFF2-40B4-BE49-F238E27FC236}">
              <a16:creationId xmlns:a16="http://schemas.microsoft.com/office/drawing/2014/main" id="{21715D9C-A259-4756-9BCA-699824CB7BC0}"/>
            </a:ext>
          </a:extLst>
        </xdr:cNvPr>
        <xdr:cNvSpPr/>
      </xdr:nvSpPr>
      <xdr:spPr>
        <a:xfrm>
          <a:off x="1968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149134</xdr:rowOff>
    </xdr:to>
    <xdr:cxnSp macro="">
      <xdr:nvCxnSpPr>
        <xdr:cNvPr id="214" name="直線コネクタ 213">
          <a:extLst>
            <a:ext uri="{FF2B5EF4-FFF2-40B4-BE49-F238E27FC236}">
              <a16:creationId xmlns:a16="http://schemas.microsoft.com/office/drawing/2014/main" id="{10456F5F-5638-465B-B2F3-A513BE9CA562}"/>
            </a:ext>
          </a:extLst>
        </xdr:cNvPr>
        <xdr:cNvCxnSpPr/>
      </xdr:nvCxnSpPr>
      <xdr:spPr>
        <a:xfrm>
          <a:off x="2019300" y="141688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215" name="楕円 214">
          <a:extLst>
            <a:ext uri="{FF2B5EF4-FFF2-40B4-BE49-F238E27FC236}">
              <a16:creationId xmlns:a16="http://schemas.microsoft.com/office/drawing/2014/main" id="{77F3C026-AE31-4C73-A29D-24AA0C916AAC}"/>
            </a:ext>
          </a:extLst>
        </xdr:cNvPr>
        <xdr:cNvSpPr/>
      </xdr:nvSpPr>
      <xdr:spPr>
        <a:xfrm>
          <a:off x="1079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72389</xdr:rowOff>
    </xdr:from>
    <xdr:to>
      <xdr:col>10</xdr:col>
      <xdr:colOff>114300</xdr:colOff>
      <xdr:row>82</xdr:row>
      <xdr:rowOff>109945</xdr:rowOff>
    </xdr:to>
    <xdr:cxnSp macro="">
      <xdr:nvCxnSpPr>
        <xdr:cNvPr id="216" name="直線コネクタ 215">
          <a:extLst>
            <a:ext uri="{FF2B5EF4-FFF2-40B4-BE49-F238E27FC236}">
              <a16:creationId xmlns:a16="http://schemas.microsoft.com/office/drawing/2014/main" id="{44C1001A-9BBA-4F63-BD33-92B1CE448E96}"/>
            </a:ext>
          </a:extLst>
        </xdr:cNvPr>
        <xdr:cNvCxnSpPr/>
      </xdr:nvCxnSpPr>
      <xdr:spPr>
        <a:xfrm>
          <a:off x="1130300" y="141312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F24E8513-24B1-4546-ADEE-9F93BE2899D2}"/>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D1902581-BAA4-47A3-9EF5-68DE6200E9FF}"/>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A57F983C-5955-4848-AB5D-3E3690BC22AD}"/>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BC9694ED-1317-4FC8-A2EA-852836B25D07}"/>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55534</xdr:rowOff>
    </xdr:from>
    <xdr:ext cx="405111" cy="259045"/>
    <xdr:sp macro="" textlink="">
      <xdr:nvSpPr>
        <xdr:cNvPr id="221" name="n_1mainValue【福祉施設】&#10;有形固定資産減価償却率">
          <a:extLst>
            <a:ext uri="{FF2B5EF4-FFF2-40B4-BE49-F238E27FC236}">
              <a16:creationId xmlns:a16="http://schemas.microsoft.com/office/drawing/2014/main" id="{EDCF96BB-BB2C-4AEA-B6C7-B6DACC20C045}"/>
            </a:ext>
          </a:extLst>
        </xdr:cNvPr>
        <xdr:cNvSpPr txBox="1"/>
      </xdr:nvSpPr>
      <xdr:spPr>
        <a:xfrm>
          <a:off x="3582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19611</xdr:rowOff>
    </xdr:from>
    <xdr:ext cx="405111" cy="259045"/>
    <xdr:sp macro="" textlink="">
      <xdr:nvSpPr>
        <xdr:cNvPr id="222" name="n_2mainValue【福祉施設】&#10;有形固定資産減価償却率">
          <a:extLst>
            <a:ext uri="{FF2B5EF4-FFF2-40B4-BE49-F238E27FC236}">
              <a16:creationId xmlns:a16="http://schemas.microsoft.com/office/drawing/2014/main" id="{8001D118-2B13-48EA-B614-BC0C56CE3493}"/>
            </a:ext>
          </a:extLst>
        </xdr:cNvPr>
        <xdr:cNvSpPr txBox="1"/>
      </xdr:nvSpPr>
      <xdr:spPr>
        <a:xfrm>
          <a:off x="2705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151872</xdr:rowOff>
    </xdr:from>
    <xdr:ext cx="405111" cy="259045"/>
    <xdr:sp macro="" textlink="">
      <xdr:nvSpPr>
        <xdr:cNvPr id="223" name="n_3mainValue【福祉施設】&#10;有形固定資産減価償却率">
          <a:extLst>
            <a:ext uri="{FF2B5EF4-FFF2-40B4-BE49-F238E27FC236}">
              <a16:creationId xmlns:a16="http://schemas.microsoft.com/office/drawing/2014/main" id="{4F3FB276-5472-40C4-B040-0A2E3172FFBC}"/>
            </a:ext>
          </a:extLst>
        </xdr:cNvPr>
        <xdr:cNvSpPr txBox="1"/>
      </xdr:nvSpPr>
      <xdr:spPr>
        <a:xfrm>
          <a:off x="1816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224" name="n_4mainValue【福祉施設】&#10;有形固定資産減価償却率">
          <a:extLst>
            <a:ext uri="{FF2B5EF4-FFF2-40B4-BE49-F238E27FC236}">
              <a16:creationId xmlns:a16="http://schemas.microsoft.com/office/drawing/2014/main" id="{287A2026-7ABF-40A6-A4A5-51CE5B9E2452}"/>
            </a:ext>
          </a:extLst>
        </xdr:cNvPr>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F129AF8-2B39-41CD-B16E-30B1139C23A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CD0E37EE-E0D2-4189-B628-035A7812D9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A83D8A26-4261-4C2F-B47D-442715789F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D57F8EED-9766-4190-8561-4C23533569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BA857D44-BDC7-4627-B005-9E021BBC55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E86E8DB8-ABDB-41A9-886B-65C35BBB86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C7224C62-648C-4185-8728-2606A17BF6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E60C1CCF-60FA-4B1C-8F68-801A76D0995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62C65A06-3D4C-448A-AE8C-DCA4851554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9BAC960C-B088-4BAA-A61A-050154C27F2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BED33C28-12B0-449C-BF6A-DC14B3FE331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F89F746B-B3F7-4856-9EB0-89344D64A69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70C4B6CF-C497-47BD-B840-BA122721D68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70672BC7-D9C8-4604-9DFE-3460F95D808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14E1EA03-4B70-4EBD-8CB3-D2FB745D712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A5B02E81-FD26-431D-AA08-EF1A795CF4E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9F2E0625-E8F2-4151-ACD0-4568114D2B4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7F3EEC4-6B69-4B8F-A946-BCBCA57FCC6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B80F5065-1AF5-4B0E-AC51-27B5132F44F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7C319E70-6E65-4557-8EDC-25B4DD41A8D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7085E52A-F0F2-4247-89BC-64166115813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6682EA0D-715D-4BEE-8F47-49507C3C98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D00BB35D-4EA5-4304-9A72-2C1D849DD93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D496A54B-EE47-4160-8416-4CAA466D2273}"/>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A25C32FD-11C1-4293-91DC-10E42F397D9B}"/>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E367FEAA-73D9-4F27-A618-4667634E092A}"/>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AFAFD9D0-9952-4728-ABD1-B8C8EDED830A}"/>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6597A010-649C-4B69-AE6B-5C96772EF0D5}"/>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8FFBC438-A449-4331-916F-6C6478D63F4F}"/>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ACE3C33E-33C9-4E50-A047-3ED9290F3DAD}"/>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EC859FE7-6FAD-4942-A465-9BA376EABB25}"/>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6499AFEE-CDD1-4394-BAED-3473FB09F443}"/>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1BB0E147-5833-42C7-87EF-921B57CD7C68}"/>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DAE4D73A-550F-4B4D-BF89-871271431BF3}"/>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893C7CCB-B0A4-4868-9115-51AC9399AFB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76E38E58-7FEF-487F-9318-F0C8DDF25C4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E9AB8A44-DD22-446B-957F-1E4CFE1C90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9948B44-4EFD-44F9-A67A-5D011DA4EF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ED810AF-5A91-419C-BDA5-277E5951B5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156083</xdr:rowOff>
    </xdr:from>
    <xdr:to>
      <xdr:col>55</xdr:col>
      <xdr:colOff>50800</xdr:colOff>
      <xdr:row>80</xdr:row>
      <xdr:rowOff>86233</xdr:rowOff>
    </xdr:to>
    <xdr:sp macro="" textlink="">
      <xdr:nvSpPr>
        <xdr:cNvPr id="264" name="楕円 263">
          <a:extLst>
            <a:ext uri="{FF2B5EF4-FFF2-40B4-BE49-F238E27FC236}">
              <a16:creationId xmlns:a16="http://schemas.microsoft.com/office/drawing/2014/main" id="{92E57FEF-2C9D-49A6-B754-72CC7AE01B4B}"/>
            </a:ext>
          </a:extLst>
        </xdr:cNvPr>
        <xdr:cNvSpPr/>
      </xdr:nvSpPr>
      <xdr:spPr>
        <a:xfrm>
          <a:off x="10426700" y="137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7510</xdr:rowOff>
    </xdr:from>
    <xdr:ext cx="469744" cy="259045"/>
    <xdr:sp macro="" textlink="">
      <xdr:nvSpPr>
        <xdr:cNvPr id="265" name="【福祉施設】&#10;一人当たり面積該当値テキスト">
          <a:extLst>
            <a:ext uri="{FF2B5EF4-FFF2-40B4-BE49-F238E27FC236}">
              <a16:creationId xmlns:a16="http://schemas.microsoft.com/office/drawing/2014/main" id="{9F64EAE7-8E29-4076-8FDB-3197158E0827}"/>
            </a:ext>
          </a:extLst>
        </xdr:cNvPr>
        <xdr:cNvSpPr txBox="1"/>
      </xdr:nvSpPr>
      <xdr:spPr>
        <a:xfrm>
          <a:off x="10515600" y="1355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29211</xdr:rowOff>
    </xdr:from>
    <xdr:to>
      <xdr:col>50</xdr:col>
      <xdr:colOff>165100</xdr:colOff>
      <xdr:row>80</xdr:row>
      <xdr:rowOff>130811</xdr:rowOff>
    </xdr:to>
    <xdr:sp macro="" textlink="">
      <xdr:nvSpPr>
        <xdr:cNvPr id="266" name="楕円 265">
          <a:extLst>
            <a:ext uri="{FF2B5EF4-FFF2-40B4-BE49-F238E27FC236}">
              <a16:creationId xmlns:a16="http://schemas.microsoft.com/office/drawing/2014/main" id="{C0C40C01-ECF7-462D-B58A-AC383EA256C9}"/>
            </a:ext>
          </a:extLst>
        </xdr:cNvPr>
        <xdr:cNvSpPr/>
      </xdr:nvSpPr>
      <xdr:spPr>
        <a:xfrm>
          <a:off x="9588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35433</xdr:rowOff>
    </xdr:from>
    <xdr:to>
      <xdr:col>55</xdr:col>
      <xdr:colOff>0</xdr:colOff>
      <xdr:row>80</xdr:row>
      <xdr:rowOff>80011</xdr:rowOff>
    </xdr:to>
    <xdr:cxnSp macro="">
      <xdr:nvCxnSpPr>
        <xdr:cNvPr id="267" name="直線コネクタ 266">
          <a:extLst>
            <a:ext uri="{FF2B5EF4-FFF2-40B4-BE49-F238E27FC236}">
              <a16:creationId xmlns:a16="http://schemas.microsoft.com/office/drawing/2014/main" id="{59142759-6EC7-4DBB-B63E-8D12D39EC205}"/>
            </a:ext>
          </a:extLst>
        </xdr:cNvPr>
        <xdr:cNvCxnSpPr/>
      </xdr:nvCxnSpPr>
      <xdr:spPr>
        <a:xfrm flipV="1">
          <a:off x="9639300" y="13751433"/>
          <a:ext cx="8382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67690</xdr:rowOff>
    </xdr:from>
    <xdr:to>
      <xdr:col>46</xdr:col>
      <xdr:colOff>38100</xdr:colOff>
      <xdr:row>80</xdr:row>
      <xdr:rowOff>169290</xdr:rowOff>
    </xdr:to>
    <xdr:sp macro="" textlink="">
      <xdr:nvSpPr>
        <xdr:cNvPr id="268" name="楕円 267">
          <a:extLst>
            <a:ext uri="{FF2B5EF4-FFF2-40B4-BE49-F238E27FC236}">
              <a16:creationId xmlns:a16="http://schemas.microsoft.com/office/drawing/2014/main" id="{A45FC019-4B42-4112-A08D-C19B565FB9B1}"/>
            </a:ext>
          </a:extLst>
        </xdr:cNvPr>
        <xdr:cNvSpPr/>
      </xdr:nvSpPr>
      <xdr:spPr>
        <a:xfrm>
          <a:off x="8699500" y="137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80011</xdr:rowOff>
    </xdr:from>
    <xdr:to>
      <xdr:col>50</xdr:col>
      <xdr:colOff>114300</xdr:colOff>
      <xdr:row>80</xdr:row>
      <xdr:rowOff>118490</xdr:rowOff>
    </xdr:to>
    <xdr:cxnSp macro="">
      <xdr:nvCxnSpPr>
        <xdr:cNvPr id="269" name="直線コネクタ 268">
          <a:extLst>
            <a:ext uri="{FF2B5EF4-FFF2-40B4-BE49-F238E27FC236}">
              <a16:creationId xmlns:a16="http://schemas.microsoft.com/office/drawing/2014/main" id="{4DE0C205-2E58-4882-AD61-EC366DFA7ECF}"/>
            </a:ext>
          </a:extLst>
        </xdr:cNvPr>
        <xdr:cNvCxnSpPr/>
      </xdr:nvCxnSpPr>
      <xdr:spPr>
        <a:xfrm flipV="1">
          <a:off x="8750300" y="13796011"/>
          <a:ext cx="889000" cy="3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43307</xdr:rowOff>
    </xdr:from>
    <xdr:to>
      <xdr:col>41</xdr:col>
      <xdr:colOff>101600</xdr:colOff>
      <xdr:row>83</xdr:row>
      <xdr:rowOff>144907</xdr:rowOff>
    </xdr:to>
    <xdr:sp macro="" textlink="">
      <xdr:nvSpPr>
        <xdr:cNvPr id="270" name="楕円 269">
          <a:extLst>
            <a:ext uri="{FF2B5EF4-FFF2-40B4-BE49-F238E27FC236}">
              <a16:creationId xmlns:a16="http://schemas.microsoft.com/office/drawing/2014/main" id="{242FDCB3-52CA-4E7C-B712-622F2AD7BBDA}"/>
            </a:ext>
          </a:extLst>
        </xdr:cNvPr>
        <xdr:cNvSpPr/>
      </xdr:nvSpPr>
      <xdr:spPr>
        <a:xfrm>
          <a:off x="7810500" y="142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118490</xdr:rowOff>
    </xdr:from>
    <xdr:to>
      <xdr:col>45</xdr:col>
      <xdr:colOff>177800</xdr:colOff>
      <xdr:row>83</xdr:row>
      <xdr:rowOff>94107</xdr:rowOff>
    </xdr:to>
    <xdr:cxnSp macro="">
      <xdr:nvCxnSpPr>
        <xdr:cNvPr id="271" name="直線コネクタ 270">
          <a:extLst>
            <a:ext uri="{FF2B5EF4-FFF2-40B4-BE49-F238E27FC236}">
              <a16:creationId xmlns:a16="http://schemas.microsoft.com/office/drawing/2014/main" id="{BEC33573-07D1-4F31-A156-C6B033D392EA}"/>
            </a:ext>
          </a:extLst>
        </xdr:cNvPr>
        <xdr:cNvCxnSpPr/>
      </xdr:nvCxnSpPr>
      <xdr:spPr>
        <a:xfrm flipV="1">
          <a:off x="7861300" y="13834490"/>
          <a:ext cx="889000" cy="48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41021</xdr:rowOff>
    </xdr:from>
    <xdr:to>
      <xdr:col>36</xdr:col>
      <xdr:colOff>165100</xdr:colOff>
      <xdr:row>83</xdr:row>
      <xdr:rowOff>142621</xdr:rowOff>
    </xdr:to>
    <xdr:sp macro="" textlink="">
      <xdr:nvSpPr>
        <xdr:cNvPr id="272" name="楕円 271">
          <a:extLst>
            <a:ext uri="{FF2B5EF4-FFF2-40B4-BE49-F238E27FC236}">
              <a16:creationId xmlns:a16="http://schemas.microsoft.com/office/drawing/2014/main" id="{D9E072EC-A929-4C69-AC2E-AB7FACDFC552}"/>
            </a:ext>
          </a:extLst>
        </xdr:cNvPr>
        <xdr:cNvSpPr/>
      </xdr:nvSpPr>
      <xdr:spPr>
        <a:xfrm>
          <a:off x="6921500" y="142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91821</xdr:rowOff>
    </xdr:from>
    <xdr:to>
      <xdr:col>41</xdr:col>
      <xdr:colOff>50800</xdr:colOff>
      <xdr:row>83</xdr:row>
      <xdr:rowOff>94107</xdr:rowOff>
    </xdr:to>
    <xdr:cxnSp macro="">
      <xdr:nvCxnSpPr>
        <xdr:cNvPr id="273" name="直線コネクタ 272">
          <a:extLst>
            <a:ext uri="{FF2B5EF4-FFF2-40B4-BE49-F238E27FC236}">
              <a16:creationId xmlns:a16="http://schemas.microsoft.com/office/drawing/2014/main" id="{03F77010-1AF5-497C-B90D-0F4A836CC32D}"/>
            </a:ext>
          </a:extLst>
        </xdr:cNvPr>
        <xdr:cNvCxnSpPr/>
      </xdr:nvCxnSpPr>
      <xdr:spPr>
        <a:xfrm>
          <a:off x="6972300" y="143221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a:extLst>
            <a:ext uri="{FF2B5EF4-FFF2-40B4-BE49-F238E27FC236}">
              <a16:creationId xmlns:a16="http://schemas.microsoft.com/office/drawing/2014/main" id="{46DD6C99-5CA9-4E8E-922E-D661CE2B0A6F}"/>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4DA53083-5F6E-4C29-8C0F-7E778A910DB6}"/>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a:extLst>
            <a:ext uri="{FF2B5EF4-FFF2-40B4-BE49-F238E27FC236}">
              <a16:creationId xmlns:a16="http://schemas.microsoft.com/office/drawing/2014/main" id="{743F12CA-F979-48C4-ADAA-11266CE650DA}"/>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a:extLst>
            <a:ext uri="{FF2B5EF4-FFF2-40B4-BE49-F238E27FC236}">
              <a16:creationId xmlns:a16="http://schemas.microsoft.com/office/drawing/2014/main" id="{A80F1DCE-DF6B-4501-840D-3B6C1D2D86AA}"/>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147338</xdr:rowOff>
    </xdr:from>
    <xdr:ext cx="469744" cy="259045"/>
    <xdr:sp macro="" textlink="">
      <xdr:nvSpPr>
        <xdr:cNvPr id="278" name="n_1mainValue【福祉施設】&#10;一人当たり面積">
          <a:extLst>
            <a:ext uri="{FF2B5EF4-FFF2-40B4-BE49-F238E27FC236}">
              <a16:creationId xmlns:a16="http://schemas.microsoft.com/office/drawing/2014/main" id="{DC24B21B-6250-4FE5-B66E-9E50B26AB781}"/>
            </a:ext>
          </a:extLst>
        </xdr:cNvPr>
        <xdr:cNvSpPr txBox="1"/>
      </xdr:nvSpPr>
      <xdr:spPr>
        <a:xfrm>
          <a:off x="9391727"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14367</xdr:rowOff>
    </xdr:from>
    <xdr:ext cx="469744" cy="259045"/>
    <xdr:sp macro="" textlink="">
      <xdr:nvSpPr>
        <xdr:cNvPr id="279" name="n_2mainValue【福祉施設】&#10;一人当たり面積">
          <a:extLst>
            <a:ext uri="{FF2B5EF4-FFF2-40B4-BE49-F238E27FC236}">
              <a16:creationId xmlns:a16="http://schemas.microsoft.com/office/drawing/2014/main" id="{151560B8-DCCD-40CD-ADCE-6002B0D84AE9}"/>
            </a:ext>
          </a:extLst>
        </xdr:cNvPr>
        <xdr:cNvSpPr txBox="1"/>
      </xdr:nvSpPr>
      <xdr:spPr>
        <a:xfrm>
          <a:off x="8515427"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161434</xdr:rowOff>
    </xdr:from>
    <xdr:ext cx="469744" cy="259045"/>
    <xdr:sp macro="" textlink="">
      <xdr:nvSpPr>
        <xdr:cNvPr id="280" name="n_3mainValue【福祉施設】&#10;一人当たり面積">
          <a:extLst>
            <a:ext uri="{FF2B5EF4-FFF2-40B4-BE49-F238E27FC236}">
              <a16:creationId xmlns:a16="http://schemas.microsoft.com/office/drawing/2014/main" id="{E18ADED4-C33E-47A3-85D1-5211391CCD5F}"/>
            </a:ext>
          </a:extLst>
        </xdr:cNvPr>
        <xdr:cNvSpPr txBox="1"/>
      </xdr:nvSpPr>
      <xdr:spPr>
        <a:xfrm>
          <a:off x="7626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159148</xdr:rowOff>
    </xdr:from>
    <xdr:ext cx="469744" cy="259045"/>
    <xdr:sp macro="" textlink="">
      <xdr:nvSpPr>
        <xdr:cNvPr id="281" name="n_4mainValue【福祉施設】&#10;一人当たり面積">
          <a:extLst>
            <a:ext uri="{FF2B5EF4-FFF2-40B4-BE49-F238E27FC236}">
              <a16:creationId xmlns:a16="http://schemas.microsoft.com/office/drawing/2014/main" id="{B5B20E85-26FE-483C-B5AE-0921CC5ABED1}"/>
            </a:ext>
          </a:extLst>
        </xdr:cNvPr>
        <xdr:cNvSpPr txBox="1"/>
      </xdr:nvSpPr>
      <xdr:spPr>
        <a:xfrm>
          <a:off x="6737427" y="140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5FDF2E51-7382-46A1-9E09-D8B727A3427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D1371D2B-CAF4-40DB-8B2B-B372BD2708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E1C605D0-66F9-495F-8B24-4BA5B610F5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BC49FD6A-0483-4068-B7B2-E2EFED1CB9E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C5415DB1-2E36-4163-8099-B386D5EF789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7BDEEC75-6347-44C1-9F70-949623A8B58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94CE2917-488F-405A-A6A2-E8D12E8A5B7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7634AF57-F919-48A2-88E3-9D1F5BB5B6D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B18E102A-C4D6-4890-8946-7A11D8F7D6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560BB019-58AA-4A24-9C5B-23D810C720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16E44EDC-273A-4241-8A57-6348EACE63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78B7CE6D-6A3E-4F76-BC5B-ECD26B7915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86967CD-0DF5-4235-852E-86D1E9208D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592CA31A-856F-47BD-A1CB-F6938825F5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18BC2C65-C34D-4037-A6A6-2F3CA336AD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5D65AE7-0E6E-47F0-9076-16100DD5039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32F85A1B-0AA3-4294-9499-5E34C47072A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ACD10EFA-23AD-4F2F-86AE-6BA271678B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202D24B3-4BBA-40FE-99F0-4725275B92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78F679EA-166C-4724-B0FC-D28B64F6276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3A0A7F59-DE54-4C3B-AD93-5CA24B1523F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99193078-05E3-4499-9E38-BBE0531AC3A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B64240F4-6912-4055-A20B-8EA9F016327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79D4D18A-34E5-413A-9DEF-0CF64A8F7A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E5A3198F-C887-4B87-921E-C145A5D75C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277955FF-8A66-4851-872D-C6D1AEC813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F0A4BDD1-A999-4B5E-93EE-8CB5282254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C0AF9060-07C0-4DF4-9BC4-84A600DED72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4EFCD2CC-3C96-4DA5-93A2-5A3A2A6C1D5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C607D174-EDCC-4792-BA17-D3894940F67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0FC06592-9E38-4627-B1ED-556FD6DBA13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62CD2808-EC3D-4559-937B-20F782A4DD1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9AC104A0-D2ED-438C-A3AE-E0C30584209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69AC13C2-CD8E-447E-BFAF-0458136140A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EF85B313-D140-4788-BDCC-ABDD30D8C1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97C156F2-4EF0-4BEF-8F0D-42E4442B856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E082FD1B-07F9-4DA7-819E-2D6705864FF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6210CAA9-20CA-4039-9ADA-627DDE93F6D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BF4766A2-AAD1-423B-A44A-6A98C40773D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A0B0A89C-24D3-43F7-8887-D81BCC59FAF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A7AAB0F8-12F6-41DC-9FBE-802A221C3C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155DC642-FFEA-40F2-87F1-8DB159CD28C3}"/>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293078A9-9C13-4E59-B476-484DA70908E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0D38535E-FC23-4E84-8C58-6D6339E9F60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C8D50160-86C8-46D9-AEA6-6607B2437E1F}"/>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id="{07801366-2DE7-45F0-A58F-AC99959EA38F}"/>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17CF9976-7F1E-4C14-BD7C-738732490455}"/>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id="{6EE1E4DD-E1E3-4A36-8B37-43649077104A}"/>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id="{46F7FB94-B341-4C00-817B-827BADCB48EA}"/>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id="{C91FB75B-1111-499D-9604-544DC0E14DCE}"/>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id="{FEC43A01-7EFC-42C4-83F2-636FA8EADCE6}"/>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id="{CE1BC0FC-73E6-4D37-BB77-48A760A034FF}"/>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91A4417F-F32A-4C5F-A71A-DA9625E0E3A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9DBC955-05D8-43E9-B24C-A33E520D3BD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96A7A653-C965-4531-B6A1-0DFEDB7C719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EE8944E3-6BC8-40EA-84FA-AC2F96D5433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1B2A0B64-502A-421E-8CA4-A5F990B398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118473</xdr:rowOff>
    </xdr:from>
    <xdr:to>
      <xdr:col>72</xdr:col>
      <xdr:colOff>38100</xdr:colOff>
      <xdr:row>38</xdr:row>
      <xdr:rowOff>48623</xdr:rowOff>
    </xdr:to>
    <xdr:sp macro="" textlink="">
      <xdr:nvSpPr>
        <xdr:cNvPr id="339" name="楕円 338">
          <a:extLst>
            <a:ext uri="{FF2B5EF4-FFF2-40B4-BE49-F238E27FC236}">
              <a16:creationId xmlns:a16="http://schemas.microsoft.com/office/drawing/2014/main" id="{3C1BA3AF-295D-4F5E-A8B9-35EF27D1E8C3}"/>
            </a:ext>
          </a:extLst>
        </xdr:cNvPr>
        <xdr:cNvSpPr/>
      </xdr:nvSpPr>
      <xdr:spPr>
        <a:xfrm>
          <a:off x="13652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46627</xdr:rowOff>
    </xdr:from>
    <xdr:to>
      <xdr:col>67</xdr:col>
      <xdr:colOff>101600</xdr:colOff>
      <xdr:row>37</xdr:row>
      <xdr:rowOff>148227</xdr:rowOff>
    </xdr:to>
    <xdr:sp macro="" textlink="">
      <xdr:nvSpPr>
        <xdr:cNvPr id="340" name="楕円 339">
          <a:extLst>
            <a:ext uri="{FF2B5EF4-FFF2-40B4-BE49-F238E27FC236}">
              <a16:creationId xmlns:a16="http://schemas.microsoft.com/office/drawing/2014/main" id="{55D1C240-7C81-4192-AD2A-565A0E482C09}"/>
            </a:ext>
          </a:extLst>
        </xdr:cNvPr>
        <xdr:cNvSpPr/>
      </xdr:nvSpPr>
      <xdr:spPr>
        <a:xfrm>
          <a:off x="12763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97427</xdr:rowOff>
    </xdr:from>
    <xdr:to>
      <xdr:col>71</xdr:col>
      <xdr:colOff>177800</xdr:colOff>
      <xdr:row>37</xdr:row>
      <xdr:rowOff>169273</xdr:rowOff>
    </xdr:to>
    <xdr:cxnSp macro="">
      <xdr:nvCxnSpPr>
        <xdr:cNvPr id="341" name="直線コネクタ 340">
          <a:extLst>
            <a:ext uri="{FF2B5EF4-FFF2-40B4-BE49-F238E27FC236}">
              <a16:creationId xmlns:a16="http://schemas.microsoft.com/office/drawing/2014/main" id="{9CA7DF7D-947A-436C-A77C-98B09DC7B328}"/>
            </a:ext>
          </a:extLst>
        </xdr:cNvPr>
        <xdr:cNvCxnSpPr/>
      </xdr:nvCxnSpPr>
      <xdr:spPr>
        <a:xfrm>
          <a:off x="12814300" y="64410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0B5A7D73-F2BB-4127-B1E4-0971E97781CB}"/>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61DC75DF-3420-4B02-AE92-21E12163AA0A}"/>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7757B3F3-B4F9-4ECA-9E55-6EF2B3B4FD78}"/>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070CBC89-88B1-4A54-98DE-645278B501A2}"/>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65150</xdr:rowOff>
    </xdr:from>
    <xdr:ext cx="405111" cy="259045"/>
    <xdr:sp macro="" textlink="">
      <xdr:nvSpPr>
        <xdr:cNvPr id="346" name="n_3mainValue【一般廃棄物処理施設】&#10;有形固定資産減価償却率">
          <a:extLst>
            <a:ext uri="{FF2B5EF4-FFF2-40B4-BE49-F238E27FC236}">
              <a16:creationId xmlns:a16="http://schemas.microsoft.com/office/drawing/2014/main" id="{91D15C9B-0AB9-4D47-B7CF-61043986042D}"/>
            </a:ext>
          </a:extLst>
        </xdr:cNvPr>
        <xdr:cNvSpPr txBox="1"/>
      </xdr:nvSpPr>
      <xdr:spPr>
        <a:xfrm>
          <a:off x="13500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164754</xdr:rowOff>
    </xdr:from>
    <xdr:ext cx="405111" cy="259045"/>
    <xdr:sp macro="" textlink="">
      <xdr:nvSpPr>
        <xdr:cNvPr id="347" name="n_4mainValue【一般廃棄物処理施設】&#10;有形固定資産減価償却率">
          <a:extLst>
            <a:ext uri="{FF2B5EF4-FFF2-40B4-BE49-F238E27FC236}">
              <a16:creationId xmlns:a16="http://schemas.microsoft.com/office/drawing/2014/main" id="{F62EDE5A-6A13-4C07-B7E6-AB91083E42A5}"/>
            </a:ext>
          </a:extLst>
        </xdr:cNvPr>
        <xdr:cNvSpPr txBox="1"/>
      </xdr:nvSpPr>
      <xdr:spPr>
        <a:xfrm>
          <a:off x="12611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a:extLst>
            <a:ext uri="{FF2B5EF4-FFF2-40B4-BE49-F238E27FC236}">
              <a16:creationId xmlns:a16="http://schemas.microsoft.com/office/drawing/2014/main" id="{A62065FC-8A57-4162-B1BE-BADC71B5CB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a:extLst>
            <a:ext uri="{FF2B5EF4-FFF2-40B4-BE49-F238E27FC236}">
              <a16:creationId xmlns:a16="http://schemas.microsoft.com/office/drawing/2014/main" id="{11CDBF2A-DEF0-4E61-8E03-71453D89BB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a:extLst>
            <a:ext uri="{FF2B5EF4-FFF2-40B4-BE49-F238E27FC236}">
              <a16:creationId xmlns:a16="http://schemas.microsoft.com/office/drawing/2014/main" id="{AB8B710E-DA75-4293-AE0B-57FA48DBB6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a:extLst>
            <a:ext uri="{FF2B5EF4-FFF2-40B4-BE49-F238E27FC236}">
              <a16:creationId xmlns:a16="http://schemas.microsoft.com/office/drawing/2014/main" id="{9171C8BA-771F-457A-A749-B432A882BA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a:extLst>
            <a:ext uri="{FF2B5EF4-FFF2-40B4-BE49-F238E27FC236}">
              <a16:creationId xmlns:a16="http://schemas.microsoft.com/office/drawing/2014/main" id="{4CEB231A-1CDC-4B1E-92EA-54E45DD956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a:extLst>
            <a:ext uri="{FF2B5EF4-FFF2-40B4-BE49-F238E27FC236}">
              <a16:creationId xmlns:a16="http://schemas.microsoft.com/office/drawing/2014/main" id="{9F83EAE2-2285-4D3C-AA3F-C021B69F1E4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a:extLst>
            <a:ext uri="{FF2B5EF4-FFF2-40B4-BE49-F238E27FC236}">
              <a16:creationId xmlns:a16="http://schemas.microsoft.com/office/drawing/2014/main" id="{496C1749-9F17-4C1E-B774-13E981ABFC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a:extLst>
            <a:ext uri="{FF2B5EF4-FFF2-40B4-BE49-F238E27FC236}">
              <a16:creationId xmlns:a16="http://schemas.microsoft.com/office/drawing/2014/main" id="{08ECE493-7816-471D-9F42-E73EA87A6BD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a:extLst>
            <a:ext uri="{FF2B5EF4-FFF2-40B4-BE49-F238E27FC236}">
              <a16:creationId xmlns:a16="http://schemas.microsoft.com/office/drawing/2014/main" id="{85D6CD03-3398-4A25-ACCA-38527F5D25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a:extLst>
            <a:ext uri="{FF2B5EF4-FFF2-40B4-BE49-F238E27FC236}">
              <a16:creationId xmlns:a16="http://schemas.microsoft.com/office/drawing/2014/main" id="{F821950E-ABD3-4577-8B06-333861B3A1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8" name="直線コネクタ 357">
          <a:extLst>
            <a:ext uri="{FF2B5EF4-FFF2-40B4-BE49-F238E27FC236}">
              <a16:creationId xmlns:a16="http://schemas.microsoft.com/office/drawing/2014/main" id="{0F52C75A-A72D-4077-BE34-50C8E4F9423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9" name="テキスト ボックス 358">
          <a:extLst>
            <a:ext uri="{FF2B5EF4-FFF2-40B4-BE49-F238E27FC236}">
              <a16:creationId xmlns:a16="http://schemas.microsoft.com/office/drawing/2014/main" id="{76AC534C-A2BE-45D3-A48B-9C02225B8E3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0" name="直線コネクタ 359">
          <a:extLst>
            <a:ext uri="{FF2B5EF4-FFF2-40B4-BE49-F238E27FC236}">
              <a16:creationId xmlns:a16="http://schemas.microsoft.com/office/drawing/2014/main" id="{721C9001-35D4-491D-8363-7F20ACC9E66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1" name="テキスト ボックス 360">
          <a:extLst>
            <a:ext uri="{FF2B5EF4-FFF2-40B4-BE49-F238E27FC236}">
              <a16:creationId xmlns:a16="http://schemas.microsoft.com/office/drawing/2014/main" id="{89BC978B-7289-4C94-8581-B977A6D0C02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2" name="直線コネクタ 361">
          <a:extLst>
            <a:ext uri="{FF2B5EF4-FFF2-40B4-BE49-F238E27FC236}">
              <a16:creationId xmlns:a16="http://schemas.microsoft.com/office/drawing/2014/main" id="{1325631E-0106-4064-B293-59FBAC0B90A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3" name="テキスト ボックス 362">
          <a:extLst>
            <a:ext uri="{FF2B5EF4-FFF2-40B4-BE49-F238E27FC236}">
              <a16:creationId xmlns:a16="http://schemas.microsoft.com/office/drawing/2014/main" id="{1151B06A-F6E2-4624-8120-8401805B51E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4" name="直線コネクタ 363">
          <a:extLst>
            <a:ext uri="{FF2B5EF4-FFF2-40B4-BE49-F238E27FC236}">
              <a16:creationId xmlns:a16="http://schemas.microsoft.com/office/drawing/2014/main" id="{C9B6A034-710B-434B-8E5B-91E7FF9FE9D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5" name="テキスト ボックス 364">
          <a:extLst>
            <a:ext uri="{FF2B5EF4-FFF2-40B4-BE49-F238E27FC236}">
              <a16:creationId xmlns:a16="http://schemas.microsoft.com/office/drawing/2014/main" id="{B1779C08-832C-4304-B9FF-893174E2FDA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6" name="直線コネクタ 365">
          <a:extLst>
            <a:ext uri="{FF2B5EF4-FFF2-40B4-BE49-F238E27FC236}">
              <a16:creationId xmlns:a16="http://schemas.microsoft.com/office/drawing/2014/main" id="{09CE6805-9D04-420E-A3D8-BEF35E1EC1D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7" name="テキスト ボックス 366">
          <a:extLst>
            <a:ext uri="{FF2B5EF4-FFF2-40B4-BE49-F238E27FC236}">
              <a16:creationId xmlns:a16="http://schemas.microsoft.com/office/drawing/2014/main" id="{2A2461A1-90A9-4CCE-A846-698B1774398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8" name="直線コネクタ 367">
          <a:extLst>
            <a:ext uri="{FF2B5EF4-FFF2-40B4-BE49-F238E27FC236}">
              <a16:creationId xmlns:a16="http://schemas.microsoft.com/office/drawing/2014/main" id="{EE244BA8-4104-4861-A4BB-AC65D1AFA82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9" name="テキスト ボックス 368">
          <a:extLst>
            <a:ext uri="{FF2B5EF4-FFF2-40B4-BE49-F238E27FC236}">
              <a16:creationId xmlns:a16="http://schemas.microsoft.com/office/drawing/2014/main" id="{2E434816-23D0-4C5B-9738-4F73899BEE8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8DDA5A44-3E04-4881-AFCF-63D2B3E98E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3A718B8D-FD80-487C-A1E9-957DE183CEC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B4EC26B9-21F4-4572-85E6-3A99EE0845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73" name="直線コネクタ 372">
          <a:extLst>
            <a:ext uri="{FF2B5EF4-FFF2-40B4-BE49-F238E27FC236}">
              <a16:creationId xmlns:a16="http://schemas.microsoft.com/office/drawing/2014/main" id="{D35061AF-3DAE-4841-A9AD-2DDA8C0AC1C0}"/>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A28AC303-84F9-4A55-974F-582C72880F3D}"/>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75" name="直線コネクタ 374">
          <a:extLst>
            <a:ext uri="{FF2B5EF4-FFF2-40B4-BE49-F238E27FC236}">
              <a16:creationId xmlns:a16="http://schemas.microsoft.com/office/drawing/2014/main" id="{0DD1FC3C-DCB8-4E93-A27B-B904C679C589}"/>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76" name="【一般廃棄物処理施設】&#10;一人当たり有形固定資産（償却資産）額最大値テキスト">
          <a:extLst>
            <a:ext uri="{FF2B5EF4-FFF2-40B4-BE49-F238E27FC236}">
              <a16:creationId xmlns:a16="http://schemas.microsoft.com/office/drawing/2014/main" id="{4E91EAF6-37AA-49D1-BCC0-10AC7F81C78E}"/>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77" name="直線コネクタ 376">
          <a:extLst>
            <a:ext uri="{FF2B5EF4-FFF2-40B4-BE49-F238E27FC236}">
              <a16:creationId xmlns:a16="http://schemas.microsoft.com/office/drawing/2014/main" id="{18069459-876E-4DB9-BAE9-E515AB6FF3DA}"/>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CA3A6FAF-4A8F-4BD2-BACF-33ABEAE814F4}"/>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79" name="フローチャート: 判断 378">
          <a:extLst>
            <a:ext uri="{FF2B5EF4-FFF2-40B4-BE49-F238E27FC236}">
              <a16:creationId xmlns:a16="http://schemas.microsoft.com/office/drawing/2014/main" id="{2989A67D-24A3-4918-9463-2D88F54E1672}"/>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0" name="フローチャート: 判断 379">
          <a:extLst>
            <a:ext uri="{FF2B5EF4-FFF2-40B4-BE49-F238E27FC236}">
              <a16:creationId xmlns:a16="http://schemas.microsoft.com/office/drawing/2014/main" id="{918BEE75-41DE-499F-AE72-0DDEEA85EB5D}"/>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81" name="フローチャート: 判断 380">
          <a:extLst>
            <a:ext uri="{FF2B5EF4-FFF2-40B4-BE49-F238E27FC236}">
              <a16:creationId xmlns:a16="http://schemas.microsoft.com/office/drawing/2014/main" id="{75235FAC-6933-4688-9254-77EF0C36B20C}"/>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82" name="フローチャート: 判断 381">
          <a:extLst>
            <a:ext uri="{FF2B5EF4-FFF2-40B4-BE49-F238E27FC236}">
              <a16:creationId xmlns:a16="http://schemas.microsoft.com/office/drawing/2014/main" id="{A6CE4FDC-B09F-4316-8602-08E8EE1A6B42}"/>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83" name="フローチャート: 判断 382">
          <a:extLst>
            <a:ext uri="{FF2B5EF4-FFF2-40B4-BE49-F238E27FC236}">
              <a16:creationId xmlns:a16="http://schemas.microsoft.com/office/drawing/2014/main" id="{624BD644-D4DF-4C51-846B-B2B8DB8504D9}"/>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7B890406-3FC0-47EA-952E-07EB04CB74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944F7DDA-88B1-4B19-A900-E7D06876BB2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4969327A-916B-4D4E-A7F9-6A8F5D4D04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892E5743-6E82-4855-8093-DE0EC62DF4C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2FBB10BB-C1C1-4794-ADDC-CB1C9D9B71B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41599</xdr:rowOff>
    </xdr:from>
    <xdr:to>
      <xdr:col>102</xdr:col>
      <xdr:colOff>165100</xdr:colOff>
      <xdr:row>42</xdr:row>
      <xdr:rowOff>143199</xdr:rowOff>
    </xdr:to>
    <xdr:sp macro="" textlink="">
      <xdr:nvSpPr>
        <xdr:cNvPr id="389" name="楕円 388">
          <a:extLst>
            <a:ext uri="{FF2B5EF4-FFF2-40B4-BE49-F238E27FC236}">
              <a16:creationId xmlns:a16="http://schemas.microsoft.com/office/drawing/2014/main" id="{FD6CE8FC-45BD-4548-80D2-7965B975024F}"/>
            </a:ext>
          </a:extLst>
        </xdr:cNvPr>
        <xdr:cNvSpPr/>
      </xdr:nvSpPr>
      <xdr:spPr>
        <a:xfrm>
          <a:off x="19494500" y="72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42</xdr:row>
      <xdr:rowOff>41598</xdr:rowOff>
    </xdr:from>
    <xdr:to>
      <xdr:col>98</xdr:col>
      <xdr:colOff>38100</xdr:colOff>
      <xdr:row>42</xdr:row>
      <xdr:rowOff>143198</xdr:rowOff>
    </xdr:to>
    <xdr:sp macro="" textlink="">
      <xdr:nvSpPr>
        <xdr:cNvPr id="390" name="楕円 389">
          <a:extLst>
            <a:ext uri="{FF2B5EF4-FFF2-40B4-BE49-F238E27FC236}">
              <a16:creationId xmlns:a16="http://schemas.microsoft.com/office/drawing/2014/main" id="{FCA187C2-6978-4FCD-959C-BCB43AA0CF59}"/>
            </a:ext>
          </a:extLst>
        </xdr:cNvPr>
        <xdr:cNvSpPr/>
      </xdr:nvSpPr>
      <xdr:spPr>
        <a:xfrm>
          <a:off x="18605500" y="724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92398</xdr:rowOff>
    </xdr:from>
    <xdr:to>
      <xdr:col>102</xdr:col>
      <xdr:colOff>114300</xdr:colOff>
      <xdr:row>42</xdr:row>
      <xdr:rowOff>92399</xdr:rowOff>
    </xdr:to>
    <xdr:cxnSp macro="">
      <xdr:nvCxnSpPr>
        <xdr:cNvPr id="391" name="直線コネクタ 390">
          <a:extLst>
            <a:ext uri="{FF2B5EF4-FFF2-40B4-BE49-F238E27FC236}">
              <a16:creationId xmlns:a16="http://schemas.microsoft.com/office/drawing/2014/main" id="{605694F9-1F45-4755-9F92-7632E5251C06}"/>
            </a:ext>
          </a:extLst>
        </xdr:cNvPr>
        <xdr:cNvCxnSpPr/>
      </xdr:nvCxnSpPr>
      <xdr:spPr>
        <a:xfrm>
          <a:off x="18656300" y="7293298"/>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392" name="n_1aveValue【一般廃棄物処理施設】&#10;一人当たり有形固定資産（償却資産）額">
          <a:extLst>
            <a:ext uri="{FF2B5EF4-FFF2-40B4-BE49-F238E27FC236}">
              <a16:creationId xmlns:a16="http://schemas.microsoft.com/office/drawing/2014/main" id="{FB2FA0A5-F1DC-4B51-B7DF-99497DF5F2BA}"/>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393" name="n_2aveValue【一般廃棄物処理施設】&#10;一人当たり有形固定資産（償却資産）額">
          <a:extLst>
            <a:ext uri="{FF2B5EF4-FFF2-40B4-BE49-F238E27FC236}">
              <a16:creationId xmlns:a16="http://schemas.microsoft.com/office/drawing/2014/main" id="{5FD45FB8-1393-4056-84B7-8AD7440CBA96}"/>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394" name="n_3aveValue【一般廃棄物処理施設】&#10;一人当たり有形固定資産（償却資産）額">
          <a:extLst>
            <a:ext uri="{FF2B5EF4-FFF2-40B4-BE49-F238E27FC236}">
              <a16:creationId xmlns:a16="http://schemas.microsoft.com/office/drawing/2014/main" id="{879473B0-C57C-492D-9DEC-AE41493C93AB}"/>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395" name="n_4aveValue【一般廃棄物処理施設】&#10;一人当たり有形固定資産（償却資産）額">
          <a:extLst>
            <a:ext uri="{FF2B5EF4-FFF2-40B4-BE49-F238E27FC236}">
              <a16:creationId xmlns:a16="http://schemas.microsoft.com/office/drawing/2014/main" id="{5DC5B872-0317-4DC4-9DBF-4F8747BDA77E}"/>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134326</xdr:rowOff>
    </xdr:from>
    <xdr:ext cx="378565" cy="259045"/>
    <xdr:sp macro="" textlink="">
      <xdr:nvSpPr>
        <xdr:cNvPr id="396" name="n_3mainValue【一般廃棄物処理施設】&#10;一人当たり有形固定資産（償却資産）額">
          <a:extLst>
            <a:ext uri="{FF2B5EF4-FFF2-40B4-BE49-F238E27FC236}">
              <a16:creationId xmlns:a16="http://schemas.microsoft.com/office/drawing/2014/main" id="{FBE20A4F-CD8F-4B09-9171-734317F67072}"/>
            </a:ext>
          </a:extLst>
        </xdr:cNvPr>
        <xdr:cNvSpPr txBox="1"/>
      </xdr:nvSpPr>
      <xdr:spPr>
        <a:xfrm>
          <a:off x="19356017" y="733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134325</xdr:rowOff>
    </xdr:from>
    <xdr:ext cx="378565" cy="259045"/>
    <xdr:sp macro="" textlink="">
      <xdr:nvSpPr>
        <xdr:cNvPr id="397" name="n_4mainValue【一般廃棄物処理施設】&#10;一人当たり有形固定資産（償却資産）額">
          <a:extLst>
            <a:ext uri="{FF2B5EF4-FFF2-40B4-BE49-F238E27FC236}">
              <a16:creationId xmlns:a16="http://schemas.microsoft.com/office/drawing/2014/main" id="{2FDBBBBB-0A60-4D12-9994-0D1966614BF5}"/>
            </a:ext>
          </a:extLst>
        </xdr:cNvPr>
        <xdr:cNvSpPr txBox="1"/>
      </xdr:nvSpPr>
      <xdr:spPr>
        <a:xfrm>
          <a:off x="18467017" y="7335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3A3FB480-3B06-4F3F-A6CD-83B52561E24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112D2AB3-F0C4-4429-B0E4-08119A48E6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A0361455-627D-4560-B8E8-03C6875C2F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F3AE0767-F657-4691-B527-60D485AF68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ACCCDEF2-157B-4056-9700-F71554BFEA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8576C4AE-050D-404E-ADFB-9F4C5FC1D9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368FF122-E5CD-4844-9427-3EC3D3A69C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DF628B7E-9275-445A-9C5E-373C1FAA367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a:extLst>
            <a:ext uri="{FF2B5EF4-FFF2-40B4-BE49-F238E27FC236}">
              <a16:creationId xmlns:a16="http://schemas.microsoft.com/office/drawing/2014/main" id="{148FF731-3AA2-4C07-960C-2B0E4E32E8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a:extLst>
            <a:ext uri="{FF2B5EF4-FFF2-40B4-BE49-F238E27FC236}">
              <a16:creationId xmlns:a16="http://schemas.microsoft.com/office/drawing/2014/main" id="{7DA2E493-6E01-4CCA-9E3B-B8069314A5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a:extLst>
            <a:ext uri="{FF2B5EF4-FFF2-40B4-BE49-F238E27FC236}">
              <a16:creationId xmlns:a16="http://schemas.microsoft.com/office/drawing/2014/main" id="{615E1F87-6D9A-48CC-9F0A-EB8611B704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a:extLst>
            <a:ext uri="{FF2B5EF4-FFF2-40B4-BE49-F238E27FC236}">
              <a16:creationId xmlns:a16="http://schemas.microsoft.com/office/drawing/2014/main" id="{9FA5917A-E05E-42B2-8AE5-4AA5A2A4B80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a:extLst>
            <a:ext uri="{FF2B5EF4-FFF2-40B4-BE49-F238E27FC236}">
              <a16:creationId xmlns:a16="http://schemas.microsoft.com/office/drawing/2014/main" id="{F44571E2-9322-445F-9BD3-559E84D39B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a:extLst>
            <a:ext uri="{FF2B5EF4-FFF2-40B4-BE49-F238E27FC236}">
              <a16:creationId xmlns:a16="http://schemas.microsoft.com/office/drawing/2014/main" id="{3A5AF6F6-D382-4C7E-BBCC-C40CF938982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a:extLst>
            <a:ext uri="{FF2B5EF4-FFF2-40B4-BE49-F238E27FC236}">
              <a16:creationId xmlns:a16="http://schemas.microsoft.com/office/drawing/2014/main" id="{0A6FA70E-A9CB-45C5-9CD4-403E80F370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a:extLst>
            <a:ext uri="{FF2B5EF4-FFF2-40B4-BE49-F238E27FC236}">
              <a16:creationId xmlns:a16="http://schemas.microsoft.com/office/drawing/2014/main" id="{25C72EA9-14FF-42EF-A328-CF2CBB5D3AE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a:extLst>
            <a:ext uri="{FF2B5EF4-FFF2-40B4-BE49-F238E27FC236}">
              <a16:creationId xmlns:a16="http://schemas.microsoft.com/office/drawing/2014/main" id="{7ABBCD1D-A34B-4299-BB35-6F7B83268B8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a:extLst>
            <a:ext uri="{FF2B5EF4-FFF2-40B4-BE49-F238E27FC236}">
              <a16:creationId xmlns:a16="http://schemas.microsoft.com/office/drawing/2014/main" id="{E9C1ACD2-AA16-4167-9367-5BDA62D9A9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a:extLst>
            <a:ext uri="{FF2B5EF4-FFF2-40B4-BE49-F238E27FC236}">
              <a16:creationId xmlns:a16="http://schemas.microsoft.com/office/drawing/2014/main" id="{3A2247D3-9154-46AC-B1CF-50BF030CEC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a:extLst>
            <a:ext uri="{FF2B5EF4-FFF2-40B4-BE49-F238E27FC236}">
              <a16:creationId xmlns:a16="http://schemas.microsoft.com/office/drawing/2014/main" id="{99BE9985-089C-4FA9-8395-4FAEF06BFB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a:extLst>
            <a:ext uri="{FF2B5EF4-FFF2-40B4-BE49-F238E27FC236}">
              <a16:creationId xmlns:a16="http://schemas.microsoft.com/office/drawing/2014/main" id="{FBD03F9C-E350-4315-B96F-C6F816D7AF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a:extLst>
            <a:ext uri="{FF2B5EF4-FFF2-40B4-BE49-F238E27FC236}">
              <a16:creationId xmlns:a16="http://schemas.microsoft.com/office/drawing/2014/main" id="{A70B1D8B-971B-4E46-9607-FF256AA8C8B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a:extLst>
            <a:ext uri="{FF2B5EF4-FFF2-40B4-BE49-F238E27FC236}">
              <a16:creationId xmlns:a16="http://schemas.microsoft.com/office/drawing/2014/main" id="{5982E1E1-8087-4853-B54B-D0B736D547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a:extLst>
            <a:ext uri="{FF2B5EF4-FFF2-40B4-BE49-F238E27FC236}">
              <a16:creationId xmlns:a16="http://schemas.microsoft.com/office/drawing/2014/main" id="{23EC65DB-72C6-4AF8-8200-BCF0BBCC89D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a:extLst>
            <a:ext uri="{FF2B5EF4-FFF2-40B4-BE49-F238E27FC236}">
              <a16:creationId xmlns:a16="http://schemas.microsoft.com/office/drawing/2014/main" id="{1FC1A555-E634-419A-99ED-9203716BDB2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a:extLst>
            <a:ext uri="{FF2B5EF4-FFF2-40B4-BE49-F238E27FC236}">
              <a16:creationId xmlns:a16="http://schemas.microsoft.com/office/drawing/2014/main" id="{DC3CA545-47AC-40C2-A895-93864E37278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4" name="テキスト ボックス 423">
          <a:extLst>
            <a:ext uri="{FF2B5EF4-FFF2-40B4-BE49-F238E27FC236}">
              <a16:creationId xmlns:a16="http://schemas.microsoft.com/office/drawing/2014/main" id="{361C1C1C-5275-4AC4-9677-AF0028DAFFE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5" name="直線コネクタ 424">
          <a:extLst>
            <a:ext uri="{FF2B5EF4-FFF2-40B4-BE49-F238E27FC236}">
              <a16:creationId xmlns:a16="http://schemas.microsoft.com/office/drawing/2014/main" id="{30745BD3-4739-4115-9D69-AE31ED1D383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6" name="テキスト ボックス 425">
          <a:extLst>
            <a:ext uri="{FF2B5EF4-FFF2-40B4-BE49-F238E27FC236}">
              <a16:creationId xmlns:a16="http://schemas.microsoft.com/office/drawing/2014/main" id="{C14BA63E-299D-45AC-87E3-90C10481110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7" name="直線コネクタ 426">
          <a:extLst>
            <a:ext uri="{FF2B5EF4-FFF2-40B4-BE49-F238E27FC236}">
              <a16:creationId xmlns:a16="http://schemas.microsoft.com/office/drawing/2014/main" id="{A026E2B7-2028-487A-8EE0-66A56B9FBCC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8" name="テキスト ボックス 427">
          <a:extLst>
            <a:ext uri="{FF2B5EF4-FFF2-40B4-BE49-F238E27FC236}">
              <a16:creationId xmlns:a16="http://schemas.microsoft.com/office/drawing/2014/main" id="{38C2155B-5577-4EDA-94E8-F484523D439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9" name="直線コネクタ 428">
          <a:extLst>
            <a:ext uri="{FF2B5EF4-FFF2-40B4-BE49-F238E27FC236}">
              <a16:creationId xmlns:a16="http://schemas.microsoft.com/office/drawing/2014/main" id="{01C47507-3747-4B69-A9E0-D34BEA7F54C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0" name="テキスト ボックス 429">
          <a:extLst>
            <a:ext uri="{FF2B5EF4-FFF2-40B4-BE49-F238E27FC236}">
              <a16:creationId xmlns:a16="http://schemas.microsoft.com/office/drawing/2014/main" id="{32092E28-B885-4A69-BE7B-04BD57AE739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1" name="直線コネクタ 430">
          <a:extLst>
            <a:ext uri="{FF2B5EF4-FFF2-40B4-BE49-F238E27FC236}">
              <a16:creationId xmlns:a16="http://schemas.microsoft.com/office/drawing/2014/main" id="{AF02BE7B-27A7-44B4-9855-31398976DA2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2" name="テキスト ボックス 431">
          <a:extLst>
            <a:ext uri="{FF2B5EF4-FFF2-40B4-BE49-F238E27FC236}">
              <a16:creationId xmlns:a16="http://schemas.microsoft.com/office/drawing/2014/main" id="{0A175BEE-CD32-4A6D-9052-16FD9F47E17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3" name="直線コネクタ 432">
          <a:extLst>
            <a:ext uri="{FF2B5EF4-FFF2-40B4-BE49-F238E27FC236}">
              <a16:creationId xmlns:a16="http://schemas.microsoft.com/office/drawing/2014/main" id="{2A3EB798-20D0-4D87-BA6A-3FFF88693FE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34" name="テキスト ボックス 433">
          <a:extLst>
            <a:ext uri="{FF2B5EF4-FFF2-40B4-BE49-F238E27FC236}">
              <a16:creationId xmlns:a16="http://schemas.microsoft.com/office/drawing/2014/main" id="{2D1CF74A-62C7-4663-80F2-13C4ADA24765}"/>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a:extLst>
            <a:ext uri="{FF2B5EF4-FFF2-40B4-BE49-F238E27FC236}">
              <a16:creationId xmlns:a16="http://schemas.microsoft.com/office/drawing/2014/main" id="{319D02D0-708A-4BDD-BEA6-D5436693F82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消防施設】&#10;有形固定資産減価償却率グラフ枠">
          <a:extLst>
            <a:ext uri="{FF2B5EF4-FFF2-40B4-BE49-F238E27FC236}">
              <a16:creationId xmlns:a16="http://schemas.microsoft.com/office/drawing/2014/main" id="{A8B56884-30FE-4067-AA8F-4607C28B6F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37" name="直線コネクタ 436">
          <a:extLst>
            <a:ext uri="{FF2B5EF4-FFF2-40B4-BE49-F238E27FC236}">
              <a16:creationId xmlns:a16="http://schemas.microsoft.com/office/drawing/2014/main" id="{EF6FDE11-7A74-4FC1-8174-5F001A1B139C}"/>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38" name="【消防施設】&#10;有形固定資産減価償却率最小値テキスト">
          <a:extLst>
            <a:ext uri="{FF2B5EF4-FFF2-40B4-BE49-F238E27FC236}">
              <a16:creationId xmlns:a16="http://schemas.microsoft.com/office/drawing/2014/main" id="{0C5E4BC7-A7E9-4464-B675-D25B1B91DA3A}"/>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39" name="直線コネクタ 438">
          <a:extLst>
            <a:ext uri="{FF2B5EF4-FFF2-40B4-BE49-F238E27FC236}">
              <a16:creationId xmlns:a16="http://schemas.microsoft.com/office/drawing/2014/main" id="{084EAEE6-C9E8-4DB4-9614-BFD0169C704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0" name="【消防施設】&#10;有形固定資産減価償却率最大値テキスト">
          <a:extLst>
            <a:ext uri="{FF2B5EF4-FFF2-40B4-BE49-F238E27FC236}">
              <a16:creationId xmlns:a16="http://schemas.microsoft.com/office/drawing/2014/main" id="{B38BE8AE-1898-4403-B38C-8325F7D9BA8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1" name="直線コネクタ 440">
          <a:extLst>
            <a:ext uri="{FF2B5EF4-FFF2-40B4-BE49-F238E27FC236}">
              <a16:creationId xmlns:a16="http://schemas.microsoft.com/office/drawing/2014/main" id="{34200532-4C13-4975-9DF7-1BA7E68FA51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442" name="【消防施設】&#10;有形固定資産減価償却率平均値テキスト">
          <a:extLst>
            <a:ext uri="{FF2B5EF4-FFF2-40B4-BE49-F238E27FC236}">
              <a16:creationId xmlns:a16="http://schemas.microsoft.com/office/drawing/2014/main" id="{D344FA66-AF05-45C9-8AFC-FED221E66A68}"/>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43" name="フローチャート: 判断 442">
          <a:extLst>
            <a:ext uri="{FF2B5EF4-FFF2-40B4-BE49-F238E27FC236}">
              <a16:creationId xmlns:a16="http://schemas.microsoft.com/office/drawing/2014/main" id="{64C001B5-62D4-4284-85AA-5B470E6A27AC}"/>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44" name="フローチャート: 判断 443">
          <a:extLst>
            <a:ext uri="{FF2B5EF4-FFF2-40B4-BE49-F238E27FC236}">
              <a16:creationId xmlns:a16="http://schemas.microsoft.com/office/drawing/2014/main" id="{A56FEB86-C45C-4909-9D87-1CC4448B33A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45" name="フローチャート: 判断 444">
          <a:extLst>
            <a:ext uri="{FF2B5EF4-FFF2-40B4-BE49-F238E27FC236}">
              <a16:creationId xmlns:a16="http://schemas.microsoft.com/office/drawing/2014/main" id="{535EE4FE-2DAC-4976-9B8C-BC21EE1113E2}"/>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46" name="フローチャート: 判断 445">
          <a:extLst>
            <a:ext uri="{FF2B5EF4-FFF2-40B4-BE49-F238E27FC236}">
              <a16:creationId xmlns:a16="http://schemas.microsoft.com/office/drawing/2014/main" id="{AE7B9145-CBBD-4668-B66B-3212E05A492F}"/>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47" name="フローチャート: 判断 446">
          <a:extLst>
            <a:ext uri="{FF2B5EF4-FFF2-40B4-BE49-F238E27FC236}">
              <a16:creationId xmlns:a16="http://schemas.microsoft.com/office/drawing/2014/main" id="{08FD017C-39D7-40A8-84F5-F539A86757B9}"/>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34AD8DCD-F8A7-49EC-ADBA-6A4C4F562F9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0CFB57BE-576F-4036-B5A3-03B1AC2578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85837F3F-B5C5-41CB-8235-CA288D9A847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46EC9FB3-5195-488E-9C98-3CF76AB1305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17BD7E96-F7E0-4173-8796-EE049E1D232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453" name="楕円 452">
          <a:extLst>
            <a:ext uri="{FF2B5EF4-FFF2-40B4-BE49-F238E27FC236}">
              <a16:creationId xmlns:a16="http://schemas.microsoft.com/office/drawing/2014/main" id="{88F07BCD-6C3C-4A9A-AF71-2D59D12CAF7C}"/>
            </a:ext>
          </a:extLst>
        </xdr:cNvPr>
        <xdr:cNvSpPr/>
      </xdr:nvSpPr>
      <xdr:spPr>
        <a:xfrm>
          <a:off x="162687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148607</xdr:rowOff>
    </xdr:from>
    <xdr:ext cx="405111" cy="259045"/>
    <xdr:sp macro="" textlink="">
      <xdr:nvSpPr>
        <xdr:cNvPr id="454" name="【消防施設】&#10;有形固定資産減価償却率該当値テキスト">
          <a:extLst>
            <a:ext uri="{FF2B5EF4-FFF2-40B4-BE49-F238E27FC236}">
              <a16:creationId xmlns:a16="http://schemas.microsoft.com/office/drawing/2014/main" id="{9C7E3A3E-1B03-4DA5-B626-8AFAFB419605}"/>
            </a:ext>
          </a:extLst>
        </xdr:cNvPr>
        <xdr:cNvSpPr txBox="1"/>
      </xdr:nvSpPr>
      <xdr:spPr>
        <a:xfrm>
          <a:off x="16357600"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92711</xdr:rowOff>
    </xdr:from>
    <xdr:to>
      <xdr:col>81</xdr:col>
      <xdr:colOff>101600</xdr:colOff>
      <xdr:row>82</xdr:row>
      <xdr:rowOff>22861</xdr:rowOff>
    </xdr:to>
    <xdr:sp macro="" textlink="">
      <xdr:nvSpPr>
        <xdr:cNvPr id="455" name="楕円 454">
          <a:extLst>
            <a:ext uri="{FF2B5EF4-FFF2-40B4-BE49-F238E27FC236}">
              <a16:creationId xmlns:a16="http://schemas.microsoft.com/office/drawing/2014/main" id="{A84F5216-9AC9-4BF2-BD62-DC031D7A3074}"/>
            </a:ext>
          </a:extLst>
        </xdr:cNvPr>
        <xdr:cNvSpPr/>
      </xdr:nvSpPr>
      <xdr:spPr>
        <a:xfrm>
          <a:off x="15430500" y="139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143511</xdr:rowOff>
    </xdr:from>
    <xdr:to>
      <xdr:col>85</xdr:col>
      <xdr:colOff>127000</xdr:colOff>
      <xdr:row>82</xdr:row>
      <xdr:rowOff>5080</xdr:rowOff>
    </xdr:to>
    <xdr:cxnSp macro="">
      <xdr:nvCxnSpPr>
        <xdr:cNvPr id="456" name="直線コネクタ 455">
          <a:extLst>
            <a:ext uri="{FF2B5EF4-FFF2-40B4-BE49-F238E27FC236}">
              <a16:creationId xmlns:a16="http://schemas.microsoft.com/office/drawing/2014/main" id="{DF15D4DA-1E8C-4372-B7AA-1895231333A7}"/>
            </a:ext>
          </a:extLst>
        </xdr:cNvPr>
        <xdr:cNvCxnSpPr/>
      </xdr:nvCxnSpPr>
      <xdr:spPr>
        <a:xfrm>
          <a:off x="15481300" y="14030961"/>
          <a:ext cx="8382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123189</xdr:rowOff>
    </xdr:from>
    <xdr:to>
      <xdr:col>76</xdr:col>
      <xdr:colOff>165100</xdr:colOff>
      <xdr:row>82</xdr:row>
      <xdr:rowOff>53339</xdr:rowOff>
    </xdr:to>
    <xdr:sp macro="" textlink="">
      <xdr:nvSpPr>
        <xdr:cNvPr id="457" name="楕円 456">
          <a:extLst>
            <a:ext uri="{FF2B5EF4-FFF2-40B4-BE49-F238E27FC236}">
              <a16:creationId xmlns:a16="http://schemas.microsoft.com/office/drawing/2014/main" id="{A2DDB0D8-4243-4E06-8B6B-6C2C43F5C403}"/>
            </a:ext>
          </a:extLst>
        </xdr:cNvPr>
        <xdr:cNvSpPr/>
      </xdr:nvSpPr>
      <xdr:spPr>
        <a:xfrm>
          <a:off x="14541500" y="140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143511</xdr:rowOff>
    </xdr:from>
    <xdr:to>
      <xdr:col>81</xdr:col>
      <xdr:colOff>50800</xdr:colOff>
      <xdr:row>82</xdr:row>
      <xdr:rowOff>2539</xdr:rowOff>
    </xdr:to>
    <xdr:cxnSp macro="">
      <xdr:nvCxnSpPr>
        <xdr:cNvPr id="458" name="直線コネクタ 457">
          <a:extLst>
            <a:ext uri="{FF2B5EF4-FFF2-40B4-BE49-F238E27FC236}">
              <a16:creationId xmlns:a16="http://schemas.microsoft.com/office/drawing/2014/main" id="{7F1C3B74-2642-4B61-9A38-00F0FD9ADD5D}"/>
            </a:ext>
          </a:extLst>
        </xdr:cNvPr>
        <xdr:cNvCxnSpPr/>
      </xdr:nvCxnSpPr>
      <xdr:spPr>
        <a:xfrm flipV="1">
          <a:off x="14592300" y="14030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101600</xdr:rowOff>
    </xdr:from>
    <xdr:to>
      <xdr:col>72</xdr:col>
      <xdr:colOff>38100</xdr:colOff>
      <xdr:row>82</xdr:row>
      <xdr:rowOff>31750</xdr:rowOff>
    </xdr:to>
    <xdr:sp macro="" textlink="">
      <xdr:nvSpPr>
        <xdr:cNvPr id="459" name="楕円 458">
          <a:extLst>
            <a:ext uri="{FF2B5EF4-FFF2-40B4-BE49-F238E27FC236}">
              <a16:creationId xmlns:a16="http://schemas.microsoft.com/office/drawing/2014/main" id="{288CBE2F-E36A-4502-98BA-C1A5F8652BD8}"/>
            </a:ext>
          </a:extLst>
        </xdr:cNvPr>
        <xdr:cNvSpPr/>
      </xdr:nvSpPr>
      <xdr:spPr>
        <a:xfrm>
          <a:off x="1365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152400</xdr:rowOff>
    </xdr:from>
    <xdr:to>
      <xdr:col>76</xdr:col>
      <xdr:colOff>114300</xdr:colOff>
      <xdr:row>82</xdr:row>
      <xdr:rowOff>2539</xdr:rowOff>
    </xdr:to>
    <xdr:cxnSp macro="">
      <xdr:nvCxnSpPr>
        <xdr:cNvPr id="460" name="直線コネクタ 459">
          <a:extLst>
            <a:ext uri="{FF2B5EF4-FFF2-40B4-BE49-F238E27FC236}">
              <a16:creationId xmlns:a16="http://schemas.microsoft.com/office/drawing/2014/main" id="{E8AEB93C-42F2-4565-92D0-4FF375F4ECFC}"/>
            </a:ext>
          </a:extLst>
        </xdr:cNvPr>
        <xdr:cNvCxnSpPr/>
      </xdr:nvCxnSpPr>
      <xdr:spPr>
        <a:xfrm>
          <a:off x="13703300" y="140398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82550</xdr:rowOff>
    </xdr:from>
    <xdr:to>
      <xdr:col>67</xdr:col>
      <xdr:colOff>101600</xdr:colOff>
      <xdr:row>82</xdr:row>
      <xdr:rowOff>12700</xdr:rowOff>
    </xdr:to>
    <xdr:sp macro="" textlink="">
      <xdr:nvSpPr>
        <xdr:cNvPr id="461" name="楕円 460">
          <a:extLst>
            <a:ext uri="{FF2B5EF4-FFF2-40B4-BE49-F238E27FC236}">
              <a16:creationId xmlns:a16="http://schemas.microsoft.com/office/drawing/2014/main" id="{69836CBB-0BD2-4EFB-9AE8-FC0FB3DEDFA4}"/>
            </a:ext>
          </a:extLst>
        </xdr:cNvPr>
        <xdr:cNvSpPr/>
      </xdr:nvSpPr>
      <xdr:spPr>
        <a:xfrm>
          <a:off x="1276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133350</xdr:rowOff>
    </xdr:from>
    <xdr:to>
      <xdr:col>71</xdr:col>
      <xdr:colOff>177800</xdr:colOff>
      <xdr:row>81</xdr:row>
      <xdr:rowOff>152400</xdr:rowOff>
    </xdr:to>
    <xdr:cxnSp macro="">
      <xdr:nvCxnSpPr>
        <xdr:cNvPr id="462" name="直線コネクタ 461">
          <a:extLst>
            <a:ext uri="{FF2B5EF4-FFF2-40B4-BE49-F238E27FC236}">
              <a16:creationId xmlns:a16="http://schemas.microsoft.com/office/drawing/2014/main" id="{7D32DBAB-2A22-4213-AD6B-221AE47E25A0}"/>
            </a:ext>
          </a:extLst>
        </xdr:cNvPr>
        <xdr:cNvCxnSpPr/>
      </xdr:nvCxnSpPr>
      <xdr:spPr>
        <a:xfrm>
          <a:off x="12814300" y="14020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463" name="n_1aveValue【消防施設】&#10;有形固定資産減価償却率">
          <a:extLst>
            <a:ext uri="{FF2B5EF4-FFF2-40B4-BE49-F238E27FC236}">
              <a16:creationId xmlns:a16="http://schemas.microsoft.com/office/drawing/2014/main" id="{99209040-F1E0-4B38-9A8C-F02E82C318B6}"/>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464" name="n_2aveValue【消防施設】&#10;有形固定資産減価償却率">
          <a:extLst>
            <a:ext uri="{FF2B5EF4-FFF2-40B4-BE49-F238E27FC236}">
              <a16:creationId xmlns:a16="http://schemas.microsoft.com/office/drawing/2014/main" id="{05315EFE-0FE1-427A-B7FC-FEB910A928E2}"/>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65" name="n_3aveValue【消防施設】&#10;有形固定資産減価償却率">
          <a:extLst>
            <a:ext uri="{FF2B5EF4-FFF2-40B4-BE49-F238E27FC236}">
              <a16:creationId xmlns:a16="http://schemas.microsoft.com/office/drawing/2014/main" id="{AA89CC2F-E95F-4F19-A440-663B69BD4994}"/>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466" name="n_4aveValue【消防施設】&#10;有形固定資産減価償却率">
          <a:extLst>
            <a:ext uri="{FF2B5EF4-FFF2-40B4-BE49-F238E27FC236}">
              <a16:creationId xmlns:a16="http://schemas.microsoft.com/office/drawing/2014/main" id="{ED8422D9-BDC6-4723-8198-B9A1185016D1}"/>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39388</xdr:rowOff>
    </xdr:from>
    <xdr:ext cx="405111" cy="259045"/>
    <xdr:sp macro="" textlink="">
      <xdr:nvSpPr>
        <xdr:cNvPr id="467" name="n_1mainValue【消防施設】&#10;有形固定資産減価償却率">
          <a:extLst>
            <a:ext uri="{FF2B5EF4-FFF2-40B4-BE49-F238E27FC236}">
              <a16:creationId xmlns:a16="http://schemas.microsoft.com/office/drawing/2014/main" id="{FC624AEB-15DB-4C97-B6D4-8DFCBEF41C9D}"/>
            </a:ext>
          </a:extLst>
        </xdr:cNvPr>
        <xdr:cNvSpPr txBox="1"/>
      </xdr:nvSpPr>
      <xdr:spPr>
        <a:xfrm>
          <a:off x="152660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69866</xdr:rowOff>
    </xdr:from>
    <xdr:ext cx="405111" cy="259045"/>
    <xdr:sp macro="" textlink="">
      <xdr:nvSpPr>
        <xdr:cNvPr id="468" name="n_2mainValue【消防施設】&#10;有形固定資産減価償却率">
          <a:extLst>
            <a:ext uri="{FF2B5EF4-FFF2-40B4-BE49-F238E27FC236}">
              <a16:creationId xmlns:a16="http://schemas.microsoft.com/office/drawing/2014/main" id="{3672BB74-E68A-4B8F-844E-F63E9199EDC9}"/>
            </a:ext>
          </a:extLst>
        </xdr:cNvPr>
        <xdr:cNvSpPr txBox="1"/>
      </xdr:nvSpPr>
      <xdr:spPr>
        <a:xfrm>
          <a:off x="14389744" y="1378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48277</xdr:rowOff>
    </xdr:from>
    <xdr:ext cx="405111" cy="259045"/>
    <xdr:sp macro="" textlink="">
      <xdr:nvSpPr>
        <xdr:cNvPr id="469" name="n_3mainValue【消防施設】&#10;有形固定資産減価償却率">
          <a:extLst>
            <a:ext uri="{FF2B5EF4-FFF2-40B4-BE49-F238E27FC236}">
              <a16:creationId xmlns:a16="http://schemas.microsoft.com/office/drawing/2014/main" id="{581C6F42-21C6-4E4B-AFF5-B3CC9D86429E}"/>
            </a:ext>
          </a:extLst>
        </xdr:cNvPr>
        <xdr:cNvSpPr txBox="1"/>
      </xdr:nvSpPr>
      <xdr:spPr>
        <a:xfrm>
          <a:off x="13500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470" name="n_4mainValue【消防施設】&#10;有形固定資産減価償却率">
          <a:extLst>
            <a:ext uri="{FF2B5EF4-FFF2-40B4-BE49-F238E27FC236}">
              <a16:creationId xmlns:a16="http://schemas.microsoft.com/office/drawing/2014/main" id="{0DBA04E0-1647-4425-811C-62EE4CE19285}"/>
            </a:ext>
          </a:extLst>
        </xdr:cNvPr>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1" name="正方形/長方形 470">
          <a:extLst>
            <a:ext uri="{FF2B5EF4-FFF2-40B4-BE49-F238E27FC236}">
              <a16:creationId xmlns:a16="http://schemas.microsoft.com/office/drawing/2014/main" id="{64C13AF4-DF90-4D64-80E5-878033C89D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2" name="正方形/長方形 471">
          <a:extLst>
            <a:ext uri="{FF2B5EF4-FFF2-40B4-BE49-F238E27FC236}">
              <a16:creationId xmlns:a16="http://schemas.microsoft.com/office/drawing/2014/main" id="{B40DC622-6B1B-47DA-B3C8-0E89B095F1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3" name="正方形/長方形 472">
          <a:extLst>
            <a:ext uri="{FF2B5EF4-FFF2-40B4-BE49-F238E27FC236}">
              <a16:creationId xmlns:a16="http://schemas.microsoft.com/office/drawing/2014/main" id="{B24EE63E-7C97-4F93-B04B-90A86533F19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4" name="正方形/長方形 473">
          <a:extLst>
            <a:ext uri="{FF2B5EF4-FFF2-40B4-BE49-F238E27FC236}">
              <a16:creationId xmlns:a16="http://schemas.microsoft.com/office/drawing/2014/main" id="{F12EDB07-5CD1-4AE6-9051-9D6BBFDA480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5" name="正方形/長方形 474">
          <a:extLst>
            <a:ext uri="{FF2B5EF4-FFF2-40B4-BE49-F238E27FC236}">
              <a16:creationId xmlns:a16="http://schemas.microsoft.com/office/drawing/2014/main" id="{613FE545-60BD-40EE-A982-426830A34C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6" name="正方形/長方形 475">
          <a:extLst>
            <a:ext uri="{FF2B5EF4-FFF2-40B4-BE49-F238E27FC236}">
              <a16:creationId xmlns:a16="http://schemas.microsoft.com/office/drawing/2014/main" id="{386FE680-67D4-447E-9B13-D45D34AB666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7" name="正方形/長方形 476">
          <a:extLst>
            <a:ext uri="{FF2B5EF4-FFF2-40B4-BE49-F238E27FC236}">
              <a16:creationId xmlns:a16="http://schemas.microsoft.com/office/drawing/2014/main" id="{EDCA0A3C-932C-4C50-BCCB-DB2E412A43F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8" name="正方形/長方形 477">
          <a:extLst>
            <a:ext uri="{FF2B5EF4-FFF2-40B4-BE49-F238E27FC236}">
              <a16:creationId xmlns:a16="http://schemas.microsoft.com/office/drawing/2014/main" id="{F41318B9-3FF8-42ED-97CC-E6EFC359372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9" name="テキスト ボックス 478">
          <a:extLst>
            <a:ext uri="{FF2B5EF4-FFF2-40B4-BE49-F238E27FC236}">
              <a16:creationId xmlns:a16="http://schemas.microsoft.com/office/drawing/2014/main" id="{2852D5D0-C25C-4D1F-BB88-AEE2035015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0" name="直線コネクタ 479">
          <a:extLst>
            <a:ext uri="{FF2B5EF4-FFF2-40B4-BE49-F238E27FC236}">
              <a16:creationId xmlns:a16="http://schemas.microsoft.com/office/drawing/2014/main" id="{44AA62F3-1488-4BB6-81FB-3BA05EB0F6C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1" name="直線コネクタ 480">
          <a:extLst>
            <a:ext uri="{FF2B5EF4-FFF2-40B4-BE49-F238E27FC236}">
              <a16:creationId xmlns:a16="http://schemas.microsoft.com/office/drawing/2014/main" id="{D6221F33-16C0-4ED5-886B-F419C8DC3DD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2" name="テキスト ボックス 481">
          <a:extLst>
            <a:ext uri="{FF2B5EF4-FFF2-40B4-BE49-F238E27FC236}">
              <a16:creationId xmlns:a16="http://schemas.microsoft.com/office/drawing/2014/main" id="{CF929B7C-743F-4F94-A916-1C30D64F2A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3" name="直線コネクタ 482">
          <a:extLst>
            <a:ext uri="{FF2B5EF4-FFF2-40B4-BE49-F238E27FC236}">
              <a16:creationId xmlns:a16="http://schemas.microsoft.com/office/drawing/2014/main" id="{EF15C483-8F92-4166-9D90-50E8850A614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4" name="テキスト ボックス 483">
          <a:extLst>
            <a:ext uri="{FF2B5EF4-FFF2-40B4-BE49-F238E27FC236}">
              <a16:creationId xmlns:a16="http://schemas.microsoft.com/office/drawing/2014/main" id="{A60455E9-C656-4248-A5CE-41F98E33068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5" name="直線コネクタ 484">
          <a:extLst>
            <a:ext uri="{FF2B5EF4-FFF2-40B4-BE49-F238E27FC236}">
              <a16:creationId xmlns:a16="http://schemas.microsoft.com/office/drawing/2014/main" id="{32A56D83-BA06-44EE-B2A8-0AC27DB80AA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6" name="テキスト ボックス 485">
          <a:extLst>
            <a:ext uri="{FF2B5EF4-FFF2-40B4-BE49-F238E27FC236}">
              <a16:creationId xmlns:a16="http://schemas.microsoft.com/office/drawing/2014/main" id="{DC6FA8F0-62D0-44D7-8380-614F9765E1A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7" name="直線コネクタ 486">
          <a:extLst>
            <a:ext uri="{FF2B5EF4-FFF2-40B4-BE49-F238E27FC236}">
              <a16:creationId xmlns:a16="http://schemas.microsoft.com/office/drawing/2014/main" id="{121889EA-3A08-4763-B447-0FC15AA887C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8" name="テキスト ボックス 487">
          <a:extLst>
            <a:ext uri="{FF2B5EF4-FFF2-40B4-BE49-F238E27FC236}">
              <a16:creationId xmlns:a16="http://schemas.microsoft.com/office/drawing/2014/main" id="{B79C464A-855B-46A7-BF6B-9496881F6D4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9" name="直線コネクタ 488">
          <a:extLst>
            <a:ext uri="{FF2B5EF4-FFF2-40B4-BE49-F238E27FC236}">
              <a16:creationId xmlns:a16="http://schemas.microsoft.com/office/drawing/2014/main" id="{38F2A43F-3C26-46BE-A412-0023E39B5B3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0" name="テキスト ボックス 489">
          <a:extLst>
            <a:ext uri="{FF2B5EF4-FFF2-40B4-BE49-F238E27FC236}">
              <a16:creationId xmlns:a16="http://schemas.microsoft.com/office/drawing/2014/main" id="{A93A6B80-E4A3-46B3-956D-D04E912747D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1" name="直線コネクタ 490">
          <a:extLst>
            <a:ext uri="{FF2B5EF4-FFF2-40B4-BE49-F238E27FC236}">
              <a16:creationId xmlns:a16="http://schemas.microsoft.com/office/drawing/2014/main" id="{4984D656-305A-4050-AC28-681851284C3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2" name="テキスト ボックス 491">
          <a:extLst>
            <a:ext uri="{FF2B5EF4-FFF2-40B4-BE49-F238E27FC236}">
              <a16:creationId xmlns:a16="http://schemas.microsoft.com/office/drawing/2014/main" id="{6ED38E8C-31FA-419D-A17C-D6FB7EA5932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3" name="【消防施設】&#10;一人当たり面積グラフ枠">
          <a:extLst>
            <a:ext uri="{FF2B5EF4-FFF2-40B4-BE49-F238E27FC236}">
              <a16:creationId xmlns:a16="http://schemas.microsoft.com/office/drawing/2014/main" id="{03EFBBCC-6A1C-494E-AD23-990714C28C3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94" name="直線コネクタ 493">
          <a:extLst>
            <a:ext uri="{FF2B5EF4-FFF2-40B4-BE49-F238E27FC236}">
              <a16:creationId xmlns:a16="http://schemas.microsoft.com/office/drawing/2014/main" id="{B5154904-6CBC-4773-92E7-3239940B35B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95" name="【消防施設】&#10;一人当たり面積最小値テキスト">
          <a:extLst>
            <a:ext uri="{FF2B5EF4-FFF2-40B4-BE49-F238E27FC236}">
              <a16:creationId xmlns:a16="http://schemas.microsoft.com/office/drawing/2014/main" id="{6DD064D0-4C43-43ED-B05A-F67EA02AACFB}"/>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96" name="直線コネクタ 495">
          <a:extLst>
            <a:ext uri="{FF2B5EF4-FFF2-40B4-BE49-F238E27FC236}">
              <a16:creationId xmlns:a16="http://schemas.microsoft.com/office/drawing/2014/main" id="{F8C1EDBE-D9B7-46DB-925A-00FDCF04B0BA}"/>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97" name="【消防施設】&#10;一人当たり面積最大値テキスト">
          <a:extLst>
            <a:ext uri="{FF2B5EF4-FFF2-40B4-BE49-F238E27FC236}">
              <a16:creationId xmlns:a16="http://schemas.microsoft.com/office/drawing/2014/main" id="{855862E7-95B4-42E2-A767-3D1C083AACD8}"/>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98" name="直線コネクタ 497">
          <a:extLst>
            <a:ext uri="{FF2B5EF4-FFF2-40B4-BE49-F238E27FC236}">
              <a16:creationId xmlns:a16="http://schemas.microsoft.com/office/drawing/2014/main" id="{C7246BE2-2CBC-4755-B871-0AC800327189}"/>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499" name="【消防施設】&#10;一人当たり面積平均値テキスト">
          <a:extLst>
            <a:ext uri="{FF2B5EF4-FFF2-40B4-BE49-F238E27FC236}">
              <a16:creationId xmlns:a16="http://schemas.microsoft.com/office/drawing/2014/main" id="{4C87FA0A-1816-410C-B6E5-11484BC73333}"/>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00" name="フローチャート: 判断 499">
          <a:extLst>
            <a:ext uri="{FF2B5EF4-FFF2-40B4-BE49-F238E27FC236}">
              <a16:creationId xmlns:a16="http://schemas.microsoft.com/office/drawing/2014/main" id="{F544B730-E726-4673-8932-305732B337CF}"/>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01" name="フローチャート: 判断 500">
          <a:extLst>
            <a:ext uri="{FF2B5EF4-FFF2-40B4-BE49-F238E27FC236}">
              <a16:creationId xmlns:a16="http://schemas.microsoft.com/office/drawing/2014/main" id="{E6072CC4-68C6-4EF9-ABF2-0ABAC333A0A1}"/>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02" name="フローチャート: 判断 501">
          <a:extLst>
            <a:ext uri="{FF2B5EF4-FFF2-40B4-BE49-F238E27FC236}">
              <a16:creationId xmlns:a16="http://schemas.microsoft.com/office/drawing/2014/main" id="{31614666-8AF1-4889-8F25-DAD0A0AB1A4D}"/>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03" name="フローチャート: 判断 502">
          <a:extLst>
            <a:ext uri="{FF2B5EF4-FFF2-40B4-BE49-F238E27FC236}">
              <a16:creationId xmlns:a16="http://schemas.microsoft.com/office/drawing/2014/main" id="{72356C25-1BF7-4CB9-9B84-B9CDDB31F0D6}"/>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04" name="フローチャート: 判断 503">
          <a:extLst>
            <a:ext uri="{FF2B5EF4-FFF2-40B4-BE49-F238E27FC236}">
              <a16:creationId xmlns:a16="http://schemas.microsoft.com/office/drawing/2014/main" id="{C74FCFA0-C92E-441A-98A4-5EE93CC92164}"/>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71C160E1-0C75-48DA-A3C1-15937365FCE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C5E589AC-239B-4303-994B-94B9A1B538F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AE682121-033C-4649-8952-2598930B0B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1C038B48-02D7-4675-A6D8-8555DDDAAC5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FF0B3AF5-8A5A-4853-9854-3D23B226FBB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xdr:rowOff>
    </xdr:from>
    <xdr:to>
      <xdr:col>116</xdr:col>
      <xdr:colOff>114300</xdr:colOff>
      <xdr:row>85</xdr:row>
      <xdr:rowOff>110998</xdr:rowOff>
    </xdr:to>
    <xdr:sp macro="" textlink="">
      <xdr:nvSpPr>
        <xdr:cNvPr id="510" name="楕円 509">
          <a:extLst>
            <a:ext uri="{FF2B5EF4-FFF2-40B4-BE49-F238E27FC236}">
              <a16:creationId xmlns:a16="http://schemas.microsoft.com/office/drawing/2014/main" id="{D97FE56C-5330-40A1-838C-260B6C6E9B5D}"/>
            </a:ext>
          </a:extLst>
        </xdr:cNvPr>
        <xdr:cNvSpPr/>
      </xdr:nvSpPr>
      <xdr:spPr>
        <a:xfrm>
          <a:off x="221107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159275</xdr:rowOff>
    </xdr:from>
    <xdr:ext cx="469744" cy="259045"/>
    <xdr:sp macro="" textlink="">
      <xdr:nvSpPr>
        <xdr:cNvPr id="511" name="【消防施設】&#10;一人当たり面積該当値テキスト">
          <a:extLst>
            <a:ext uri="{FF2B5EF4-FFF2-40B4-BE49-F238E27FC236}">
              <a16:creationId xmlns:a16="http://schemas.microsoft.com/office/drawing/2014/main" id="{11AE6FAB-A008-47E8-8F1E-9C5E876B4C87}"/>
            </a:ext>
          </a:extLst>
        </xdr:cNvPr>
        <xdr:cNvSpPr txBox="1"/>
      </xdr:nvSpPr>
      <xdr:spPr>
        <a:xfrm>
          <a:off x="22199600" y="1456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18542</xdr:rowOff>
    </xdr:from>
    <xdr:to>
      <xdr:col>112</xdr:col>
      <xdr:colOff>38100</xdr:colOff>
      <xdr:row>85</xdr:row>
      <xdr:rowOff>120142</xdr:rowOff>
    </xdr:to>
    <xdr:sp macro="" textlink="">
      <xdr:nvSpPr>
        <xdr:cNvPr id="512" name="楕円 511">
          <a:extLst>
            <a:ext uri="{FF2B5EF4-FFF2-40B4-BE49-F238E27FC236}">
              <a16:creationId xmlns:a16="http://schemas.microsoft.com/office/drawing/2014/main" id="{29E5A2E2-9E01-4A89-8A2B-D6CD97DFA9D5}"/>
            </a:ext>
          </a:extLst>
        </xdr:cNvPr>
        <xdr:cNvSpPr/>
      </xdr:nvSpPr>
      <xdr:spPr>
        <a:xfrm>
          <a:off x="21272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60198</xdr:rowOff>
    </xdr:from>
    <xdr:to>
      <xdr:col>116</xdr:col>
      <xdr:colOff>63500</xdr:colOff>
      <xdr:row>85</xdr:row>
      <xdr:rowOff>69342</xdr:rowOff>
    </xdr:to>
    <xdr:cxnSp macro="">
      <xdr:nvCxnSpPr>
        <xdr:cNvPr id="513" name="直線コネクタ 512">
          <a:extLst>
            <a:ext uri="{FF2B5EF4-FFF2-40B4-BE49-F238E27FC236}">
              <a16:creationId xmlns:a16="http://schemas.microsoft.com/office/drawing/2014/main" id="{D06BBF9F-42EC-402E-9BE4-26A091615A6C}"/>
            </a:ext>
          </a:extLst>
        </xdr:cNvPr>
        <xdr:cNvCxnSpPr/>
      </xdr:nvCxnSpPr>
      <xdr:spPr>
        <a:xfrm flipV="1">
          <a:off x="21323300" y="14633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36068</xdr:rowOff>
    </xdr:from>
    <xdr:to>
      <xdr:col>107</xdr:col>
      <xdr:colOff>101600</xdr:colOff>
      <xdr:row>85</xdr:row>
      <xdr:rowOff>137668</xdr:rowOff>
    </xdr:to>
    <xdr:sp macro="" textlink="">
      <xdr:nvSpPr>
        <xdr:cNvPr id="514" name="楕円 513">
          <a:extLst>
            <a:ext uri="{FF2B5EF4-FFF2-40B4-BE49-F238E27FC236}">
              <a16:creationId xmlns:a16="http://schemas.microsoft.com/office/drawing/2014/main" id="{FE4E54B4-957D-496E-92EB-3D9E2EEC6E02}"/>
            </a:ext>
          </a:extLst>
        </xdr:cNvPr>
        <xdr:cNvSpPr/>
      </xdr:nvSpPr>
      <xdr:spPr>
        <a:xfrm>
          <a:off x="20383500" y="146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69342</xdr:rowOff>
    </xdr:from>
    <xdr:to>
      <xdr:col>111</xdr:col>
      <xdr:colOff>177800</xdr:colOff>
      <xdr:row>85</xdr:row>
      <xdr:rowOff>86868</xdr:rowOff>
    </xdr:to>
    <xdr:cxnSp macro="">
      <xdr:nvCxnSpPr>
        <xdr:cNvPr id="515" name="直線コネクタ 514">
          <a:extLst>
            <a:ext uri="{FF2B5EF4-FFF2-40B4-BE49-F238E27FC236}">
              <a16:creationId xmlns:a16="http://schemas.microsoft.com/office/drawing/2014/main" id="{36DC5460-ACA3-4C12-9F6C-2EF87CF9687B}"/>
            </a:ext>
          </a:extLst>
        </xdr:cNvPr>
        <xdr:cNvCxnSpPr/>
      </xdr:nvCxnSpPr>
      <xdr:spPr>
        <a:xfrm flipV="1">
          <a:off x="20434300" y="1464259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516" name="楕円 515">
          <a:extLst>
            <a:ext uri="{FF2B5EF4-FFF2-40B4-BE49-F238E27FC236}">
              <a16:creationId xmlns:a16="http://schemas.microsoft.com/office/drawing/2014/main" id="{CAEEF9A2-E761-4FE2-AD4A-3B7A61565739}"/>
            </a:ext>
          </a:extLst>
        </xdr:cNvPr>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86868</xdr:rowOff>
    </xdr:from>
    <xdr:to>
      <xdr:col>107</xdr:col>
      <xdr:colOff>50800</xdr:colOff>
      <xdr:row>85</xdr:row>
      <xdr:rowOff>131826</xdr:rowOff>
    </xdr:to>
    <xdr:cxnSp macro="">
      <xdr:nvCxnSpPr>
        <xdr:cNvPr id="517" name="直線コネクタ 516">
          <a:extLst>
            <a:ext uri="{FF2B5EF4-FFF2-40B4-BE49-F238E27FC236}">
              <a16:creationId xmlns:a16="http://schemas.microsoft.com/office/drawing/2014/main" id="{550834AC-915B-49C5-9BC8-6612039CE0F7}"/>
            </a:ext>
          </a:extLst>
        </xdr:cNvPr>
        <xdr:cNvCxnSpPr/>
      </xdr:nvCxnSpPr>
      <xdr:spPr>
        <a:xfrm flipV="1">
          <a:off x="19545300" y="1466011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80263</xdr:rowOff>
    </xdr:from>
    <xdr:to>
      <xdr:col>98</xdr:col>
      <xdr:colOff>38100</xdr:colOff>
      <xdr:row>86</xdr:row>
      <xdr:rowOff>10413</xdr:rowOff>
    </xdr:to>
    <xdr:sp macro="" textlink="">
      <xdr:nvSpPr>
        <xdr:cNvPr id="518" name="楕円 517">
          <a:extLst>
            <a:ext uri="{FF2B5EF4-FFF2-40B4-BE49-F238E27FC236}">
              <a16:creationId xmlns:a16="http://schemas.microsoft.com/office/drawing/2014/main" id="{627F2424-2D42-443A-AEA0-C2B95940ABDB}"/>
            </a:ext>
          </a:extLst>
        </xdr:cNvPr>
        <xdr:cNvSpPr/>
      </xdr:nvSpPr>
      <xdr:spPr>
        <a:xfrm>
          <a:off x="186055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131063</xdr:rowOff>
    </xdr:from>
    <xdr:to>
      <xdr:col>102</xdr:col>
      <xdr:colOff>114300</xdr:colOff>
      <xdr:row>85</xdr:row>
      <xdr:rowOff>131826</xdr:rowOff>
    </xdr:to>
    <xdr:cxnSp macro="">
      <xdr:nvCxnSpPr>
        <xdr:cNvPr id="519" name="直線コネクタ 518">
          <a:extLst>
            <a:ext uri="{FF2B5EF4-FFF2-40B4-BE49-F238E27FC236}">
              <a16:creationId xmlns:a16="http://schemas.microsoft.com/office/drawing/2014/main" id="{69780B2E-1BE0-4AFC-9EC5-131D507DCF0B}"/>
            </a:ext>
          </a:extLst>
        </xdr:cNvPr>
        <xdr:cNvCxnSpPr/>
      </xdr:nvCxnSpPr>
      <xdr:spPr>
        <a:xfrm>
          <a:off x="18656300" y="147043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20" name="n_1aveValue【消防施設】&#10;一人当たり面積">
          <a:extLst>
            <a:ext uri="{FF2B5EF4-FFF2-40B4-BE49-F238E27FC236}">
              <a16:creationId xmlns:a16="http://schemas.microsoft.com/office/drawing/2014/main" id="{EA0F341D-1341-4EC2-A1EB-72D7B92ABD6C}"/>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521" name="n_2aveValue【消防施設】&#10;一人当たり面積">
          <a:extLst>
            <a:ext uri="{FF2B5EF4-FFF2-40B4-BE49-F238E27FC236}">
              <a16:creationId xmlns:a16="http://schemas.microsoft.com/office/drawing/2014/main" id="{5DFC03E6-7BC2-4398-AA4D-5900A4C56FA9}"/>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522" name="n_3aveValue【消防施設】&#10;一人当たり面積">
          <a:extLst>
            <a:ext uri="{FF2B5EF4-FFF2-40B4-BE49-F238E27FC236}">
              <a16:creationId xmlns:a16="http://schemas.microsoft.com/office/drawing/2014/main" id="{788AF810-6CB7-4EEE-B159-5FA7E83209F6}"/>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23" name="n_4aveValue【消防施設】&#10;一人当たり面積">
          <a:extLst>
            <a:ext uri="{FF2B5EF4-FFF2-40B4-BE49-F238E27FC236}">
              <a16:creationId xmlns:a16="http://schemas.microsoft.com/office/drawing/2014/main" id="{97BF7FF8-4719-4FC3-9B57-BF4507ADBBEF}"/>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111269</xdr:rowOff>
    </xdr:from>
    <xdr:ext cx="469744" cy="259045"/>
    <xdr:sp macro="" textlink="">
      <xdr:nvSpPr>
        <xdr:cNvPr id="524" name="n_1mainValue【消防施設】&#10;一人当たり面積">
          <a:extLst>
            <a:ext uri="{FF2B5EF4-FFF2-40B4-BE49-F238E27FC236}">
              <a16:creationId xmlns:a16="http://schemas.microsoft.com/office/drawing/2014/main" id="{AA612C36-FA8D-49CF-81FD-A669CA15ED6D}"/>
            </a:ext>
          </a:extLst>
        </xdr:cNvPr>
        <xdr:cNvSpPr txBox="1"/>
      </xdr:nvSpPr>
      <xdr:spPr>
        <a:xfrm>
          <a:off x="210757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128795</xdr:rowOff>
    </xdr:from>
    <xdr:ext cx="469744" cy="259045"/>
    <xdr:sp macro="" textlink="">
      <xdr:nvSpPr>
        <xdr:cNvPr id="525" name="n_2mainValue【消防施設】&#10;一人当たり面積">
          <a:extLst>
            <a:ext uri="{FF2B5EF4-FFF2-40B4-BE49-F238E27FC236}">
              <a16:creationId xmlns:a16="http://schemas.microsoft.com/office/drawing/2014/main" id="{D823F8DA-D820-4B4D-9581-EA817EB1E381}"/>
            </a:ext>
          </a:extLst>
        </xdr:cNvPr>
        <xdr:cNvSpPr txBox="1"/>
      </xdr:nvSpPr>
      <xdr:spPr>
        <a:xfrm>
          <a:off x="20199427" y="1470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526" name="n_3mainValue【消防施設】&#10;一人当たり面積">
          <a:extLst>
            <a:ext uri="{FF2B5EF4-FFF2-40B4-BE49-F238E27FC236}">
              <a16:creationId xmlns:a16="http://schemas.microsoft.com/office/drawing/2014/main" id="{E6FE2DC6-52E2-4960-A444-99015CF11336}"/>
            </a:ext>
          </a:extLst>
        </xdr:cNvPr>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1540</xdr:rowOff>
    </xdr:from>
    <xdr:ext cx="469744" cy="259045"/>
    <xdr:sp macro="" textlink="">
      <xdr:nvSpPr>
        <xdr:cNvPr id="527" name="n_4mainValue【消防施設】&#10;一人当たり面積">
          <a:extLst>
            <a:ext uri="{FF2B5EF4-FFF2-40B4-BE49-F238E27FC236}">
              <a16:creationId xmlns:a16="http://schemas.microsoft.com/office/drawing/2014/main" id="{CB29D858-B36B-4AF7-816D-83C96008108F}"/>
            </a:ext>
          </a:extLst>
        </xdr:cNvPr>
        <xdr:cNvSpPr txBox="1"/>
      </xdr:nvSpPr>
      <xdr:spPr>
        <a:xfrm>
          <a:off x="18421427" y="147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8" name="正方形/長方形 527">
          <a:extLst>
            <a:ext uri="{FF2B5EF4-FFF2-40B4-BE49-F238E27FC236}">
              <a16:creationId xmlns:a16="http://schemas.microsoft.com/office/drawing/2014/main" id="{EB3AD9D7-D1B2-42D2-B073-43318916E6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9" name="正方形/長方形 528">
          <a:extLst>
            <a:ext uri="{FF2B5EF4-FFF2-40B4-BE49-F238E27FC236}">
              <a16:creationId xmlns:a16="http://schemas.microsoft.com/office/drawing/2014/main" id="{1AAF7FD6-2E8E-486B-99CC-A3396E4018A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0" name="正方形/長方形 529">
          <a:extLst>
            <a:ext uri="{FF2B5EF4-FFF2-40B4-BE49-F238E27FC236}">
              <a16:creationId xmlns:a16="http://schemas.microsoft.com/office/drawing/2014/main" id="{B12B6B30-A88A-453C-A623-28897563EE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1" name="正方形/長方形 530">
          <a:extLst>
            <a:ext uri="{FF2B5EF4-FFF2-40B4-BE49-F238E27FC236}">
              <a16:creationId xmlns:a16="http://schemas.microsoft.com/office/drawing/2014/main" id="{DD95BEFA-D35A-4486-997B-6797F00529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2" name="正方形/長方形 531">
          <a:extLst>
            <a:ext uri="{FF2B5EF4-FFF2-40B4-BE49-F238E27FC236}">
              <a16:creationId xmlns:a16="http://schemas.microsoft.com/office/drawing/2014/main" id="{F267BEC8-37D1-4ECD-ACFA-E52091775C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3" name="正方形/長方形 532">
          <a:extLst>
            <a:ext uri="{FF2B5EF4-FFF2-40B4-BE49-F238E27FC236}">
              <a16:creationId xmlns:a16="http://schemas.microsoft.com/office/drawing/2014/main" id="{8AFD8A0B-4CA7-4997-A809-7C395A7F96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4" name="正方形/長方形 533">
          <a:extLst>
            <a:ext uri="{FF2B5EF4-FFF2-40B4-BE49-F238E27FC236}">
              <a16:creationId xmlns:a16="http://schemas.microsoft.com/office/drawing/2014/main" id="{7B103DB7-2429-4EAE-A249-35D8ED93F2C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正方形/長方形 534">
          <a:extLst>
            <a:ext uri="{FF2B5EF4-FFF2-40B4-BE49-F238E27FC236}">
              <a16:creationId xmlns:a16="http://schemas.microsoft.com/office/drawing/2014/main" id="{BAFDDD10-5981-4673-A80D-0FB9411D73B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6" name="テキスト ボックス 535">
          <a:extLst>
            <a:ext uri="{FF2B5EF4-FFF2-40B4-BE49-F238E27FC236}">
              <a16:creationId xmlns:a16="http://schemas.microsoft.com/office/drawing/2014/main" id="{0E11FA22-5E12-4951-AC19-66B631CED4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7" name="直線コネクタ 536">
          <a:extLst>
            <a:ext uri="{FF2B5EF4-FFF2-40B4-BE49-F238E27FC236}">
              <a16:creationId xmlns:a16="http://schemas.microsoft.com/office/drawing/2014/main" id="{2726D0F3-5194-4502-A70F-38404A7C44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8" name="テキスト ボックス 537">
          <a:extLst>
            <a:ext uri="{FF2B5EF4-FFF2-40B4-BE49-F238E27FC236}">
              <a16:creationId xmlns:a16="http://schemas.microsoft.com/office/drawing/2014/main" id="{FFE0335E-724C-4824-9428-3FFF8142E98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9" name="直線コネクタ 538">
          <a:extLst>
            <a:ext uri="{FF2B5EF4-FFF2-40B4-BE49-F238E27FC236}">
              <a16:creationId xmlns:a16="http://schemas.microsoft.com/office/drawing/2014/main" id="{07A8EF31-05BF-4534-B64A-6C922CDE344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0" name="テキスト ボックス 539">
          <a:extLst>
            <a:ext uri="{FF2B5EF4-FFF2-40B4-BE49-F238E27FC236}">
              <a16:creationId xmlns:a16="http://schemas.microsoft.com/office/drawing/2014/main" id="{71D2B370-F546-4826-83B1-81D409ADC9F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1" name="直線コネクタ 540">
          <a:extLst>
            <a:ext uri="{FF2B5EF4-FFF2-40B4-BE49-F238E27FC236}">
              <a16:creationId xmlns:a16="http://schemas.microsoft.com/office/drawing/2014/main" id="{BC0DCD22-96BE-4360-AB4B-6DFB1BA7ED1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2" name="テキスト ボックス 541">
          <a:extLst>
            <a:ext uri="{FF2B5EF4-FFF2-40B4-BE49-F238E27FC236}">
              <a16:creationId xmlns:a16="http://schemas.microsoft.com/office/drawing/2014/main" id="{07FD1AF5-1DF6-4576-AE98-549551277B8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3" name="直線コネクタ 542">
          <a:extLst>
            <a:ext uri="{FF2B5EF4-FFF2-40B4-BE49-F238E27FC236}">
              <a16:creationId xmlns:a16="http://schemas.microsoft.com/office/drawing/2014/main" id="{8F6DFA9E-95A5-48FB-853D-1F771FBDC54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4" name="テキスト ボックス 543">
          <a:extLst>
            <a:ext uri="{FF2B5EF4-FFF2-40B4-BE49-F238E27FC236}">
              <a16:creationId xmlns:a16="http://schemas.microsoft.com/office/drawing/2014/main" id="{0A4ACBCD-64E9-4D68-9319-9A617648CA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5" name="直線コネクタ 544">
          <a:extLst>
            <a:ext uri="{FF2B5EF4-FFF2-40B4-BE49-F238E27FC236}">
              <a16:creationId xmlns:a16="http://schemas.microsoft.com/office/drawing/2014/main" id="{3DEC58CB-A34D-4536-BEE1-E060833C3E1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6" name="テキスト ボックス 545">
          <a:extLst>
            <a:ext uri="{FF2B5EF4-FFF2-40B4-BE49-F238E27FC236}">
              <a16:creationId xmlns:a16="http://schemas.microsoft.com/office/drawing/2014/main" id="{124D4F7B-0B8F-4D7F-85EC-98AE7CF2156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7" name="直線コネクタ 546">
          <a:extLst>
            <a:ext uri="{FF2B5EF4-FFF2-40B4-BE49-F238E27FC236}">
              <a16:creationId xmlns:a16="http://schemas.microsoft.com/office/drawing/2014/main" id="{DDE038F6-BD23-446A-A7FC-39AF8D09301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8" name="テキスト ボックス 547">
          <a:extLst>
            <a:ext uri="{FF2B5EF4-FFF2-40B4-BE49-F238E27FC236}">
              <a16:creationId xmlns:a16="http://schemas.microsoft.com/office/drawing/2014/main" id="{63721ABA-94EF-4216-AC78-FF9BD14D65C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9" name="直線コネクタ 548">
          <a:extLst>
            <a:ext uri="{FF2B5EF4-FFF2-40B4-BE49-F238E27FC236}">
              <a16:creationId xmlns:a16="http://schemas.microsoft.com/office/drawing/2014/main" id="{EB8049A2-0252-4323-A09D-7D269F91A31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0" name="テキスト ボックス 549">
          <a:extLst>
            <a:ext uri="{FF2B5EF4-FFF2-40B4-BE49-F238E27FC236}">
              <a16:creationId xmlns:a16="http://schemas.microsoft.com/office/drawing/2014/main" id="{6761F384-4D5D-49BE-B085-88DC3CBC2A7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a:extLst>
            <a:ext uri="{FF2B5EF4-FFF2-40B4-BE49-F238E27FC236}">
              <a16:creationId xmlns:a16="http://schemas.microsoft.com/office/drawing/2014/main" id="{FA94507D-D9B4-4F7B-B3B1-A56130156C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庁舎】&#10;有形固定資産減価償却率グラフ枠">
          <a:extLst>
            <a:ext uri="{FF2B5EF4-FFF2-40B4-BE49-F238E27FC236}">
              <a16:creationId xmlns:a16="http://schemas.microsoft.com/office/drawing/2014/main" id="{8378021E-DD54-449E-B5C1-0351C01AE3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53" name="直線コネクタ 552">
          <a:extLst>
            <a:ext uri="{FF2B5EF4-FFF2-40B4-BE49-F238E27FC236}">
              <a16:creationId xmlns:a16="http://schemas.microsoft.com/office/drawing/2014/main" id="{85037B08-D704-4A46-9055-D9F5234485C1}"/>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4" name="【庁舎】&#10;有形固定資産減価償却率最小値テキスト">
          <a:extLst>
            <a:ext uri="{FF2B5EF4-FFF2-40B4-BE49-F238E27FC236}">
              <a16:creationId xmlns:a16="http://schemas.microsoft.com/office/drawing/2014/main" id="{D00A5B9E-342F-43E7-82AF-D8D7478B7D1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5" name="直線コネクタ 554">
          <a:extLst>
            <a:ext uri="{FF2B5EF4-FFF2-40B4-BE49-F238E27FC236}">
              <a16:creationId xmlns:a16="http://schemas.microsoft.com/office/drawing/2014/main" id="{B9784A19-663B-4EF5-942D-71CD82E2127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56" name="【庁舎】&#10;有形固定資産減価償却率最大値テキスト">
          <a:extLst>
            <a:ext uri="{FF2B5EF4-FFF2-40B4-BE49-F238E27FC236}">
              <a16:creationId xmlns:a16="http://schemas.microsoft.com/office/drawing/2014/main" id="{BD8334C9-E94D-41E2-8652-EEC9263DB43E}"/>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57" name="直線コネクタ 556">
          <a:extLst>
            <a:ext uri="{FF2B5EF4-FFF2-40B4-BE49-F238E27FC236}">
              <a16:creationId xmlns:a16="http://schemas.microsoft.com/office/drawing/2014/main" id="{084BE1BF-B08E-45A5-8F42-3D79D6F451F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58" name="【庁舎】&#10;有形固定資産減価償却率平均値テキスト">
          <a:extLst>
            <a:ext uri="{FF2B5EF4-FFF2-40B4-BE49-F238E27FC236}">
              <a16:creationId xmlns:a16="http://schemas.microsoft.com/office/drawing/2014/main" id="{447C6B99-E91B-4B31-969C-FFB7EBAE3409}"/>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59" name="フローチャート: 判断 558">
          <a:extLst>
            <a:ext uri="{FF2B5EF4-FFF2-40B4-BE49-F238E27FC236}">
              <a16:creationId xmlns:a16="http://schemas.microsoft.com/office/drawing/2014/main" id="{9D336C53-98A6-4D63-9ED3-B3D05CE80D33}"/>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60" name="フローチャート: 判断 559">
          <a:extLst>
            <a:ext uri="{FF2B5EF4-FFF2-40B4-BE49-F238E27FC236}">
              <a16:creationId xmlns:a16="http://schemas.microsoft.com/office/drawing/2014/main" id="{DE022F45-FFD2-423C-B090-A283A9A11F91}"/>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61" name="フローチャート: 判断 560">
          <a:extLst>
            <a:ext uri="{FF2B5EF4-FFF2-40B4-BE49-F238E27FC236}">
              <a16:creationId xmlns:a16="http://schemas.microsoft.com/office/drawing/2014/main" id="{02A850E6-A9F5-4BC2-9AD2-0F9F7118D769}"/>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62" name="フローチャート: 判断 561">
          <a:extLst>
            <a:ext uri="{FF2B5EF4-FFF2-40B4-BE49-F238E27FC236}">
              <a16:creationId xmlns:a16="http://schemas.microsoft.com/office/drawing/2014/main" id="{4CED699F-1E95-4015-9B09-F9CAF72FD6AC}"/>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63" name="フローチャート: 判断 562">
          <a:extLst>
            <a:ext uri="{FF2B5EF4-FFF2-40B4-BE49-F238E27FC236}">
              <a16:creationId xmlns:a16="http://schemas.microsoft.com/office/drawing/2014/main" id="{C960CD6B-83BD-4248-A18D-2A7CC3EDB7AF}"/>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45334A6-E700-48BD-BA79-DCF47110567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FA5FE04-5BDC-4A11-9CD0-D0D747F2A0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86F3324D-ECC3-417A-9507-0E2EB77E8E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58C0551F-B318-4BFD-AF00-FCD2D40A65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630C39DD-8992-4EAA-8DBE-A01E7FC89A0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89081</xdr:rowOff>
    </xdr:from>
    <xdr:to>
      <xdr:col>85</xdr:col>
      <xdr:colOff>177800</xdr:colOff>
      <xdr:row>106</xdr:row>
      <xdr:rowOff>19231</xdr:rowOff>
    </xdr:to>
    <xdr:sp macro="" textlink="">
      <xdr:nvSpPr>
        <xdr:cNvPr id="569" name="楕円 568">
          <a:extLst>
            <a:ext uri="{FF2B5EF4-FFF2-40B4-BE49-F238E27FC236}">
              <a16:creationId xmlns:a16="http://schemas.microsoft.com/office/drawing/2014/main" id="{F34A9D93-B15A-4FD5-8596-D524AC266A07}"/>
            </a:ext>
          </a:extLst>
        </xdr:cNvPr>
        <xdr:cNvSpPr/>
      </xdr:nvSpPr>
      <xdr:spPr>
        <a:xfrm>
          <a:off x="16268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67508</xdr:rowOff>
    </xdr:from>
    <xdr:ext cx="405111" cy="259045"/>
    <xdr:sp macro="" textlink="">
      <xdr:nvSpPr>
        <xdr:cNvPr id="570" name="【庁舎】&#10;有形固定資産減価償却率該当値テキスト">
          <a:extLst>
            <a:ext uri="{FF2B5EF4-FFF2-40B4-BE49-F238E27FC236}">
              <a16:creationId xmlns:a16="http://schemas.microsoft.com/office/drawing/2014/main" id="{29AF292A-82C4-4837-8349-3ACC1AC62C83}"/>
            </a:ext>
          </a:extLst>
        </xdr:cNvPr>
        <xdr:cNvSpPr txBox="1"/>
      </xdr:nvSpPr>
      <xdr:spPr>
        <a:xfrm>
          <a:off x="16357600"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571" name="楕円 570">
          <a:extLst>
            <a:ext uri="{FF2B5EF4-FFF2-40B4-BE49-F238E27FC236}">
              <a16:creationId xmlns:a16="http://schemas.microsoft.com/office/drawing/2014/main" id="{BF2E0503-C2E5-4F83-8F8C-FFE336AD9ABA}"/>
            </a:ext>
          </a:extLst>
        </xdr:cNvPr>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90895</xdr:rowOff>
    </xdr:from>
    <xdr:to>
      <xdr:col>85</xdr:col>
      <xdr:colOff>127000</xdr:colOff>
      <xdr:row>105</xdr:row>
      <xdr:rowOff>139881</xdr:rowOff>
    </xdr:to>
    <xdr:cxnSp macro="">
      <xdr:nvCxnSpPr>
        <xdr:cNvPr id="572" name="直線コネクタ 571">
          <a:extLst>
            <a:ext uri="{FF2B5EF4-FFF2-40B4-BE49-F238E27FC236}">
              <a16:creationId xmlns:a16="http://schemas.microsoft.com/office/drawing/2014/main" id="{5D8D0BB3-7495-4563-A3BE-D9A9EAE50525}"/>
            </a:ext>
          </a:extLst>
        </xdr:cNvPr>
        <xdr:cNvCxnSpPr/>
      </xdr:nvCxnSpPr>
      <xdr:spPr>
        <a:xfrm>
          <a:off x="15481300" y="1809314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573" name="楕円 572">
          <a:extLst>
            <a:ext uri="{FF2B5EF4-FFF2-40B4-BE49-F238E27FC236}">
              <a16:creationId xmlns:a16="http://schemas.microsoft.com/office/drawing/2014/main" id="{F7131140-EC3E-4CB2-8C4E-15DB80C9A158}"/>
            </a:ext>
          </a:extLst>
        </xdr:cNvPr>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90895</xdr:rowOff>
    </xdr:to>
    <xdr:cxnSp macro="">
      <xdr:nvCxnSpPr>
        <xdr:cNvPr id="574" name="直線コネクタ 573">
          <a:extLst>
            <a:ext uri="{FF2B5EF4-FFF2-40B4-BE49-F238E27FC236}">
              <a16:creationId xmlns:a16="http://schemas.microsoft.com/office/drawing/2014/main" id="{BEC1EAF8-1A36-4C1D-99EB-ACD81BAE16E3}"/>
            </a:ext>
          </a:extLst>
        </xdr:cNvPr>
        <xdr:cNvCxnSpPr/>
      </xdr:nvCxnSpPr>
      <xdr:spPr>
        <a:xfrm>
          <a:off x="14592300" y="1808171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575" name="楕円 574">
          <a:extLst>
            <a:ext uri="{FF2B5EF4-FFF2-40B4-BE49-F238E27FC236}">
              <a16:creationId xmlns:a16="http://schemas.microsoft.com/office/drawing/2014/main" id="{D80F0742-B20A-4755-9F78-5A68748F0446}"/>
            </a:ext>
          </a:extLst>
        </xdr:cNvPr>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79466</xdr:rowOff>
    </xdr:to>
    <xdr:cxnSp macro="">
      <xdr:nvCxnSpPr>
        <xdr:cNvPr id="576" name="直線コネクタ 575">
          <a:extLst>
            <a:ext uri="{FF2B5EF4-FFF2-40B4-BE49-F238E27FC236}">
              <a16:creationId xmlns:a16="http://schemas.microsoft.com/office/drawing/2014/main" id="{A51BAF16-C3BD-4912-8E4F-973FC7033264}"/>
            </a:ext>
          </a:extLst>
        </xdr:cNvPr>
        <xdr:cNvCxnSpPr/>
      </xdr:nvCxnSpPr>
      <xdr:spPr>
        <a:xfrm>
          <a:off x="13703300" y="17998439"/>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67855</xdr:rowOff>
    </xdr:from>
    <xdr:to>
      <xdr:col>67</xdr:col>
      <xdr:colOff>101600</xdr:colOff>
      <xdr:row>104</xdr:row>
      <xdr:rowOff>169455</xdr:rowOff>
    </xdr:to>
    <xdr:sp macro="" textlink="">
      <xdr:nvSpPr>
        <xdr:cNvPr id="577" name="楕円 576">
          <a:extLst>
            <a:ext uri="{FF2B5EF4-FFF2-40B4-BE49-F238E27FC236}">
              <a16:creationId xmlns:a16="http://schemas.microsoft.com/office/drawing/2014/main" id="{657FE3B5-0437-4097-818A-90592FB729FA}"/>
            </a:ext>
          </a:extLst>
        </xdr:cNvPr>
        <xdr:cNvSpPr/>
      </xdr:nvSpPr>
      <xdr:spPr>
        <a:xfrm>
          <a:off x="1276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118655</xdr:rowOff>
    </xdr:from>
    <xdr:to>
      <xdr:col>71</xdr:col>
      <xdr:colOff>177800</xdr:colOff>
      <xdr:row>104</xdr:row>
      <xdr:rowOff>167639</xdr:rowOff>
    </xdr:to>
    <xdr:cxnSp macro="">
      <xdr:nvCxnSpPr>
        <xdr:cNvPr id="578" name="直線コネクタ 577">
          <a:extLst>
            <a:ext uri="{FF2B5EF4-FFF2-40B4-BE49-F238E27FC236}">
              <a16:creationId xmlns:a16="http://schemas.microsoft.com/office/drawing/2014/main" id="{9DAFC00F-7923-430E-AA6A-0E86B68B56CF}"/>
            </a:ext>
          </a:extLst>
        </xdr:cNvPr>
        <xdr:cNvCxnSpPr/>
      </xdr:nvCxnSpPr>
      <xdr:spPr>
        <a:xfrm>
          <a:off x="12814300" y="1794945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79" name="n_1aveValue【庁舎】&#10;有形固定資産減価償却率">
          <a:extLst>
            <a:ext uri="{FF2B5EF4-FFF2-40B4-BE49-F238E27FC236}">
              <a16:creationId xmlns:a16="http://schemas.microsoft.com/office/drawing/2014/main" id="{A2BAD2F7-A8F9-4623-903C-A4CBAA42CAD7}"/>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80" name="n_2aveValue【庁舎】&#10;有形固定資産減価償却率">
          <a:extLst>
            <a:ext uri="{FF2B5EF4-FFF2-40B4-BE49-F238E27FC236}">
              <a16:creationId xmlns:a16="http://schemas.microsoft.com/office/drawing/2014/main" id="{DE46F068-0BB0-4871-AC2C-18663DD5B516}"/>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581" name="n_3aveValue【庁舎】&#10;有形固定資産減価償却率">
          <a:extLst>
            <a:ext uri="{FF2B5EF4-FFF2-40B4-BE49-F238E27FC236}">
              <a16:creationId xmlns:a16="http://schemas.microsoft.com/office/drawing/2014/main" id="{6A487333-13A8-4FB2-B38C-C0612A3A37C3}"/>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582" name="n_4aveValue【庁舎】&#10;有形固定資産減価償却率">
          <a:extLst>
            <a:ext uri="{FF2B5EF4-FFF2-40B4-BE49-F238E27FC236}">
              <a16:creationId xmlns:a16="http://schemas.microsoft.com/office/drawing/2014/main" id="{B962C901-5C24-49E4-90F9-317143AD3FB9}"/>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132822</xdr:rowOff>
    </xdr:from>
    <xdr:ext cx="405111" cy="259045"/>
    <xdr:sp macro="" textlink="">
      <xdr:nvSpPr>
        <xdr:cNvPr id="583" name="n_1mainValue【庁舎】&#10;有形固定資産減価償却率">
          <a:extLst>
            <a:ext uri="{FF2B5EF4-FFF2-40B4-BE49-F238E27FC236}">
              <a16:creationId xmlns:a16="http://schemas.microsoft.com/office/drawing/2014/main" id="{FC772A0F-5054-4EDD-B13E-9F417A1DC8BE}"/>
            </a:ext>
          </a:extLst>
        </xdr:cNvPr>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584" name="n_2mainValue【庁舎】&#10;有形固定資産減価償却率">
          <a:extLst>
            <a:ext uri="{FF2B5EF4-FFF2-40B4-BE49-F238E27FC236}">
              <a16:creationId xmlns:a16="http://schemas.microsoft.com/office/drawing/2014/main" id="{668F1849-FB5B-4C04-B491-96F9FF3DE046}"/>
            </a:ext>
          </a:extLst>
        </xdr:cNvPr>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585" name="n_3mainValue【庁舎】&#10;有形固定資産減価償却率">
          <a:extLst>
            <a:ext uri="{FF2B5EF4-FFF2-40B4-BE49-F238E27FC236}">
              <a16:creationId xmlns:a16="http://schemas.microsoft.com/office/drawing/2014/main" id="{14BEE6AE-A173-43D0-B6CC-650C63D9E6B1}"/>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14532</xdr:rowOff>
    </xdr:from>
    <xdr:ext cx="405111" cy="259045"/>
    <xdr:sp macro="" textlink="">
      <xdr:nvSpPr>
        <xdr:cNvPr id="586" name="n_4mainValue【庁舎】&#10;有形固定資産減価償却率">
          <a:extLst>
            <a:ext uri="{FF2B5EF4-FFF2-40B4-BE49-F238E27FC236}">
              <a16:creationId xmlns:a16="http://schemas.microsoft.com/office/drawing/2014/main" id="{A7FE3F1C-C45E-44C6-BAA1-7AAA66F6907E}"/>
            </a:ext>
          </a:extLst>
        </xdr:cNvPr>
        <xdr:cNvSpPr txBox="1"/>
      </xdr:nvSpPr>
      <xdr:spPr>
        <a:xfrm>
          <a:off x="12611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a:extLst>
            <a:ext uri="{FF2B5EF4-FFF2-40B4-BE49-F238E27FC236}">
              <a16:creationId xmlns:a16="http://schemas.microsoft.com/office/drawing/2014/main" id="{A614FE78-765F-4DCB-8661-C66E7E8D7C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a:extLst>
            <a:ext uri="{FF2B5EF4-FFF2-40B4-BE49-F238E27FC236}">
              <a16:creationId xmlns:a16="http://schemas.microsoft.com/office/drawing/2014/main" id="{D563EECB-8166-48F3-9C42-FFAB0518D7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a:extLst>
            <a:ext uri="{FF2B5EF4-FFF2-40B4-BE49-F238E27FC236}">
              <a16:creationId xmlns:a16="http://schemas.microsoft.com/office/drawing/2014/main" id="{0F4DEF4E-C0CF-416F-B075-E36C52D972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a:extLst>
            <a:ext uri="{FF2B5EF4-FFF2-40B4-BE49-F238E27FC236}">
              <a16:creationId xmlns:a16="http://schemas.microsoft.com/office/drawing/2014/main" id="{F066512A-A5EB-49E0-B036-03F58684BC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a:extLst>
            <a:ext uri="{FF2B5EF4-FFF2-40B4-BE49-F238E27FC236}">
              <a16:creationId xmlns:a16="http://schemas.microsoft.com/office/drawing/2014/main" id="{1FEE29B5-BFB6-4405-B04C-7EF2E2A413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a:extLst>
            <a:ext uri="{FF2B5EF4-FFF2-40B4-BE49-F238E27FC236}">
              <a16:creationId xmlns:a16="http://schemas.microsoft.com/office/drawing/2014/main" id="{D4AC8183-E35C-44B0-92B8-71328AFBA50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a:extLst>
            <a:ext uri="{FF2B5EF4-FFF2-40B4-BE49-F238E27FC236}">
              <a16:creationId xmlns:a16="http://schemas.microsoft.com/office/drawing/2014/main" id="{83C3C42F-F05F-4DC2-B387-64C9DB3F7A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a:extLst>
            <a:ext uri="{FF2B5EF4-FFF2-40B4-BE49-F238E27FC236}">
              <a16:creationId xmlns:a16="http://schemas.microsoft.com/office/drawing/2014/main" id="{3D3608D3-8D25-4491-AF12-C1B5148501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a:extLst>
            <a:ext uri="{FF2B5EF4-FFF2-40B4-BE49-F238E27FC236}">
              <a16:creationId xmlns:a16="http://schemas.microsoft.com/office/drawing/2014/main" id="{AF7F6593-4C96-48F1-B821-A29D7FEC97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a:extLst>
            <a:ext uri="{FF2B5EF4-FFF2-40B4-BE49-F238E27FC236}">
              <a16:creationId xmlns:a16="http://schemas.microsoft.com/office/drawing/2014/main" id="{17FFBC18-8702-45FD-93C9-5FDF0997771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7" name="直線コネクタ 596">
          <a:extLst>
            <a:ext uri="{FF2B5EF4-FFF2-40B4-BE49-F238E27FC236}">
              <a16:creationId xmlns:a16="http://schemas.microsoft.com/office/drawing/2014/main" id="{D44EF90A-B582-4F2F-AFF0-9B7A7827E79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8" name="テキスト ボックス 597">
          <a:extLst>
            <a:ext uri="{FF2B5EF4-FFF2-40B4-BE49-F238E27FC236}">
              <a16:creationId xmlns:a16="http://schemas.microsoft.com/office/drawing/2014/main" id="{CA823FB9-F5F6-43AF-8C2D-AD42DF551BA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9" name="直線コネクタ 598">
          <a:extLst>
            <a:ext uri="{FF2B5EF4-FFF2-40B4-BE49-F238E27FC236}">
              <a16:creationId xmlns:a16="http://schemas.microsoft.com/office/drawing/2014/main" id="{2A558E7B-AEC1-471F-8B21-C5229BFE33D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0" name="テキスト ボックス 599">
          <a:extLst>
            <a:ext uri="{FF2B5EF4-FFF2-40B4-BE49-F238E27FC236}">
              <a16:creationId xmlns:a16="http://schemas.microsoft.com/office/drawing/2014/main" id="{4AC6B695-4ACA-4E41-8F95-A7462562090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1" name="直線コネクタ 600">
          <a:extLst>
            <a:ext uri="{FF2B5EF4-FFF2-40B4-BE49-F238E27FC236}">
              <a16:creationId xmlns:a16="http://schemas.microsoft.com/office/drawing/2014/main" id="{EF9E63DC-51DB-43AF-82C0-209B7532136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2" name="テキスト ボックス 601">
          <a:extLst>
            <a:ext uri="{FF2B5EF4-FFF2-40B4-BE49-F238E27FC236}">
              <a16:creationId xmlns:a16="http://schemas.microsoft.com/office/drawing/2014/main" id="{6A1D0BC5-2B21-4F4E-9D32-058DD52AAE7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3" name="直線コネクタ 602">
          <a:extLst>
            <a:ext uri="{FF2B5EF4-FFF2-40B4-BE49-F238E27FC236}">
              <a16:creationId xmlns:a16="http://schemas.microsoft.com/office/drawing/2014/main" id="{83D47219-57D7-4E52-92ED-BA0302017A1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4" name="テキスト ボックス 603">
          <a:extLst>
            <a:ext uri="{FF2B5EF4-FFF2-40B4-BE49-F238E27FC236}">
              <a16:creationId xmlns:a16="http://schemas.microsoft.com/office/drawing/2014/main" id="{0496140D-5373-4217-9FC8-40A014A3389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5" name="直線コネクタ 604">
          <a:extLst>
            <a:ext uri="{FF2B5EF4-FFF2-40B4-BE49-F238E27FC236}">
              <a16:creationId xmlns:a16="http://schemas.microsoft.com/office/drawing/2014/main" id="{7C76B40F-916F-4A20-9C90-BFD3B07D78F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6" name="テキスト ボックス 605">
          <a:extLst>
            <a:ext uri="{FF2B5EF4-FFF2-40B4-BE49-F238E27FC236}">
              <a16:creationId xmlns:a16="http://schemas.microsoft.com/office/drawing/2014/main" id="{142B9509-D1C9-4EF1-BA46-4D76F67ECDE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a:extLst>
            <a:ext uri="{FF2B5EF4-FFF2-40B4-BE49-F238E27FC236}">
              <a16:creationId xmlns:a16="http://schemas.microsoft.com/office/drawing/2014/main" id="{D816D024-1BD6-4C07-8A30-5543C998AA0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24128B45-66F7-4C38-BE0A-BD3DFB7CCDA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庁舎】&#10;一人当たり面積グラフ枠">
          <a:extLst>
            <a:ext uri="{FF2B5EF4-FFF2-40B4-BE49-F238E27FC236}">
              <a16:creationId xmlns:a16="http://schemas.microsoft.com/office/drawing/2014/main" id="{1AF9D2CD-8D5B-477C-93C3-5654D2ADE2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10" name="直線コネクタ 609">
          <a:extLst>
            <a:ext uri="{FF2B5EF4-FFF2-40B4-BE49-F238E27FC236}">
              <a16:creationId xmlns:a16="http://schemas.microsoft.com/office/drawing/2014/main" id="{B7D972EC-09C9-4263-A679-35F501FB32FA}"/>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11" name="【庁舎】&#10;一人当たり面積最小値テキスト">
          <a:extLst>
            <a:ext uri="{FF2B5EF4-FFF2-40B4-BE49-F238E27FC236}">
              <a16:creationId xmlns:a16="http://schemas.microsoft.com/office/drawing/2014/main" id="{795859D0-A3D0-4B43-9C9A-07D6A4310C91}"/>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12" name="直線コネクタ 611">
          <a:extLst>
            <a:ext uri="{FF2B5EF4-FFF2-40B4-BE49-F238E27FC236}">
              <a16:creationId xmlns:a16="http://schemas.microsoft.com/office/drawing/2014/main" id="{F8E1DFA2-7FF1-45B6-A63B-9E718899FE08}"/>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13" name="【庁舎】&#10;一人当たり面積最大値テキスト">
          <a:extLst>
            <a:ext uri="{FF2B5EF4-FFF2-40B4-BE49-F238E27FC236}">
              <a16:creationId xmlns:a16="http://schemas.microsoft.com/office/drawing/2014/main" id="{051779C2-7240-41ED-B39C-0C3ACB3DBEA1}"/>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14" name="直線コネクタ 613">
          <a:extLst>
            <a:ext uri="{FF2B5EF4-FFF2-40B4-BE49-F238E27FC236}">
              <a16:creationId xmlns:a16="http://schemas.microsoft.com/office/drawing/2014/main" id="{48167147-DAC2-4DCD-B968-856077263A99}"/>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615" name="【庁舎】&#10;一人当たり面積平均値テキスト">
          <a:extLst>
            <a:ext uri="{FF2B5EF4-FFF2-40B4-BE49-F238E27FC236}">
              <a16:creationId xmlns:a16="http://schemas.microsoft.com/office/drawing/2014/main" id="{80C85BCE-BF60-44C9-9B8E-27FD5E0D85F1}"/>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16" name="フローチャート: 判断 615">
          <a:extLst>
            <a:ext uri="{FF2B5EF4-FFF2-40B4-BE49-F238E27FC236}">
              <a16:creationId xmlns:a16="http://schemas.microsoft.com/office/drawing/2014/main" id="{5F4E9502-F91C-425D-987E-01FDA786A52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17" name="フローチャート: 判断 616">
          <a:extLst>
            <a:ext uri="{FF2B5EF4-FFF2-40B4-BE49-F238E27FC236}">
              <a16:creationId xmlns:a16="http://schemas.microsoft.com/office/drawing/2014/main" id="{ABC283D9-7C04-4267-89BD-07EC14AB4D5A}"/>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18" name="フローチャート: 判断 617">
          <a:extLst>
            <a:ext uri="{FF2B5EF4-FFF2-40B4-BE49-F238E27FC236}">
              <a16:creationId xmlns:a16="http://schemas.microsoft.com/office/drawing/2014/main" id="{C1F1D467-9AD1-416F-8FD6-7A06DC6844B9}"/>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19" name="フローチャート: 判断 618">
          <a:extLst>
            <a:ext uri="{FF2B5EF4-FFF2-40B4-BE49-F238E27FC236}">
              <a16:creationId xmlns:a16="http://schemas.microsoft.com/office/drawing/2014/main" id="{C24F999A-4974-4210-80CF-D78AE322DB68}"/>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20" name="フローチャート: 判断 619">
          <a:extLst>
            <a:ext uri="{FF2B5EF4-FFF2-40B4-BE49-F238E27FC236}">
              <a16:creationId xmlns:a16="http://schemas.microsoft.com/office/drawing/2014/main" id="{181F756A-CE87-4E32-961C-293C5EAD93B2}"/>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4AA5326E-CA0B-4A46-9F16-814093EF81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BDF509C1-6EEF-4119-8028-63836165A8A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4648A022-0A8C-4DE6-8D37-74EC619ED1F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A934ADF7-1B9C-462F-9AAB-48591957D11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72CB4875-8096-4452-8A61-5E83DDCC59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138176</xdr:rowOff>
    </xdr:from>
    <xdr:to>
      <xdr:col>116</xdr:col>
      <xdr:colOff>114300</xdr:colOff>
      <xdr:row>106</xdr:row>
      <xdr:rowOff>68326</xdr:rowOff>
    </xdr:to>
    <xdr:sp macro="" textlink="">
      <xdr:nvSpPr>
        <xdr:cNvPr id="626" name="楕円 625">
          <a:extLst>
            <a:ext uri="{FF2B5EF4-FFF2-40B4-BE49-F238E27FC236}">
              <a16:creationId xmlns:a16="http://schemas.microsoft.com/office/drawing/2014/main" id="{14833A43-83A0-4E6D-9BD6-60A4B057C277}"/>
            </a:ext>
          </a:extLst>
        </xdr:cNvPr>
        <xdr:cNvSpPr/>
      </xdr:nvSpPr>
      <xdr:spPr>
        <a:xfrm>
          <a:off x="22110700" y="181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161053</xdr:rowOff>
    </xdr:from>
    <xdr:ext cx="469744" cy="259045"/>
    <xdr:sp macro="" textlink="">
      <xdr:nvSpPr>
        <xdr:cNvPr id="627" name="【庁舎】&#10;一人当たり面積該当値テキスト">
          <a:extLst>
            <a:ext uri="{FF2B5EF4-FFF2-40B4-BE49-F238E27FC236}">
              <a16:creationId xmlns:a16="http://schemas.microsoft.com/office/drawing/2014/main" id="{19E7270C-17D4-45FA-9D99-0313B51013D2}"/>
            </a:ext>
          </a:extLst>
        </xdr:cNvPr>
        <xdr:cNvSpPr txBox="1"/>
      </xdr:nvSpPr>
      <xdr:spPr>
        <a:xfrm>
          <a:off x="22199600" y="1799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113412</xdr:rowOff>
    </xdr:from>
    <xdr:to>
      <xdr:col>112</xdr:col>
      <xdr:colOff>38100</xdr:colOff>
      <xdr:row>107</xdr:row>
      <xdr:rowOff>43562</xdr:rowOff>
    </xdr:to>
    <xdr:sp macro="" textlink="">
      <xdr:nvSpPr>
        <xdr:cNvPr id="628" name="楕円 627">
          <a:extLst>
            <a:ext uri="{FF2B5EF4-FFF2-40B4-BE49-F238E27FC236}">
              <a16:creationId xmlns:a16="http://schemas.microsoft.com/office/drawing/2014/main" id="{36F1594C-AA1D-4B8F-9066-BB434C787F4C}"/>
            </a:ext>
          </a:extLst>
        </xdr:cNvPr>
        <xdr:cNvSpPr/>
      </xdr:nvSpPr>
      <xdr:spPr>
        <a:xfrm>
          <a:off x="21272500" y="182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17526</xdr:rowOff>
    </xdr:from>
    <xdr:to>
      <xdr:col>116</xdr:col>
      <xdr:colOff>63500</xdr:colOff>
      <xdr:row>106</xdr:row>
      <xdr:rowOff>164212</xdr:rowOff>
    </xdr:to>
    <xdr:cxnSp macro="">
      <xdr:nvCxnSpPr>
        <xdr:cNvPr id="629" name="直線コネクタ 628">
          <a:extLst>
            <a:ext uri="{FF2B5EF4-FFF2-40B4-BE49-F238E27FC236}">
              <a16:creationId xmlns:a16="http://schemas.microsoft.com/office/drawing/2014/main" id="{B1A800F0-0A62-4E37-A3FF-4177FF5A251E}"/>
            </a:ext>
          </a:extLst>
        </xdr:cNvPr>
        <xdr:cNvCxnSpPr/>
      </xdr:nvCxnSpPr>
      <xdr:spPr>
        <a:xfrm flipV="1">
          <a:off x="21323300" y="18191226"/>
          <a:ext cx="8382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124840</xdr:rowOff>
    </xdr:from>
    <xdr:to>
      <xdr:col>107</xdr:col>
      <xdr:colOff>101600</xdr:colOff>
      <xdr:row>107</xdr:row>
      <xdr:rowOff>54990</xdr:rowOff>
    </xdr:to>
    <xdr:sp macro="" textlink="">
      <xdr:nvSpPr>
        <xdr:cNvPr id="630" name="楕円 629">
          <a:extLst>
            <a:ext uri="{FF2B5EF4-FFF2-40B4-BE49-F238E27FC236}">
              <a16:creationId xmlns:a16="http://schemas.microsoft.com/office/drawing/2014/main" id="{8801B6D9-24C2-47F9-B635-02ADD6DE51C2}"/>
            </a:ext>
          </a:extLst>
        </xdr:cNvPr>
        <xdr:cNvSpPr/>
      </xdr:nvSpPr>
      <xdr:spPr>
        <a:xfrm>
          <a:off x="20383500" y="182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164212</xdr:rowOff>
    </xdr:from>
    <xdr:to>
      <xdr:col>111</xdr:col>
      <xdr:colOff>177800</xdr:colOff>
      <xdr:row>107</xdr:row>
      <xdr:rowOff>4190</xdr:rowOff>
    </xdr:to>
    <xdr:cxnSp macro="">
      <xdr:nvCxnSpPr>
        <xdr:cNvPr id="631" name="直線コネクタ 630">
          <a:extLst>
            <a:ext uri="{FF2B5EF4-FFF2-40B4-BE49-F238E27FC236}">
              <a16:creationId xmlns:a16="http://schemas.microsoft.com/office/drawing/2014/main" id="{572A0531-6170-4888-98DF-7DFA2A2156B7}"/>
            </a:ext>
          </a:extLst>
        </xdr:cNvPr>
        <xdr:cNvCxnSpPr/>
      </xdr:nvCxnSpPr>
      <xdr:spPr>
        <a:xfrm flipV="1">
          <a:off x="20434300" y="18337912"/>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53594</xdr:rowOff>
    </xdr:from>
    <xdr:to>
      <xdr:col>102</xdr:col>
      <xdr:colOff>165100</xdr:colOff>
      <xdr:row>106</xdr:row>
      <xdr:rowOff>155194</xdr:rowOff>
    </xdr:to>
    <xdr:sp macro="" textlink="">
      <xdr:nvSpPr>
        <xdr:cNvPr id="632" name="楕円 631">
          <a:extLst>
            <a:ext uri="{FF2B5EF4-FFF2-40B4-BE49-F238E27FC236}">
              <a16:creationId xmlns:a16="http://schemas.microsoft.com/office/drawing/2014/main" id="{89215E44-BB43-4E27-9626-5DA1029D93F2}"/>
            </a:ext>
          </a:extLst>
        </xdr:cNvPr>
        <xdr:cNvSpPr/>
      </xdr:nvSpPr>
      <xdr:spPr>
        <a:xfrm>
          <a:off x="19494500" y="182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104394</xdr:rowOff>
    </xdr:from>
    <xdr:to>
      <xdr:col>107</xdr:col>
      <xdr:colOff>50800</xdr:colOff>
      <xdr:row>107</xdr:row>
      <xdr:rowOff>4190</xdr:rowOff>
    </xdr:to>
    <xdr:cxnSp macro="">
      <xdr:nvCxnSpPr>
        <xdr:cNvPr id="633" name="直線コネクタ 632">
          <a:extLst>
            <a:ext uri="{FF2B5EF4-FFF2-40B4-BE49-F238E27FC236}">
              <a16:creationId xmlns:a16="http://schemas.microsoft.com/office/drawing/2014/main" id="{091592B7-1D9D-4483-B226-24AA6EC09EB4}"/>
            </a:ext>
          </a:extLst>
        </xdr:cNvPr>
        <xdr:cNvCxnSpPr/>
      </xdr:nvCxnSpPr>
      <xdr:spPr>
        <a:xfrm>
          <a:off x="19545300" y="18278094"/>
          <a:ext cx="8890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634" name="楕円 633">
          <a:extLst>
            <a:ext uri="{FF2B5EF4-FFF2-40B4-BE49-F238E27FC236}">
              <a16:creationId xmlns:a16="http://schemas.microsoft.com/office/drawing/2014/main" id="{633110CA-BEBA-4FC2-AAE8-C23C6E4EE3A8}"/>
            </a:ext>
          </a:extLst>
        </xdr:cNvPr>
        <xdr:cNvSpPr/>
      </xdr:nvSpPr>
      <xdr:spPr>
        <a:xfrm>
          <a:off x="18605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102870</xdr:rowOff>
    </xdr:from>
    <xdr:to>
      <xdr:col>102</xdr:col>
      <xdr:colOff>114300</xdr:colOff>
      <xdr:row>106</xdr:row>
      <xdr:rowOff>104394</xdr:rowOff>
    </xdr:to>
    <xdr:cxnSp macro="">
      <xdr:nvCxnSpPr>
        <xdr:cNvPr id="635" name="直線コネクタ 634">
          <a:extLst>
            <a:ext uri="{FF2B5EF4-FFF2-40B4-BE49-F238E27FC236}">
              <a16:creationId xmlns:a16="http://schemas.microsoft.com/office/drawing/2014/main" id="{9A4DC4D5-FD70-4EF4-8701-10F4B698A2D3}"/>
            </a:ext>
          </a:extLst>
        </xdr:cNvPr>
        <xdr:cNvCxnSpPr/>
      </xdr:nvCxnSpPr>
      <xdr:spPr>
        <a:xfrm>
          <a:off x="18656300" y="182765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36" name="n_1aveValue【庁舎】&#10;一人当たり面積">
          <a:extLst>
            <a:ext uri="{FF2B5EF4-FFF2-40B4-BE49-F238E27FC236}">
              <a16:creationId xmlns:a16="http://schemas.microsoft.com/office/drawing/2014/main" id="{0FA18B95-DB04-4FD6-A153-E34D3F6323A8}"/>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37" name="n_2aveValue【庁舎】&#10;一人当たり面積">
          <a:extLst>
            <a:ext uri="{FF2B5EF4-FFF2-40B4-BE49-F238E27FC236}">
              <a16:creationId xmlns:a16="http://schemas.microsoft.com/office/drawing/2014/main" id="{AA440086-E538-4827-B4C2-FDE4AE2B39EB}"/>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638" name="n_3aveValue【庁舎】&#10;一人当たり面積">
          <a:extLst>
            <a:ext uri="{FF2B5EF4-FFF2-40B4-BE49-F238E27FC236}">
              <a16:creationId xmlns:a16="http://schemas.microsoft.com/office/drawing/2014/main" id="{CCBFD97E-91AF-447C-B8B3-60E22456AA2A}"/>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639" name="n_4aveValue【庁舎】&#10;一人当たり面積">
          <a:extLst>
            <a:ext uri="{FF2B5EF4-FFF2-40B4-BE49-F238E27FC236}">
              <a16:creationId xmlns:a16="http://schemas.microsoft.com/office/drawing/2014/main" id="{C9FBE79D-0650-42A8-A2A0-A0C8FA203B25}"/>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34689</xdr:rowOff>
    </xdr:from>
    <xdr:ext cx="469744" cy="259045"/>
    <xdr:sp macro="" textlink="">
      <xdr:nvSpPr>
        <xdr:cNvPr id="640" name="n_1mainValue【庁舎】&#10;一人当たり面積">
          <a:extLst>
            <a:ext uri="{FF2B5EF4-FFF2-40B4-BE49-F238E27FC236}">
              <a16:creationId xmlns:a16="http://schemas.microsoft.com/office/drawing/2014/main" id="{F4511F54-220B-49B2-9D82-F869B53E69D7}"/>
            </a:ext>
          </a:extLst>
        </xdr:cNvPr>
        <xdr:cNvSpPr txBox="1"/>
      </xdr:nvSpPr>
      <xdr:spPr>
        <a:xfrm>
          <a:off x="21075727" y="1837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46117</xdr:rowOff>
    </xdr:from>
    <xdr:ext cx="469744" cy="259045"/>
    <xdr:sp macro="" textlink="">
      <xdr:nvSpPr>
        <xdr:cNvPr id="641" name="n_2mainValue【庁舎】&#10;一人当たり面積">
          <a:extLst>
            <a:ext uri="{FF2B5EF4-FFF2-40B4-BE49-F238E27FC236}">
              <a16:creationId xmlns:a16="http://schemas.microsoft.com/office/drawing/2014/main" id="{94040B72-7F43-4D20-B7B3-6B9FC532DA13}"/>
            </a:ext>
          </a:extLst>
        </xdr:cNvPr>
        <xdr:cNvSpPr txBox="1"/>
      </xdr:nvSpPr>
      <xdr:spPr>
        <a:xfrm>
          <a:off x="20199427" y="183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271</xdr:rowOff>
    </xdr:from>
    <xdr:ext cx="469744" cy="259045"/>
    <xdr:sp macro="" textlink="">
      <xdr:nvSpPr>
        <xdr:cNvPr id="642" name="n_3mainValue【庁舎】&#10;一人当たり面積">
          <a:extLst>
            <a:ext uri="{FF2B5EF4-FFF2-40B4-BE49-F238E27FC236}">
              <a16:creationId xmlns:a16="http://schemas.microsoft.com/office/drawing/2014/main" id="{E8C3D221-CC93-4726-B85C-1E9A326B300E}"/>
            </a:ext>
          </a:extLst>
        </xdr:cNvPr>
        <xdr:cNvSpPr txBox="1"/>
      </xdr:nvSpPr>
      <xdr:spPr>
        <a:xfrm>
          <a:off x="19310427" y="180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643" name="n_4mainValue【庁舎】&#10;一人当たり面積">
          <a:extLst>
            <a:ext uri="{FF2B5EF4-FFF2-40B4-BE49-F238E27FC236}">
              <a16:creationId xmlns:a16="http://schemas.microsoft.com/office/drawing/2014/main" id="{D4D56185-85CD-4CD1-B49D-59B189420F1E}"/>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4" name="正方形/長方形 643">
          <a:extLst>
            <a:ext uri="{FF2B5EF4-FFF2-40B4-BE49-F238E27FC236}">
              <a16:creationId xmlns:a16="http://schemas.microsoft.com/office/drawing/2014/main" id="{C349E2FA-578C-4115-B856-EE8C0646D8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5" name="正方形/長方形 644">
          <a:extLst>
            <a:ext uri="{FF2B5EF4-FFF2-40B4-BE49-F238E27FC236}">
              <a16:creationId xmlns:a16="http://schemas.microsoft.com/office/drawing/2014/main" id="{A83CE3C3-9183-4F50-B6EC-DADBA259AE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6" name="テキスト ボックス 645">
          <a:extLst>
            <a:ext uri="{FF2B5EF4-FFF2-40B4-BE49-F238E27FC236}">
              <a16:creationId xmlns:a16="http://schemas.microsoft.com/office/drawing/2014/main" id="{0F877902-ED14-4FB0-80E5-135191F996A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体育館の一人当たり面積が類似団体に比べて大きくなっているが、保有しているのは１施設であり多目的のホールのため見かけ上の面積が大きくなっている。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福祉施設の有形固定資産減価償却率が上がってきている。施設の規模は大きく将来の更新に当たっては計画的な財源確保や規模縮小などによる負担軽減を検討する必要がある。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福祉施設の一人当たり面積が大きくなっているのは、高齢化が進んでいるため全人口に対する施設数が相対的に多くなっているのと、近隣に民間の施設がないため村営の施設が必要なためである。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庁舎は、７５年度の建築で耐用年数が近くなっているが、改修や耐震工事などを実施して延命を図っており、当面の建て替えは予定していない。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
679
56.32
2,039,397
1,794,852
215,152
941,013
1,867,057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人口減少や全国平均を上回る高齢化に加え、村内に主要な産業がないため、税収が乏しく、自主財源が少なく財源基盤が弱い。引き続き行政の効率化に努めることにより、財政の健全化を図る。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システムの導入、改修や保守料等の委託料が年々増加しているが、令和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年は普通交付税が増えたことにより経常収支比率は改善されている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税収等の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収入の増加はあまり見込めないため、人件費の削減などにより義務的経費の削減に努め、水準改善に努める。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131869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23694"/>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131869</xdr:rowOff>
    </xdr:from>
    <xdr:to>
      <xdr:col>19</xdr:col>
      <xdr:colOff>133350</xdr:colOff>
      <xdr:row>65</xdr:row>
      <xdr:rowOff>4656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046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4656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523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79587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156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81069</xdr:rowOff>
    </xdr:from>
    <xdr:to>
      <xdr:col>19</xdr:col>
      <xdr:colOff>184150</xdr:colOff>
      <xdr:row>65</xdr:row>
      <xdr:rowOff>11219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167446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4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類似団体平均を上回っているのは、主に人件費が要因となっている。これは住民サービス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を維持する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ためには、必要な人員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確保せざるを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得ず</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人では村民一人当たりの経費が高くなってしまうが、今後さらにコスト削減に努める。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37995</xdr:rowOff>
    </xdr:from>
    <xdr:to>
      <xdr:col>23</xdr:col>
      <xdr:colOff>133350</xdr:colOff>
      <xdr:row>83</xdr:row>
      <xdr:rowOff>120870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68345"/>
          <a:ext cx="838200" cy="8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154873</xdr:rowOff>
    </xdr:from>
    <xdr:to>
      <xdr:col>19</xdr:col>
      <xdr:colOff>133350</xdr:colOff>
      <xdr:row>83</xdr:row>
      <xdr:rowOff>37995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13773"/>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129645</xdr:rowOff>
    </xdr:from>
    <xdr:to>
      <xdr:col>15</xdr:col>
      <xdr:colOff>82550</xdr:colOff>
      <xdr:row>82</xdr:row>
      <xdr:rowOff>154873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88545"/>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122397</xdr:rowOff>
    </xdr:from>
    <xdr:to>
      <xdr:col>11</xdr:col>
      <xdr:colOff>31750</xdr:colOff>
      <xdr:row>82</xdr:row>
      <xdr:rowOff>129645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81297"/>
          <a:ext cx="8890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70070</xdr:rowOff>
    </xdr:from>
    <xdr:to>
      <xdr:col>23</xdr:col>
      <xdr:colOff>184150</xdr:colOff>
      <xdr:row>84</xdr:row>
      <xdr:rowOff>220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42147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158645</xdr:rowOff>
    </xdr:from>
    <xdr:to>
      <xdr:col>19</xdr:col>
      <xdr:colOff>184150</xdr:colOff>
      <xdr:row>83</xdr:row>
      <xdr:rowOff>88795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73572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03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104073</xdr:rowOff>
    </xdr:from>
    <xdr:to>
      <xdr:col>15</xdr:col>
      <xdr:colOff>133350</xdr:colOff>
      <xdr:row>83</xdr:row>
      <xdr:rowOff>34223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6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19000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78845</xdr:rowOff>
    </xdr:from>
    <xdr:to>
      <xdr:col>11</xdr:col>
      <xdr:colOff>82550</xdr:colOff>
      <xdr:row>83</xdr:row>
      <xdr:rowOff>8995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3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165222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2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71597</xdr:rowOff>
    </xdr:from>
    <xdr:to>
      <xdr:col>7</xdr:col>
      <xdr:colOff>31750</xdr:colOff>
      <xdr:row>83</xdr:row>
      <xdr:rowOff>1747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157974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1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職員数が少なく年度ごとの退職及び採用により変動幅が大きくなる傾向であるが、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類似団体の中でも低水準にある。今後も適正な定員管理と併せ、妥当な水準を維持できるよう総点検を行うなど、より一層の給与の適正化に努める。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37782</xdr:rowOff>
    </xdr:from>
    <xdr:to>
      <xdr:col>81</xdr:col>
      <xdr:colOff>44450</xdr:colOff>
      <xdr:row>85</xdr:row>
      <xdr:rowOff>37782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11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19686</xdr:rowOff>
    </xdr:from>
    <xdr:to>
      <xdr:col>77</xdr:col>
      <xdr:colOff>44450</xdr:colOff>
      <xdr:row>85</xdr:row>
      <xdr:rowOff>37782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9293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148907</xdr:rowOff>
    </xdr:from>
    <xdr:to>
      <xdr:col>72</xdr:col>
      <xdr:colOff>203200</xdr:colOff>
      <xdr:row>85</xdr:row>
      <xdr:rowOff>19686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5070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148907</xdr:rowOff>
    </xdr:from>
    <xdr:to>
      <xdr:col>68</xdr:col>
      <xdr:colOff>152400</xdr:colOff>
      <xdr:row>86</xdr:row>
      <xdr:rowOff>89536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50707"/>
          <a:ext cx="889000" cy="28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158432</xdr:rowOff>
    </xdr:from>
    <xdr:to>
      <xdr:col>81</xdr:col>
      <xdr:colOff>95250</xdr:colOff>
      <xdr:row>85</xdr:row>
      <xdr:rowOff>88582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3509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158432</xdr:rowOff>
    </xdr:from>
    <xdr:to>
      <xdr:col>77</xdr:col>
      <xdr:colOff>95250</xdr:colOff>
      <xdr:row>85</xdr:row>
      <xdr:rowOff>88582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98759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2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140336</xdr:rowOff>
    </xdr:from>
    <xdr:to>
      <xdr:col>73</xdr:col>
      <xdr:colOff>44450</xdr:colOff>
      <xdr:row>85</xdr:row>
      <xdr:rowOff>70486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80663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1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98107</xdr:rowOff>
    </xdr:from>
    <xdr:to>
      <xdr:col>68</xdr:col>
      <xdr:colOff>203200</xdr:colOff>
      <xdr:row>85</xdr:row>
      <xdr:rowOff>28257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38434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38736</xdr:rowOff>
    </xdr:from>
    <xdr:to>
      <xdr:col>64</xdr:col>
      <xdr:colOff>152400</xdr:colOff>
      <xdr:row>86</xdr:row>
      <xdr:rowOff>140336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150513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類似団体平均より上回っており、新規採用により前年より増加となった。現行の行政サービス水準を維持していくためには人員削減は厳しい面があるが、今後も効果的な業務分担、人員配置に努める。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26488</xdr:rowOff>
    </xdr:from>
    <xdr:to>
      <xdr:col>81</xdr:col>
      <xdr:colOff>44450</xdr:colOff>
      <xdr:row>65</xdr:row>
      <xdr:rowOff>93018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170738"/>
          <a:ext cx="838200" cy="6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1796</xdr:rowOff>
    </xdr:from>
    <xdr:to>
      <xdr:col>77</xdr:col>
      <xdr:colOff>44450</xdr:colOff>
      <xdr:row>65</xdr:row>
      <xdr:rowOff>26488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974596"/>
          <a:ext cx="889000" cy="19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83620</xdr:rowOff>
    </xdr:from>
    <xdr:to>
      <xdr:col>72</xdr:col>
      <xdr:colOff>203200</xdr:colOff>
      <xdr:row>64</xdr:row>
      <xdr:rowOff>1796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88497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170615</xdr:rowOff>
    </xdr:from>
    <xdr:to>
      <xdr:col>68</xdr:col>
      <xdr:colOff>152400</xdr:colOff>
      <xdr:row>63</xdr:row>
      <xdr:rowOff>83620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80051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42218</xdr:rowOff>
    </xdr:from>
    <xdr:to>
      <xdr:col>81</xdr:col>
      <xdr:colOff>95250</xdr:colOff>
      <xdr:row>65</xdr:row>
      <xdr:rowOff>143818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1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14295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115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147138</xdr:rowOff>
    </xdr:from>
    <xdr:to>
      <xdr:col>77</xdr:col>
      <xdr:colOff>95250</xdr:colOff>
      <xdr:row>65</xdr:row>
      <xdr:rowOff>77288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62065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20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122446</xdr:rowOff>
    </xdr:from>
    <xdr:to>
      <xdr:col>73</xdr:col>
      <xdr:colOff>44450</xdr:colOff>
      <xdr:row>64</xdr:row>
      <xdr:rowOff>52596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9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37373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01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32820</xdr:rowOff>
    </xdr:from>
    <xdr:to>
      <xdr:col>68</xdr:col>
      <xdr:colOff>203200</xdr:colOff>
      <xdr:row>63</xdr:row>
      <xdr:rowOff>134420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119197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9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119815</xdr:rowOff>
    </xdr:from>
    <xdr:to>
      <xdr:col>64</xdr:col>
      <xdr:colOff>152400</xdr:colOff>
      <xdr:row>63</xdr:row>
      <xdr:rowOff>49965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34742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83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元利償還金は前年度と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比較し若干の増加に留まっているが、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標準財政規模が縮小していることから実質公債費率は増加した。類似団体平均を下回っているが、比率は上昇することが考えられるので、起債の発行抑制に努める。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734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35983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167217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今後も公債費等義務的経費の削減を中心とする行政改革を進め、財政の健全化に努める。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61" name="テキスト ボックス 460">
          <a:extLst>
            <a:ext uri="{FF2B5EF4-FFF2-40B4-BE49-F238E27FC236}">
              <a16:creationId xmlns:a16="http://schemas.microsoft.com/office/drawing/2014/main" id="{0E5C333F-95B3-4063-8946-E333307826A2}"/>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
679
56.32
2,039,397
1,794,852
215,152
941,013
1,867,057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これは他市町村では保育所、診療所、バス運営など民間でも実施可能な部分を直営で行っているために、職員数が類似団体平均と比較して多いことが主な要因である。今後は新規採用を調整しつつ、職員数の適正化を図り、行政改革への取り組みを通じて人件費削減につと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5066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38</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146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0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108204</xdr:rowOff>
    </xdr:from>
    <xdr:to>
      <xdr:col>20</xdr:col>
      <xdr:colOff>38100</xdr:colOff>
      <xdr:row>39</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23131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類似団体平均より下回っておりほぼ横ばいで推移している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が、システム改修や電算委託料が増加しているので、今後も適正な数値の維持に努める。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02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88138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75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342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5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類似団体の平均値より低い数値であるが、引き続き適正な数値の維持に努める。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36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引き続き適正な維持に努める。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170434</xdr:rowOff>
    </xdr:from>
    <xdr:to>
      <xdr:col>82</xdr:col>
      <xdr:colOff>107950</xdr:colOff>
      <xdr:row>56</xdr:row>
      <xdr:rowOff>49276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001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56</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001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56</xdr:row>
      <xdr:rowOff>67564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41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41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142003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類似団体の平均と比べ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ポイント下回っており、村の推移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は微減傾向であるが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以前から同程度で維持している。今後も効果等を検証し引き続き適正な数値の維持に努める。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75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57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はほぼ横ばいで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推移はしている。今後公共施設等の維持補修による事業の増加が危惧されるが、将来の負担軽減を図るためにも、大型事業等による多額な負債は、中長期計画によるものとし、財政状況に応じて繰上償還も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524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100330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81280</xdr:rowOff>
    </xdr:from>
    <xdr:to>
      <xdr:col>11</xdr:col>
      <xdr:colOff>9525</xdr:colOff>
      <xdr:row>77</xdr:row>
      <xdr:rowOff>123189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82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143527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引き続き適正な維持に努める。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39370</xdr:rowOff>
    </xdr:from>
    <xdr:to>
      <xdr:col>82</xdr:col>
      <xdr:colOff>107950</xdr:colOff>
      <xdr:row>78</xdr:row>
      <xdr:rowOff>168911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1247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168911</xdr:rowOff>
    </xdr:from>
    <xdr:to>
      <xdr:col>78</xdr:col>
      <xdr:colOff>69850</xdr:colOff>
      <xdr:row>79</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42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79</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6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xdr:rowOff>
    </xdr:from>
    <xdr:to>
      <xdr:col>69</xdr:col>
      <xdr:colOff>92075</xdr:colOff>
      <xdr:row>78</xdr:row>
      <xdr:rowOff>88900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743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160020</xdr:rowOff>
    </xdr:from>
    <xdr:to>
      <xdr:col>82</xdr:col>
      <xdr:colOff>158750</xdr:colOff>
      <xdr:row>78</xdr:row>
      <xdr:rowOff>90170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132097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118111</xdr:rowOff>
    </xdr:from>
    <xdr:to>
      <xdr:col>78</xdr:col>
      <xdr:colOff>120650</xdr:colOff>
      <xdr:row>79</xdr:row>
      <xdr:rowOff>48261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33038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121920</xdr:rowOff>
    </xdr:from>
    <xdr:to>
      <xdr:col>65</xdr:col>
      <xdr:colOff>53975</xdr:colOff>
      <xdr:row>78</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62247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78152</xdr:rowOff>
    </xdr:from>
    <xdr:to>
      <xdr:col>29</xdr:col>
      <xdr:colOff>127000</xdr:colOff>
      <xdr:row>15</xdr:row>
      <xdr:rowOff>2838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526077"/>
          <a:ext cx="647700" cy="9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2838</xdr:rowOff>
    </xdr:from>
    <xdr:to>
      <xdr:col>26</xdr:col>
      <xdr:colOff>50800</xdr:colOff>
      <xdr:row>15</xdr:row>
      <xdr:rowOff>13414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622213"/>
          <a:ext cx="698500" cy="1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13414</xdr:rowOff>
    </xdr:from>
    <xdr:to>
      <xdr:col>22</xdr:col>
      <xdr:colOff>114300</xdr:colOff>
      <xdr:row>15</xdr:row>
      <xdr:rowOff>27864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632789"/>
          <a:ext cx="698500" cy="14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18007</xdr:rowOff>
    </xdr:from>
    <xdr:to>
      <xdr:col>18</xdr:col>
      <xdr:colOff>177800</xdr:colOff>
      <xdr:row>15</xdr:row>
      <xdr:rowOff>27864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637382"/>
          <a:ext cx="698500" cy="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27352</xdr:rowOff>
    </xdr:from>
    <xdr:to>
      <xdr:col>29</xdr:col>
      <xdr:colOff>177800</xdr:colOff>
      <xdr:row>14</xdr:row>
      <xdr:rowOff>128952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475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43879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32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123488</xdr:rowOff>
    </xdr:from>
    <xdr:to>
      <xdr:col>26</xdr:col>
      <xdr:colOff>101600</xdr:colOff>
      <xdr:row>15</xdr:row>
      <xdr:rowOff>53638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57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63815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340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134064</xdr:rowOff>
    </xdr:from>
    <xdr:to>
      <xdr:col>22</xdr:col>
      <xdr:colOff>165100</xdr:colOff>
      <xdr:row>15</xdr:row>
      <xdr:rowOff>64214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581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74391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3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148514</xdr:rowOff>
    </xdr:from>
    <xdr:to>
      <xdr:col>19</xdr:col>
      <xdr:colOff>38100</xdr:colOff>
      <xdr:row>15</xdr:row>
      <xdr:rowOff>78664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59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88841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36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138657</xdr:rowOff>
    </xdr:from>
    <xdr:to>
      <xdr:col>15</xdr:col>
      <xdr:colOff>101600</xdr:colOff>
      <xdr:row>15</xdr:row>
      <xdr:rowOff>68807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58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78984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35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57917</xdr:rowOff>
    </xdr:from>
    <xdr:to>
      <xdr:col>29</xdr:col>
      <xdr:colOff>127000</xdr:colOff>
      <xdr:row>35</xdr:row>
      <xdr:rowOff>141411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68267"/>
          <a:ext cx="647700" cy="83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141411</xdr:rowOff>
    </xdr:from>
    <xdr:to>
      <xdr:col>26</xdr:col>
      <xdr:colOff>50800</xdr:colOff>
      <xdr:row>35</xdr:row>
      <xdr:rowOff>152018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51761"/>
          <a:ext cx="698500" cy="1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152018</xdr:rowOff>
    </xdr:from>
    <xdr:to>
      <xdr:col>22</xdr:col>
      <xdr:colOff>114300</xdr:colOff>
      <xdr:row>35</xdr:row>
      <xdr:rowOff>156681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62368"/>
          <a:ext cx="698500" cy="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156681</xdr:rowOff>
    </xdr:from>
    <xdr:to>
      <xdr:col>18</xdr:col>
      <xdr:colOff>177800</xdr:colOff>
      <xdr:row>35</xdr:row>
      <xdr:rowOff>185073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67031"/>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7117</xdr:rowOff>
    </xdr:from>
    <xdr:to>
      <xdr:col>29</xdr:col>
      <xdr:colOff>177800</xdr:colOff>
      <xdr:row>35</xdr:row>
      <xdr:rowOff>108717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1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195094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6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90611</xdr:rowOff>
    </xdr:from>
    <xdr:to>
      <xdr:col>26</xdr:col>
      <xdr:colOff>101600</xdr:colOff>
      <xdr:row>35</xdr:row>
      <xdr:rowOff>192211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00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202388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6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101218</xdr:rowOff>
    </xdr:from>
    <xdr:to>
      <xdr:col>22</xdr:col>
      <xdr:colOff>165100</xdr:colOff>
      <xdr:row>35</xdr:row>
      <xdr:rowOff>202818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1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212995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8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105881</xdr:rowOff>
    </xdr:from>
    <xdr:to>
      <xdr:col>19</xdr:col>
      <xdr:colOff>38100</xdr:colOff>
      <xdr:row>35</xdr:row>
      <xdr:rowOff>207481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16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217658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134273</xdr:rowOff>
    </xdr:from>
    <xdr:to>
      <xdr:col>15</xdr:col>
      <xdr:colOff>101600</xdr:colOff>
      <xdr:row>35</xdr:row>
      <xdr:rowOff>235873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246050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1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
679
56.32
2,039,397
1,794,852
215,152
941,013
1,867,057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22099</xdr:rowOff>
    </xdr:from>
    <xdr:to>
      <xdr:col>24</xdr:col>
      <xdr:colOff>63500</xdr:colOff>
      <xdr:row>34</xdr:row>
      <xdr:rowOff>101263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851399"/>
          <a:ext cx="838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101263</xdr:rowOff>
    </xdr:from>
    <xdr:to>
      <xdr:col>19</xdr:col>
      <xdr:colOff>177800</xdr:colOff>
      <xdr:row>34</xdr:row>
      <xdr:rowOff>151271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30563"/>
          <a:ext cx="889000" cy="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151271</xdr:rowOff>
    </xdr:from>
    <xdr:to>
      <xdr:col>15</xdr:col>
      <xdr:colOff>50800</xdr:colOff>
      <xdr:row>34</xdr:row>
      <xdr:rowOff>166787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80571"/>
          <a:ext cx="8890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166787</xdr:rowOff>
    </xdr:from>
    <xdr:to>
      <xdr:col>10</xdr:col>
      <xdr:colOff>114300</xdr:colOff>
      <xdr:row>34</xdr:row>
      <xdr:rowOff>170197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96087"/>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142749</xdr:rowOff>
    </xdr:from>
    <xdr:to>
      <xdr:col>24</xdr:col>
      <xdr:colOff>114300</xdr:colOff>
      <xdr:row>34</xdr:row>
      <xdr:rowOff>72899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165626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65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50463</xdr:rowOff>
    </xdr:from>
    <xdr:to>
      <xdr:col>20</xdr:col>
      <xdr:colOff>38100</xdr:colOff>
      <xdr:row>34</xdr:row>
      <xdr:rowOff>152063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168590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5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100471</xdr:rowOff>
    </xdr:from>
    <xdr:to>
      <xdr:col>15</xdr:col>
      <xdr:colOff>101600</xdr:colOff>
      <xdr:row>35</xdr:row>
      <xdr:rowOff>30621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47148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115987</xdr:rowOff>
    </xdr:from>
    <xdr:to>
      <xdr:col>10</xdr:col>
      <xdr:colOff>165100</xdr:colOff>
      <xdr:row>35</xdr:row>
      <xdr:rowOff>46137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4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62664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2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119397</xdr:rowOff>
    </xdr:from>
    <xdr:to>
      <xdr:col>6</xdr:col>
      <xdr:colOff>38100</xdr:colOff>
      <xdr:row>35</xdr:row>
      <xdr:rowOff>49547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66074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2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28819</xdr:rowOff>
    </xdr:from>
    <xdr:to>
      <xdr:col>24</xdr:col>
      <xdr:colOff>63500</xdr:colOff>
      <xdr:row>56</xdr:row>
      <xdr:rowOff>60986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0019"/>
          <a:ext cx="8382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60986</xdr:rowOff>
    </xdr:from>
    <xdr:to>
      <xdr:col>19</xdr:col>
      <xdr:colOff>177800</xdr:colOff>
      <xdr:row>56</xdr:row>
      <xdr:rowOff>101788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62186"/>
          <a:ext cx="889000" cy="4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101788</xdr:rowOff>
    </xdr:from>
    <xdr:to>
      <xdr:col>15</xdr:col>
      <xdr:colOff>50800</xdr:colOff>
      <xdr:row>56</xdr:row>
      <xdr:rowOff>126139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02988"/>
          <a:ext cx="889000" cy="2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126139</xdr:rowOff>
    </xdr:from>
    <xdr:to>
      <xdr:col>10</xdr:col>
      <xdr:colOff>114300</xdr:colOff>
      <xdr:row>56</xdr:row>
      <xdr:rowOff>128394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27339"/>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149469</xdr:rowOff>
    </xdr:from>
    <xdr:to>
      <xdr:col>24</xdr:col>
      <xdr:colOff>114300</xdr:colOff>
      <xdr:row>56</xdr:row>
      <xdr:rowOff>79619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10186</xdr:rowOff>
    </xdr:from>
    <xdr:to>
      <xdr:col>20</xdr:col>
      <xdr:colOff>38100</xdr:colOff>
      <xdr:row>56</xdr:row>
      <xdr:rowOff>111786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128313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8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50988</xdr:rowOff>
    </xdr:from>
    <xdr:to>
      <xdr:col>15</xdr:col>
      <xdr:colOff>101600</xdr:colOff>
      <xdr:row>56</xdr:row>
      <xdr:rowOff>152588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169115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2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75339</xdr:rowOff>
    </xdr:from>
    <xdr:to>
      <xdr:col>10</xdr:col>
      <xdr:colOff>165100</xdr:colOff>
      <xdr:row>57</xdr:row>
      <xdr:rowOff>5489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22016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77594</xdr:rowOff>
    </xdr:from>
    <xdr:to>
      <xdr:col>6</xdr:col>
      <xdr:colOff>38100</xdr:colOff>
      <xdr:row>57</xdr:row>
      <xdr:rowOff>7744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24271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5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11126</xdr:rowOff>
    </xdr:from>
    <xdr:to>
      <xdr:col>24</xdr:col>
      <xdr:colOff>63500</xdr:colOff>
      <xdr:row>78</xdr:row>
      <xdr:rowOff>87602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4226"/>
          <a:ext cx="838200" cy="7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87602</xdr:rowOff>
    </xdr:from>
    <xdr:to>
      <xdr:col>19</xdr:col>
      <xdr:colOff>177800</xdr:colOff>
      <xdr:row>78</xdr:row>
      <xdr:rowOff>95200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0702"/>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95200</xdr:rowOff>
    </xdr:from>
    <xdr:to>
      <xdr:col>15</xdr:col>
      <xdr:colOff>50800</xdr:colOff>
      <xdr:row>78</xdr:row>
      <xdr:rowOff>106776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8300"/>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106776</xdr:rowOff>
    </xdr:from>
    <xdr:to>
      <xdr:col>10</xdr:col>
      <xdr:colOff>114300</xdr:colOff>
      <xdr:row>78</xdr:row>
      <xdr:rowOff>120228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9876"/>
          <a:ext cx="889000" cy="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131776</xdr:rowOff>
    </xdr:from>
    <xdr:to>
      <xdr:col>24</xdr:col>
      <xdr:colOff>114300</xdr:colOff>
      <xdr:row>78</xdr:row>
      <xdr:rowOff>61926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110203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36802</xdr:rowOff>
    </xdr:from>
    <xdr:to>
      <xdr:col>20</xdr:col>
      <xdr:colOff>38100</xdr:colOff>
      <xdr:row>78</xdr:row>
      <xdr:rowOff>138402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129529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0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44400</xdr:rowOff>
    </xdr:from>
    <xdr:to>
      <xdr:col>15</xdr:col>
      <xdr:colOff>101600</xdr:colOff>
      <xdr:row>78</xdr:row>
      <xdr:rowOff>146000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137127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55976</xdr:rowOff>
    </xdr:from>
    <xdr:to>
      <xdr:col>10</xdr:col>
      <xdr:colOff>165100</xdr:colOff>
      <xdr:row>78</xdr:row>
      <xdr:rowOff>157576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148703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69428</xdr:rowOff>
    </xdr:from>
    <xdr:to>
      <xdr:col>6</xdr:col>
      <xdr:colOff>38100</xdr:colOff>
      <xdr:row>78</xdr:row>
      <xdr:rowOff>171028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162155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32920</xdr:rowOff>
    </xdr:from>
    <xdr:to>
      <xdr:col>24</xdr:col>
      <xdr:colOff>63500</xdr:colOff>
      <xdr:row>95</xdr:row>
      <xdr:rowOff>143777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20670"/>
          <a:ext cx="838200" cy="1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84181</xdr:rowOff>
    </xdr:from>
    <xdr:to>
      <xdr:col>19</xdr:col>
      <xdr:colOff>177800</xdr:colOff>
      <xdr:row>95</xdr:row>
      <xdr:rowOff>143777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71931"/>
          <a:ext cx="889000" cy="5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84181</xdr:rowOff>
    </xdr:from>
    <xdr:to>
      <xdr:col>15</xdr:col>
      <xdr:colOff>50800</xdr:colOff>
      <xdr:row>95</xdr:row>
      <xdr:rowOff>154856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71931"/>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154856</xdr:rowOff>
    </xdr:from>
    <xdr:to>
      <xdr:col>10</xdr:col>
      <xdr:colOff>114300</xdr:colOff>
      <xdr:row>95</xdr:row>
      <xdr:rowOff>164435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42606"/>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153570</xdr:rowOff>
    </xdr:from>
    <xdr:to>
      <xdr:col>24</xdr:col>
      <xdr:colOff>114300</xdr:colOff>
      <xdr:row>95</xdr:row>
      <xdr:rowOff>83720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131997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92977</xdr:rowOff>
    </xdr:from>
    <xdr:to>
      <xdr:col>20</xdr:col>
      <xdr:colOff>38100</xdr:colOff>
      <xdr:row>96</xdr:row>
      <xdr:rowOff>23127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39654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5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33381</xdr:rowOff>
    </xdr:from>
    <xdr:to>
      <xdr:col>15</xdr:col>
      <xdr:colOff>101600</xdr:colOff>
      <xdr:row>95</xdr:row>
      <xdr:rowOff>134981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151508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104056</xdr:rowOff>
    </xdr:from>
    <xdr:to>
      <xdr:col>10</xdr:col>
      <xdr:colOff>165100</xdr:colOff>
      <xdr:row>96</xdr:row>
      <xdr:rowOff>34206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50733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6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113635</xdr:rowOff>
    </xdr:from>
    <xdr:to>
      <xdr:col>6</xdr:col>
      <xdr:colOff>38100</xdr:colOff>
      <xdr:row>96</xdr:row>
      <xdr:rowOff>43785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60312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7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117777</xdr:rowOff>
    </xdr:from>
    <xdr:to>
      <xdr:col>55</xdr:col>
      <xdr:colOff>0</xdr:colOff>
      <xdr:row>36</xdr:row>
      <xdr:rowOff>129689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18527"/>
          <a:ext cx="838200" cy="1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117777</xdr:rowOff>
    </xdr:from>
    <xdr:to>
      <xdr:col>50</xdr:col>
      <xdr:colOff>114300</xdr:colOff>
      <xdr:row>37</xdr:row>
      <xdr:rowOff>47231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18527"/>
          <a:ext cx="889000" cy="27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47231</xdr:rowOff>
    </xdr:from>
    <xdr:to>
      <xdr:col>45</xdr:col>
      <xdr:colOff>177800</xdr:colOff>
      <xdr:row>37</xdr:row>
      <xdr:rowOff>79864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90881"/>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79864</xdr:rowOff>
    </xdr:from>
    <xdr:to>
      <xdr:col>41</xdr:col>
      <xdr:colOff>50800</xdr:colOff>
      <xdr:row>37</xdr:row>
      <xdr:rowOff>92591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23514"/>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78889</xdr:rowOff>
    </xdr:from>
    <xdr:to>
      <xdr:col>55</xdr:col>
      <xdr:colOff>50800</xdr:colOff>
      <xdr:row>37</xdr:row>
      <xdr:rowOff>9039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57316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66977</xdr:rowOff>
    </xdr:from>
    <xdr:to>
      <xdr:col>50</xdr:col>
      <xdr:colOff>165100</xdr:colOff>
      <xdr:row>35</xdr:row>
      <xdr:rowOff>168577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159704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6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167881</xdr:rowOff>
    </xdr:from>
    <xdr:to>
      <xdr:col>46</xdr:col>
      <xdr:colOff>38100</xdr:colOff>
      <xdr:row>37</xdr:row>
      <xdr:rowOff>98031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89158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3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29064</xdr:rowOff>
    </xdr:from>
    <xdr:to>
      <xdr:col>41</xdr:col>
      <xdr:colOff>101600</xdr:colOff>
      <xdr:row>37</xdr:row>
      <xdr:rowOff>130664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121791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46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41791</xdr:rowOff>
    </xdr:from>
    <xdr:to>
      <xdr:col>36</xdr:col>
      <xdr:colOff>165100</xdr:colOff>
      <xdr:row>37</xdr:row>
      <xdr:rowOff>143391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134518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57376</xdr:rowOff>
    </xdr:from>
    <xdr:to>
      <xdr:col>55</xdr:col>
      <xdr:colOff>0</xdr:colOff>
      <xdr:row>58</xdr:row>
      <xdr:rowOff>71238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01476"/>
          <a:ext cx="8382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57376</xdr:rowOff>
    </xdr:from>
    <xdr:to>
      <xdr:col>50</xdr:col>
      <xdr:colOff>114300</xdr:colOff>
      <xdr:row>58</xdr:row>
      <xdr:rowOff>61608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01476"/>
          <a:ext cx="8890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50547</xdr:rowOff>
    </xdr:from>
    <xdr:to>
      <xdr:col>45</xdr:col>
      <xdr:colOff>177800</xdr:colOff>
      <xdr:row>58</xdr:row>
      <xdr:rowOff>61608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94647"/>
          <a:ext cx="8890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114350</xdr:rowOff>
    </xdr:from>
    <xdr:to>
      <xdr:col>41</xdr:col>
      <xdr:colOff>50800</xdr:colOff>
      <xdr:row>58</xdr:row>
      <xdr:rowOff>50547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87000"/>
          <a:ext cx="889000" cy="10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20438</xdr:rowOff>
    </xdr:from>
    <xdr:to>
      <xdr:col>55</xdr:col>
      <xdr:colOff>50800</xdr:colOff>
      <xdr:row>58</xdr:row>
      <xdr:rowOff>122038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151265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6576</xdr:rowOff>
    </xdr:from>
    <xdr:to>
      <xdr:col>50</xdr:col>
      <xdr:colOff>165100</xdr:colOff>
      <xdr:row>58</xdr:row>
      <xdr:rowOff>108176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124703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2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10808</xdr:rowOff>
    </xdr:from>
    <xdr:to>
      <xdr:col>46</xdr:col>
      <xdr:colOff>38100</xdr:colOff>
      <xdr:row>58</xdr:row>
      <xdr:rowOff>112408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128935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3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171197</xdr:rowOff>
    </xdr:from>
    <xdr:to>
      <xdr:col>41</xdr:col>
      <xdr:colOff>101600</xdr:colOff>
      <xdr:row>58</xdr:row>
      <xdr:rowOff>101347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4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117874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1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63550</xdr:rowOff>
    </xdr:from>
    <xdr:to>
      <xdr:col>36</xdr:col>
      <xdr:colOff>165100</xdr:colOff>
      <xdr:row>57</xdr:row>
      <xdr:rowOff>165150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10227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1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123887</xdr:rowOff>
    </xdr:from>
    <xdr:to>
      <xdr:col>55</xdr:col>
      <xdr:colOff>0</xdr:colOff>
      <xdr:row>78</xdr:row>
      <xdr:rowOff>126248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96987"/>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107277</xdr:rowOff>
    </xdr:from>
    <xdr:to>
      <xdr:col>50</xdr:col>
      <xdr:colOff>114300</xdr:colOff>
      <xdr:row>78</xdr:row>
      <xdr:rowOff>126248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80377"/>
          <a:ext cx="889000" cy="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107277</xdr:rowOff>
    </xdr:from>
    <xdr:to>
      <xdr:col>45</xdr:col>
      <xdr:colOff>177800</xdr:colOff>
      <xdr:row>78</xdr:row>
      <xdr:rowOff>133614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80377"/>
          <a:ext cx="889000" cy="2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66104</xdr:rowOff>
    </xdr:from>
    <xdr:to>
      <xdr:col>41</xdr:col>
      <xdr:colOff>50800</xdr:colOff>
      <xdr:row>78</xdr:row>
      <xdr:rowOff>133614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39204"/>
          <a:ext cx="889000" cy="6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73087</xdr:rowOff>
    </xdr:from>
    <xdr:to>
      <xdr:col>55</xdr:col>
      <xdr:colOff>50800</xdr:colOff>
      <xdr:row>79</xdr:row>
      <xdr:rowOff>3237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32464</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3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75448</xdr:rowOff>
    </xdr:from>
    <xdr:to>
      <xdr:col>50</xdr:col>
      <xdr:colOff>165100</xdr:colOff>
      <xdr:row>79</xdr:row>
      <xdr:rowOff>5598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168175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56477</xdr:rowOff>
    </xdr:from>
    <xdr:to>
      <xdr:col>46</xdr:col>
      <xdr:colOff>38100</xdr:colOff>
      <xdr:row>78</xdr:row>
      <xdr:rowOff>158077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3154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2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82814</xdr:rowOff>
    </xdr:from>
    <xdr:to>
      <xdr:col>41</xdr:col>
      <xdr:colOff>101600</xdr:colOff>
      <xdr:row>79</xdr:row>
      <xdr:rowOff>12964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4091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15304</xdr:rowOff>
    </xdr:from>
    <xdr:to>
      <xdr:col>36</xdr:col>
      <xdr:colOff>165100</xdr:colOff>
      <xdr:row>78</xdr:row>
      <xdr:rowOff>116904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133431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6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26831</xdr:rowOff>
    </xdr:from>
    <xdr:to>
      <xdr:col>55</xdr:col>
      <xdr:colOff>0</xdr:colOff>
      <xdr:row>96</xdr:row>
      <xdr:rowOff>130367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486031"/>
          <a:ext cx="838200" cy="10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26831</xdr:rowOff>
    </xdr:from>
    <xdr:to>
      <xdr:col>50</xdr:col>
      <xdr:colOff>114300</xdr:colOff>
      <xdr:row>97</xdr:row>
      <xdr:rowOff>54260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486031"/>
          <a:ext cx="889000" cy="19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75980</xdr:rowOff>
    </xdr:from>
    <xdr:to>
      <xdr:col>45</xdr:col>
      <xdr:colOff>177800</xdr:colOff>
      <xdr:row>97</xdr:row>
      <xdr:rowOff>54260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363730"/>
          <a:ext cx="889000" cy="3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64388</xdr:rowOff>
    </xdr:from>
    <xdr:to>
      <xdr:col>41</xdr:col>
      <xdr:colOff>50800</xdr:colOff>
      <xdr:row>95</xdr:row>
      <xdr:rowOff>75980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009238"/>
          <a:ext cx="889000" cy="35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79567</xdr:rowOff>
    </xdr:from>
    <xdr:to>
      <xdr:col>55</xdr:col>
      <xdr:colOff>50800</xdr:colOff>
      <xdr:row>97</xdr:row>
      <xdr:rowOff>9717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102444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39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147481</xdr:rowOff>
    </xdr:from>
    <xdr:to>
      <xdr:col>50</xdr:col>
      <xdr:colOff>165100</xdr:colOff>
      <xdr:row>96</xdr:row>
      <xdr:rowOff>77631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4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94158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21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3460</xdr:rowOff>
    </xdr:from>
    <xdr:to>
      <xdr:col>46</xdr:col>
      <xdr:colOff>38100</xdr:colOff>
      <xdr:row>97</xdr:row>
      <xdr:rowOff>105060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121587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0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25180</xdr:rowOff>
    </xdr:from>
    <xdr:to>
      <xdr:col>41</xdr:col>
      <xdr:colOff>101600</xdr:colOff>
      <xdr:row>95</xdr:row>
      <xdr:rowOff>126780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3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143307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08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13588</xdr:rowOff>
    </xdr:from>
    <xdr:to>
      <xdr:col>36</xdr:col>
      <xdr:colOff>165100</xdr:colOff>
      <xdr:row>93</xdr:row>
      <xdr:rowOff>115188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59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131715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573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72011</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558411"/>
          <a:ext cx="1269" cy="117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51081</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76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18688</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33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72011</xdr:rowOff>
    </xdr:from>
    <xdr:to>
      <xdr:col>86</xdr:col>
      <xdr:colOff>25400</xdr:colOff>
      <xdr:row>32</xdr:row>
      <xdr:rowOff>72011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558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73061</xdr:rowOff>
    </xdr:from>
    <xdr:to>
      <xdr:col>85</xdr:col>
      <xdr:colOff>127000</xdr:colOff>
      <xdr:row>34</xdr:row>
      <xdr:rowOff>110043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5388011"/>
          <a:ext cx="838200" cy="5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95531</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610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117104</xdr:rowOff>
    </xdr:from>
    <xdr:to>
      <xdr:col>85</xdr:col>
      <xdr:colOff>177800</xdr:colOff>
      <xdr:row>39</xdr:row>
      <xdr:rowOff>47254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73061</xdr:rowOff>
    </xdr:from>
    <xdr:to>
      <xdr:col>81</xdr:col>
      <xdr:colOff>50800</xdr:colOff>
      <xdr:row>37</xdr:row>
      <xdr:rowOff>69914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5388011"/>
          <a:ext cx="889000" cy="10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120171</xdr:rowOff>
    </xdr:from>
    <xdr:to>
      <xdr:col>81</xdr:col>
      <xdr:colOff>101600</xdr:colOff>
      <xdr:row>39</xdr:row>
      <xdr:rowOff>50321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41448</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69914</xdr:rowOff>
    </xdr:from>
    <xdr:to>
      <xdr:col>76</xdr:col>
      <xdr:colOff>114300</xdr:colOff>
      <xdr:row>39</xdr:row>
      <xdr:rowOff>32814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413564"/>
          <a:ext cx="889000" cy="3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121193</xdr:rowOff>
    </xdr:from>
    <xdr:to>
      <xdr:col>76</xdr:col>
      <xdr:colOff>165100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25795</xdr:rowOff>
    </xdr:from>
    <xdr:to>
      <xdr:col>71</xdr:col>
      <xdr:colOff>177800</xdr:colOff>
      <xdr:row>39</xdr:row>
      <xdr:rowOff>32814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12345"/>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128553</xdr:rowOff>
    </xdr:from>
    <xdr:to>
      <xdr:col>72</xdr:col>
      <xdr:colOff>38100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132816</xdr:rowOff>
    </xdr:from>
    <xdr:to>
      <xdr:col>67</xdr:col>
      <xdr:colOff>101600</xdr:colOff>
      <xdr:row>39</xdr:row>
      <xdr:rowOff>62966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79493</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59243</xdr:rowOff>
    </xdr:from>
    <xdr:to>
      <xdr:col>85</xdr:col>
      <xdr:colOff>177800</xdr:colOff>
      <xdr:row>34</xdr:row>
      <xdr:rowOff>160843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58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82120</xdr:rowOff>
    </xdr:from>
    <xdr:ext cx="599010"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73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22261</xdr:rowOff>
    </xdr:from>
    <xdr:to>
      <xdr:col>81</xdr:col>
      <xdr:colOff>101600</xdr:colOff>
      <xdr:row>31</xdr:row>
      <xdr:rowOff>123861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53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140388</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181795" y="511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19114</xdr:rowOff>
    </xdr:from>
    <xdr:to>
      <xdr:col>76</xdr:col>
      <xdr:colOff>165100</xdr:colOff>
      <xdr:row>37</xdr:row>
      <xdr:rowOff>120714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36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137241</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292795" y="61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153464</xdr:rowOff>
    </xdr:from>
    <xdr:to>
      <xdr:col>72</xdr:col>
      <xdr:colOff>38100</xdr:colOff>
      <xdr:row>39</xdr:row>
      <xdr:rowOff>83614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74741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146445</xdr:rowOff>
    </xdr:from>
    <xdr:to>
      <xdr:col>67</xdr:col>
      <xdr:colOff>101600</xdr:colOff>
      <xdr:row>39</xdr:row>
      <xdr:rowOff>76595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67722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75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43641</xdr:rowOff>
    </xdr:from>
    <xdr:to>
      <xdr:col>85</xdr:col>
      <xdr:colOff>127000</xdr:colOff>
      <xdr:row>76</xdr:row>
      <xdr:rowOff>83350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073841"/>
          <a:ext cx="838200" cy="3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83350</xdr:rowOff>
    </xdr:from>
    <xdr:to>
      <xdr:col>81</xdr:col>
      <xdr:colOff>50800</xdr:colOff>
      <xdr:row>76</xdr:row>
      <xdr:rowOff>117229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13550"/>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117229</xdr:rowOff>
    </xdr:from>
    <xdr:to>
      <xdr:col>76</xdr:col>
      <xdr:colOff>114300</xdr:colOff>
      <xdr:row>76</xdr:row>
      <xdr:rowOff>118036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147429"/>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118036</xdr:rowOff>
    </xdr:from>
    <xdr:to>
      <xdr:col>71</xdr:col>
      <xdr:colOff>177800</xdr:colOff>
      <xdr:row>76</xdr:row>
      <xdr:rowOff>118294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48236"/>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164291</xdr:rowOff>
    </xdr:from>
    <xdr:to>
      <xdr:col>85</xdr:col>
      <xdr:colOff>177800</xdr:colOff>
      <xdr:row>76</xdr:row>
      <xdr:rowOff>94441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15718</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7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32550</xdr:rowOff>
    </xdr:from>
    <xdr:to>
      <xdr:col>81</xdr:col>
      <xdr:colOff>101600</xdr:colOff>
      <xdr:row>76</xdr:row>
      <xdr:rowOff>134150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150677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83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66429</xdr:rowOff>
    </xdr:from>
    <xdr:to>
      <xdr:col>76</xdr:col>
      <xdr:colOff>165100</xdr:colOff>
      <xdr:row>76</xdr:row>
      <xdr:rowOff>168029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13106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87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67236</xdr:rowOff>
    </xdr:from>
    <xdr:to>
      <xdr:col>72</xdr:col>
      <xdr:colOff>38100</xdr:colOff>
      <xdr:row>76</xdr:row>
      <xdr:rowOff>168836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0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13913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87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67494</xdr:rowOff>
    </xdr:from>
    <xdr:to>
      <xdr:col>67</xdr:col>
      <xdr:colOff>101600</xdr:colOff>
      <xdr:row>76</xdr:row>
      <xdr:rowOff>169094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14171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87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165999</xdr:rowOff>
    </xdr:from>
    <xdr:to>
      <xdr:col>85</xdr:col>
      <xdr:colOff>127000</xdr:colOff>
      <xdr:row>98</xdr:row>
      <xdr:rowOff>133545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96649"/>
          <a:ext cx="838200" cy="13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133545</xdr:rowOff>
    </xdr:from>
    <xdr:to>
      <xdr:col>81</xdr:col>
      <xdr:colOff>50800</xdr:colOff>
      <xdr:row>98</xdr:row>
      <xdr:rowOff>135948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35645"/>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135948</xdr:rowOff>
    </xdr:from>
    <xdr:to>
      <xdr:col>76</xdr:col>
      <xdr:colOff>114300</xdr:colOff>
      <xdr:row>98</xdr:row>
      <xdr:rowOff>136936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38048"/>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136437</xdr:rowOff>
    </xdr:from>
    <xdr:to>
      <xdr:col>71</xdr:col>
      <xdr:colOff>177800</xdr:colOff>
      <xdr:row>98</xdr:row>
      <xdr:rowOff>136936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938537"/>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115199</xdr:rowOff>
    </xdr:from>
    <xdr:to>
      <xdr:col>85</xdr:col>
      <xdr:colOff>177800</xdr:colOff>
      <xdr:row>98</xdr:row>
      <xdr:rowOff>45349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138076</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9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82745</xdr:rowOff>
    </xdr:from>
    <xdr:to>
      <xdr:col>81</xdr:col>
      <xdr:colOff>101600</xdr:colOff>
      <xdr:row>99</xdr:row>
      <xdr:rowOff>12895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4022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85148</xdr:rowOff>
    </xdr:from>
    <xdr:to>
      <xdr:col>76</xdr:col>
      <xdr:colOff>165100</xdr:colOff>
      <xdr:row>99</xdr:row>
      <xdr:rowOff>15298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6425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9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86136</xdr:rowOff>
    </xdr:from>
    <xdr:to>
      <xdr:col>72</xdr:col>
      <xdr:colOff>38100</xdr:colOff>
      <xdr:row>99</xdr:row>
      <xdr:rowOff>16286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7413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98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85637</xdr:rowOff>
    </xdr:from>
    <xdr:to>
      <xdr:col>67</xdr:col>
      <xdr:colOff>101600</xdr:colOff>
      <xdr:row>99</xdr:row>
      <xdr:rowOff>15787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6914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8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95923</xdr:rowOff>
    </xdr:from>
    <xdr:to>
      <xdr:col>116</xdr:col>
      <xdr:colOff>63500</xdr:colOff>
      <xdr:row>59</xdr:row>
      <xdr:rowOff>96282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211473"/>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95923</xdr:rowOff>
    </xdr:from>
    <xdr:to>
      <xdr:col>111</xdr:col>
      <xdr:colOff>177800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211473"/>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98666</xdr:rowOff>
    </xdr:from>
    <xdr:to>
      <xdr:col>102</xdr:col>
      <xdr:colOff>114300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214216"/>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45482</xdr:rowOff>
    </xdr:from>
    <xdr:to>
      <xdr:col>116</xdr:col>
      <xdr:colOff>114300</xdr:colOff>
      <xdr:row>59</xdr:row>
      <xdr:rowOff>147082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131859</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5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45123</xdr:rowOff>
    </xdr:from>
    <xdr:to>
      <xdr:col>112</xdr:col>
      <xdr:colOff>38100</xdr:colOff>
      <xdr:row>59</xdr:row>
      <xdr:rowOff>146723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137850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253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47866</xdr:rowOff>
    </xdr:from>
    <xdr:to>
      <xdr:col>98</xdr:col>
      <xdr:colOff>38100</xdr:colOff>
      <xdr:row>59</xdr:row>
      <xdr:rowOff>149466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140593</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256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43276</xdr:rowOff>
    </xdr:from>
    <xdr:to>
      <xdr:col>116</xdr:col>
      <xdr:colOff>63500</xdr:colOff>
      <xdr:row>75</xdr:row>
      <xdr:rowOff>80424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02026"/>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34585</xdr:rowOff>
    </xdr:from>
    <xdr:to>
      <xdr:col>111</xdr:col>
      <xdr:colOff>177800</xdr:colOff>
      <xdr:row>75</xdr:row>
      <xdr:rowOff>80424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93335"/>
          <a:ext cx="889000" cy="4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34585</xdr:rowOff>
    </xdr:from>
    <xdr:to>
      <xdr:col>107</xdr:col>
      <xdr:colOff>50800</xdr:colOff>
      <xdr:row>75</xdr:row>
      <xdr:rowOff>78275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93335"/>
          <a:ext cx="889000" cy="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11716</xdr:rowOff>
    </xdr:from>
    <xdr:to>
      <xdr:col>102</xdr:col>
      <xdr:colOff>114300</xdr:colOff>
      <xdr:row>75</xdr:row>
      <xdr:rowOff>78275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70466"/>
          <a:ext cx="889000" cy="6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163926</xdr:rowOff>
    </xdr:from>
    <xdr:to>
      <xdr:col>116</xdr:col>
      <xdr:colOff>114300</xdr:colOff>
      <xdr:row>75</xdr:row>
      <xdr:rowOff>94076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15353</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0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29624</xdr:rowOff>
    </xdr:from>
    <xdr:to>
      <xdr:col>112</xdr:col>
      <xdr:colOff>38100</xdr:colOff>
      <xdr:row>75</xdr:row>
      <xdr:rowOff>131224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147751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6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155235</xdr:rowOff>
    </xdr:from>
    <xdr:to>
      <xdr:col>107</xdr:col>
      <xdr:colOff>101600</xdr:colOff>
      <xdr:row>75</xdr:row>
      <xdr:rowOff>85385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101912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61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27475</xdr:rowOff>
    </xdr:from>
    <xdr:to>
      <xdr:col>102</xdr:col>
      <xdr:colOff>165100</xdr:colOff>
      <xdr:row>75</xdr:row>
      <xdr:rowOff>129075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145602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66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132366</xdr:rowOff>
    </xdr:from>
    <xdr:to>
      <xdr:col>98</xdr:col>
      <xdr:colOff>38100</xdr:colOff>
      <xdr:row>75</xdr:row>
      <xdr:rowOff>62516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79043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59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が類似団体と比べ大きく上回っている。人件費の抑制に努めているものの、人口規模から職員数を見るとこの結果のとおりであるが、計上経費による財政の硬直化等を回避するためにも、あらゆる手段を講じ、健全財政に努めていきたい。ま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各種システム導入による保守料などが増えているため物件費のコストは類似団体を上回っている。災害復旧事業費については令和元年度の台風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号で被災した公共土木施設及び農林業施設の復旧工事により、類似団体中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番目となった。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
679
56.32
2,039,397
1,794,852
215,152
941,013
1,867,057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883</xdr:rowOff>
    </xdr:from>
    <xdr:to>
      <xdr:col>24</xdr:col>
      <xdr:colOff>63500</xdr:colOff>
      <xdr:row>35</xdr:row>
      <xdr:rowOff>24924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01633"/>
          <a:ext cx="8382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24924</xdr:rowOff>
    </xdr:from>
    <xdr:to>
      <xdr:col>19</xdr:col>
      <xdr:colOff>177800</xdr:colOff>
      <xdr:row>35</xdr:row>
      <xdr:rowOff>44069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25674"/>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38564</xdr:rowOff>
    </xdr:from>
    <xdr:to>
      <xdr:col>15</xdr:col>
      <xdr:colOff>50800</xdr:colOff>
      <xdr:row>35</xdr:row>
      <xdr:rowOff>44069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39314"/>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38564</xdr:rowOff>
    </xdr:from>
    <xdr:to>
      <xdr:col>10</xdr:col>
      <xdr:colOff>114300</xdr:colOff>
      <xdr:row>35</xdr:row>
      <xdr:rowOff>73349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39314"/>
          <a:ext cx="8890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121533</xdr:rowOff>
    </xdr:from>
    <xdr:to>
      <xdr:col>24</xdr:col>
      <xdr:colOff>114300</xdr:colOff>
      <xdr:row>35</xdr:row>
      <xdr:rowOff>51683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144410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0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145574</xdr:rowOff>
    </xdr:from>
    <xdr:to>
      <xdr:col>20</xdr:col>
      <xdr:colOff>38100</xdr:colOff>
      <xdr:row>35</xdr:row>
      <xdr:rowOff>75724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92251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164719</xdr:rowOff>
    </xdr:from>
    <xdr:to>
      <xdr:col>15</xdr:col>
      <xdr:colOff>101600</xdr:colOff>
      <xdr:row>35</xdr:row>
      <xdr:rowOff>94869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111396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159214</xdr:rowOff>
    </xdr:from>
    <xdr:to>
      <xdr:col>10</xdr:col>
      <xdr:colOff>165100</xdr:colOff>
      <xdr:row>35</xdr:row>
      <xdr:rowOff>89364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105891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22549</xdr:rowOff>
    </xdr:from>
    <xdr:to>
      <xdr:col>6</xdr:col>
      <xdr:colOff>38100</xdr:colOff>
      <xdr:row>35</xdr:row>
      <xdr:rowOff>124149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140676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160685</xdr:rowOff>
    </xdr:from>
    <xdr:to>
      <xdr:col>24</xdr:col>
      <xdr:colOff>63500</xdr:colOff>
      <xdr:row>58</xdr:row>
      <xdr:rowOff>46035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33335"/>
          <a:ext cx="838200" cy="5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46035</xdr:rowOff>
    </xdr:from>
    <xdr:to>
      <xdr:col>19</xdr:col>
      <xdr:colOff>177800</xdr:colOff>
      <xdr:row>58</xdr:row>
      <xdr:rowOff>72897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0135"/>
          <a:ext cx="889000" cy="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42394</xdr:rowOff>
    </xdr:from>
    <xdr:to>
      <xdr:col>15</xdr:col>
      <xdr:colOff>50800</xdr:colOff>
      <xdr:row>58</xdr:row>
      <xdr:rowOff>72897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6494"/>
          <a:ext cx="889000" cy="3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42394</xdr:rowOff>
    </xdr:from>
    <xdr:to>
      <xdr:col>10</xdr:col>
      <xdr:colOff>114300</xdr:colOff>
      <xdr:row>58</xdr:row>
      <xdr:rowOff>77587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86494"/>
          <a:ext cx="889000" cy="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109885</xdr:rowOff>
    </xdr:from>
    <xdr:to>
      <xdr:col>24</xdr:col>
      <xdr:colOff>114300</xdr:colOff>
      <xdr:row>58</xdr:row>
      <xdr:rowOff>40035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69262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166685</xdr:rowOff>
    </xdr:from>
    <xdr:to>
      <xdr:col>20</xdr:col>
      <xdr:colOff>38100</xdr:colOff>
      <xdr:row>58</xdr:row>
      <xdr:rowOff>96835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87962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22097</xdr:rowOff>
    </xdr:from>
    <xdr:to>
      <xdr:col>15</xdr:col>
      <xdr:colOff>101600</xdr:colOff>
      <xdr:row>58</xdr:row>
      <xdr:rowOff>123697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140224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4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163044</xdr:rowOff>
    </xdr:from>
    <xdr:to>
      <xdr:col>10</xdr:col>
      <xdr:colOff>165100</xdr:colOff>
      <xdr:row>58</xdr:row>
      <xdr:rowOff>93194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109721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1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26787</xdr:rowOff>
    </xdr:from>
    <xdr:to>
      <xdr:col>6</xdr:col>
      <xdr:colOff>38100</xdr:colOff>
      <xdr:row>58</xdr:row>
      <xdr:rowOff>128387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119514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53170</xdr:rowOff>
    </xdr:from>
    <xdr:to>
      <xdr:col>24</xdr:col>
      <xdr:colOff>63500</xdr:colOff>
      <xdr:row>77</xdr:row>
      <xdr:rowOff>143061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254820"/>
          <a:ext cx="838200" cy="8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141653</xdr:rowOff>
    </xdr:from>
    <xdr:to>
      <xdr:col>19</xdr:col>
      <xdr:colOff>177800</xdr:colOff>
      <xdr:row>77</xdr:row>
      <xdr:rowOff>143061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343303"/>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141653</xdr:rowOff>
    </xdr:from>
    <xdr:to>
      <xdr:col>15</xdr:col>
      <xdr:colOff>50800</xdr:colOff>
      <xdr:row>78</xdr:row>
      <xdr:rowOff>20103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43303"/>
          <a:ext cx="889000" cy="4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134362</xdr:rowOff>
    </xdr:from>
    <xdr:to>
      <xdr:col>10</xdr:col>
      <xdr:colOff>114300</xdr:colOff>
      <xdr:row>78</xdr:row>
      <xdr:rowOff>20103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336012"/>
          <a:ext cx="889000" cy="5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2370</xdr:rowOff>
    </xdr:from>
    <xdr:to>
      <xdr:col>24</xdr:col>
      <xdr:colOff>114300</xdr:colOff>
      <xdr:row>77</xdr:row>
      <xdr:rowOff>103970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25247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5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92261</xdr:rowOff>
    </xdr:from>
    <xdr:to>
      <xdr:col>20</xdr:col>
      <xdr:colOff>38100</xdr:colOff>
      <xdr:row>78</xdr:row>
      <xdr:rowOff>22411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38938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6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90853</xdr:rowOff>
    </xdr:from>
    <xdr:to>
      <xdr:col>15</xdr:col>
      <xdr:colOff>101600</xdr:colOff>
      <xdr:row>78</xdr:row>
      <xdr:rowOff>21003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9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37530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06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140753</xdr:rowOff>
    </xdr:from>
    <xdr:to>
      <xdr:col>10</xdr:col>
      <xdr:colOff>165100</xdr:colOff>
      <xdr:row>78</xdr:row>
      <xdr:rowOff>70903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87430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1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83562</xdr:rowOff>
    </xdr:from>
    <xdr:to>
      <xdr:col>6</xdr:col>
      <xdr:colOff>38100</xdr:colOff>
      <xdr:row>78</xdr:row>
      <xdr:rowOff>13712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30239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06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126569</xdr:rowOff>
    </xdr:from>
    <xdr:to>
      <xdr:col>24</xdr:col>
      <xdr:colOff>63500</xdr:colOff>
      <xdr:row>96</xdr:row>
      <xdr:rowOff>133576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85769"/>
          <a:ext cx="8382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126569</xdr:rowOff>
    </xdr:from>
    <xdr:to>
      <xdr:col>19</xdr:col>
      <xdr:colOff>177800</xdr:colOff>
      <xdr:row>97</xdr:row>
      <xdr:rowOff>57080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85769"/>
          <a:ext cx="889000" cy="10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57080</xdr:rowOff>
    </xdr:from>
    <xdr:to>
      <xdr:col>15</xdr:col>
      <xdr:colOff>50800</xdr:colOff>
      <xdr:row>97</xdr:row>
      <xdr:rowOff>67577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87730"/>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35869</xdr:rowOff>
    </xdr:from>
    <xdr:to>
      <xdr:col>10</xdr:col>
      <xdr:colOff>114300</xdr:colOff>
      <xdr:row>97</xdr:row>
      <xdr:rowOff>67577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66519"/>
          <a:ext cx="889000" cy="3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82776</xdr:rowOff>
    </xdr:from>
    <xdr:to>
      <xdr:col>24</xdr:col>
      <xdr:colOff>114300</xdr:colOff>
      <xdr:row>97</xdr:row>
      <xdr:rowOff>12926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105653</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9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75769</xdr:rowOff>
    </xdr:from>
    <xdr:to>
      <xdr:col>20</xdr:col>
      <xdr:colOff>38100</xdr:colOff>
      <xdr:row>97</xdr:row>
      <xdr:rowOff>5919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22446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1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6280</xdr:rowOff>
    </xdr:from>
    <xdr:to>
      <xdr:col>15</xdr:col>
      <xdr:colOff>101600</xdr:colOff>
      <xdr:row>97</xdr:row>
      <xdr:rowOff>107880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124407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16777</xdr:rowOff>
    </xdr:from>
    <xdr:to>
      <xdr:col>10</xdr:col>
      <xdr:colOff>165100</xdr:colOff>
      <xdr:row>97</xdr:row>
      <xdr:rowOff>118377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134904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2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156519</xdr:rowOff>
    </xdr:from>
    <xdr:to>
      <xdr:col>6</xdr:col>
      <xdr:colOff>38100</xdr:colOff>
      <xdr:row>97</xdr:row>
      <xdr:rowOff>86669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1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103196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9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85900</xdr:rowOff>
    </xdr:from>
    <xdr:to>
      <xdr:col>55</xdr:col>
      <xdr:colOff>0</xdr:colOff>
      <xdr:row>58</xdr:row>
      <xdr:rowOff>111421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30000"/>
          <a:ext cx="8382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88420</xdr:rowOff>
    </xdr:from>
    <xdr:to>
      <xdr:col>50</xdr:col>
      <xdr:colOff>114300</xdr:colOff>
      <xdr:row>58</xdr:row>
      <xdr:rowOff>111421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32520"/>
          <a:ext cx="8890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75201</xdr:rowOff>
    </xdr:from>
    <xdr:to>
      <xdr:col>45</xdr:col>
      <xdr:colOff>177800</xdr:colOff>
      <xdr:row>58</xdr:row>
      <xdr:rowOff>88420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19301"/>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87329</xdr:rowOff>
    </xdr:from>
    <xdr:to>
      <xdr:col>41</xdr:col>
      <xdr:colOff>50800</xdr:colOff>
      <xdr:row>58</xdr:row>
      <xdr:rowOff>75201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59979"/>
          <a:ext cx="889000" cy="1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35100</xdr:rowOff>
    </xdr:from>
    <xdr:to>
      <xdr:col>55</xdr:col>
      <xdr:colOff>50800</xdr:colOff>
      <xdr:row>58</xdr:row>
      <xdr:rowOff>136700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121477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60621</xdr:rowOff>
    </xdr:from>
    <xdr:to>
      <xdr:col>50</xdr:col>
      <xdr:colOff>165100</xdr:colOff>
      <xdr:row>58</xdr:row>
      <xdr:rowOff>162221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153348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37620</xdr:rowOff>
    </xdr:from>
    <xdr:to>
      <xdr:col>46</xdr:col>
      <xdr:colOff>38100</xdr:colOff>
      <xdr:row>58</xdr:row>
      <xdr:rowOff>139220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8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130347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24401</xdr:rowOff>
    </xdr:from>
    <xdr:to>
      <xdr:col>41</xdr:col>
      <xdr:colOff>101600</xdr:colOff>
      <xdr:row>58</xdr:row>
      <xdr:rowOff>126001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117128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6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36529</xdr:rowOff>
    </xdr:from>
    <xdr:to>
      <xdr:col>36</xdr:col>
      <xdr:colOff>165100</xdr:colOff>
      <xdr:row>57</xdr:row>
      <xdr:rowOff>138129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154656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8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157279</xdr:rowOff>
    </xdr:from>
    <xdr:to>
      <xdr:col>55</xdr:col>
      <xdr:colOff>0</xdr:colOff>
      <xdr:row>78</xdr:row>
      <xdr:rowOff>3440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58929"/>
          <a:ext cx="8382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157279</xdr:rowOff>
    </xdr:from>
    <xdr:to>
      <xdr:col>50</xdr:col>
      <xdr:colOff>114300</xdr:colOff>
      <xdr:row>78</xdr:row>
      <xdr:rowOff>84848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58929"/>
          <a:ext cx="889000" cy="9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40216</xdr:rowOff>
    </xdr:from>
    <xdr:to>
      <xdr:col>45</xdr:col>
      <xdr:colOff>177800</xdr:colOff>
      <xdr:row>78</xdr:row>
      <xdr:rowOff>84848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13316"/>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100150</xdr:rowOff>
    </xdr:from>
    <xdr:to>
      <xdr:col>41</xdr:col>
      <xdr:colOff>50800</xdr:colOff>
      <xdr:row>78</xdr:row>
      <xdr:rowOff>40216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01800"/>
          <a:ext cx="889000" cy="1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124090</xdr:rowOff>
    </xdr:from>
    <xdr:to>
      <xdr:col>55</xdr:col>
      <xdr:colOff>50800</xdr:colOff>
      <xdr:row>78</xdr:row>
      <xdr:rowOff>54240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102517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106479</xdr:rowOff>
    </xdr:from>
    <xdr:to>
      <xdr:col>50</xdr:col>
      <xdr:colOff>165100</xdr:colOff>
      <xdr:row>78</xdr:row>
      <xdr:rowOff>36629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27756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34048</xdr:rowOff>
    </xdr:from>
    <xdr:to>
      <xdr:col>46</xdr:col>
      <xdr:colOff>38100</xdr:colOff>
      <xdr:row>78</xdr:row>
      <xdr:rowOff>135648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126775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160866</xdr:rowOff>
    </xdr:from>
    <xdr:to>
      <xdr:col>41</xdr:col>
      <xdr:colOff>101600</xdr:colOff>
      <xdr:row>78</xdr:row>
      <xdr:rowOff>91016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49350</xdr:rowOff>
    </xdr:from>
    <xdr:to>
      <xdr:col>36</xdr:col>
      <xdr:colOff>165100</xdr:colOff>
      <xdr:row>77</xdr:row>
      <xdr:rowOff>150950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167477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2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12303</xdr:rowOff>
    </xdr:from>
    <xdr:to>
      <xdr:col>55</xdr:col>
      <xdr:colOff>0</xdr:colOff>
      <xdr:row>97</xdr:row>
      <xdr:rowOff>52496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42953"/>
          <a:ext cx="838200" cy="4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72850</xdr:rowOff>
    </xdr:from>
    <xdr:to>
      <xdr:col>50</xdr:col>
      <xdr:colOff>114300</xdr:colOff>
      <xdr:row>97</xdr:row>
      <xdr:rowOff>52496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360600"/>
          <a:ext cx="889000" cy="3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72850</xdr:rowOff>
    </xdr:from>
    <xdr:to>
      <xdr:col>45</xdr:col>
      <xdr:colOff>177800</xdr:colOff>
      <xdr:row>96</xdr:row>
      <xdr:rowOff>81330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360600"/>
          <a:ext cx="889000" cy="17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45785</xdr:rowOff>
    </xdr:from>
    <xdr:to>
      <xdr:col>41</xdr:col>
      <xdr:colOff>50800</xdr:colOff>
      <xdr:row>96</xdr:row>
      <xdr:rowOff>81330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5647735"/>
          <a:ext cx="889000" cy="89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132953</xdr:rowOff>
    </xdr:from>
    <xdr:to>
      <xdr:col>55</xdr:col>
      <xdr:colOff>50800</xdr:colOff>
      <xdr:row>97</xdr:row>
      <xdr:rowOff>63103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111380</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7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1696</xdr:rowOff>
    </xdr:from>
    <xdr:to>
      <xdr:col>50</xdr:col>
      <xdr:colOff>165100</xdr:colOff>
      <xdr:row>97</xdr:row>
      <xdr:rowOff>103296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94423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22050</xdr:rowOff>
    </xdr:from>
    <xdr:to>
      <xdr:col>46</xdr:col>
      <xdr:colOff>38100</xdr:colOff>
      <xdr:row>95</xdr:row>
      <xdr:rowOff>123650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140177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08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30530</xdr:rowOff>
    </xdr:from>
    <xdr:to>
      <xdr:col>41</xdr:col>
      <xdr:colOff>101600</xdr:colOff>
      <xdr:row>96</xdr:row>
      <xdr:rowOff>132130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148657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6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166435</xdr:rowOff>
    </xdr:from>
    <xdr:to>
      <xdr:col>36</xdr:col>
      <xdr:colOff>165100</xdr:colOff>
      <xdr:row>91</xdr:row>
      <xdr:rowOff>96585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59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113112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537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57229</xdr:rowOff>
    </xdr:from>
    <xdr:to>
      <xdr:col>85</xdr:col>
      <xdr:colOff>127000</xdr:colOff>
      <xdr:row>36</xdr:row>
      <xdr:rowOff>66053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715079"/>
          <a:ext cx="838200" cy="5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66053</xdr:rowOff>
    </xdr:from>
    <xdr:to>
      <xdr:col>81</xdr:col>
      <xdr:colOff>50800</xdr:colOff>
      <xdr:row>36</xdr:row>
      <xdr:rowOff>168565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38253"/>
          <a:ext cx="889000" cy="10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168565</xdr:rowOff>
    </xdr:from>
    <xdr:to>
      <xdr:col>76</xdr:col>
      <xdr:colOff>114300</xdr:colOff>
      <xdr:row>37</xdr:row>
      <xdr:rowOff>6784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40765"/>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6784</xdr:rowOff>
    </xdr:from>
    <xdr:to>
      <xdr:col>71</xdr:col>
      <xdr:colOff>177800</xdr:colOff>
      <xdr:row>37</xdr:row>
      <xdr:rowOff>23891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50434"/>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6429</xdr:rowOff>
    </xdr:from>
    <xdr:to>
      <xdr:col>85</xdr:col>
      <xdr:colOff>177800</xdr:colOff>
      <xdr:row>33</xdr:row>
      <xdr:rowOff>108029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6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29306</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51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15253</xdr:rowOff>
    </xdr:from>
    <xdr:to>
      <xdr:col>81</xdr:col>
      <xdr:colOff>101600</xdr:colOff>
      <xdr:row>36</xdr:row>
      <xdr:rowOff>116853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107980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117765</xdr:rowOff>
    </xdr:from>
    <xdr:to>
      <xdr:col>76</xdr:col>
      <xdr:colOff>165100</xdr:colOff>
      <xdr:row>37</xdr:row>
      <xdr:rowOff>47915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39042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3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127434</xdr:rowOff>
    </xdr:from>
    <xdr:to>
      <xdr:col>72</xdr:col>
      <xdr:colOff>38100</xdr:colOff>
      <xdr:row>37</xdr:row>
      <xdr:rowOff>57584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48711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144541</xdr:rowOff>
    </xdr:from>
    <xdr:to>
      <xdr:col>67</xdr:col>
      <xdr:colOff>101600</xdr:colOff>
      <xdr:row>37</xdr:row>
      <xdr:rowOff>74691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65818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0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109072</xdr:rowOff>
    </xdr:from>
    <xdr:to>
      <xdr:col>85</xdr:col>
      <xdr:colOff>127000</xdr:colOff>
      <xdr:row>56</xdr:row>
      <xdr:rowOff>43621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367372"/>
          <a:ext cx="838200" cy="2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109072</xdr:rowOff>
    </xdr:from>
    <xdr:to>
      <xdr:col>81</xdr:col>
      <xdr:colOff>50800</xdr:colOff>
      <xdr:row>56</xdr:row>
      <xdr:rowOff>62231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367372"/>
          <a:ext cx="889000" cy="29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62231</xdr:rowOff>
    </xdr:from>
    <xdr:to>
      <xdr:col>76</xdr:col>
      <xdr:colOff>114300</xdr:colOff>
      <xdr:row>57</xdr:row>
      <xdr:rowOff>23360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63431"/>
          <a:ext cx="889000" cy="13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145253</xdr:rowOff>
    </xdr:from>
    <xdr:to>
      <xdr:col>71</xdr:col>
      <xdr:colOff>177800</xdr:colOff>
      <xdr:row>57</xdr:row>
      <xdr:rowOff>23360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46453"/>
          <a:ext cx="889000" cy="4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164271</xdr:rowOff>
    </xdr:from>
    <xdr:to>
      <xdr:col>85</xdr:col>
      <xdr:colOff>177800</xdr:colOff>
      <xdr:row>56</xdr:row>
      <xdr:rowOff>94421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15698</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4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58272</xdr:rowOff>
    </xdr:from>
    <xdr:to>
      <xdr:col>81</xdr:col>
      <xdr:colOff>101600</xdr:colOff>
      <xdr:row>54</xdr:row>
      <xdr:rowOff>159872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3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4949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09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11431</xdr:rowOff>
    </xdr:from>
    <xdr:to>
      <xdr:col>76</xdr:col>
      <xdr:colOff>165100</xdr:colOff>
      <xdr:row>56</xdr:row>
      <xdr:rowOff>113031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129558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8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144010</xdr:rowOff>
    </xdr:from>
    <xdr:to>
      <xdr:col>72</xdr:col>
      <xdr:colOff>38100</xdr:colOff>
      <xdr:row>57</xdr:row>
      <xdr:rowOff>74160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90687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2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94453</xdr:rowOff>
    </xdr:from>
    <xdr:to>
      <xdr:col>67</xdr:col>
      <xdr:colOff>101600</xdr:colOff>
      <xdr:row>57</xdr:row>
      <xdr:rowOff>24603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9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41130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7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72012</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416412"/>
          <a:ext cx="1269" cy="117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51081</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56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18689</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19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72012</xdr:rowOff>
    </xdr:from>
    <xdr:to>
      <xdr:col>86</xdr:col>
      <xdr:colOff>25400</xdr:colOff>
      <xdr:row>72</xdr:row>
      <xdr:rowOff>72012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41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73061</xdr:rowOff>
    </xdr:from>
    <xdr:to>
      <xdr:col>85</xdr:col>
      <xdr:colOff>127000</xdr:colOff>
      <xdr:row>74</xdr:row>
      <xdr:rowOff>110043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2246011"/>
          <a:ext cx="838200" cy="5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95530</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117103</xdr:rowOff>
    </xdr:from>
    <xdr:to>
      <xdr:col>85</xdr:col>
      <xdr:colOff>177800</xdr:colOff>
      <xdr:row>79</xdr:row>
      <xdr:rowOff>47253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73061</xdr:rowOff>
    </xdr:from>
    <xdr:to>
      <xdr:col>81</xdr:col>
      <xdr:colOff>50800</xdr:colOff>
      <xdr:row>77</xdr:row>
      <xdr:rowOff>69914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246011"/>
          <a:ext cx="889000" cy="10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120169</xdr:rowOff>
    </xdr:from>
    <xdr:to>
      <xdr:col>81</xdr:col>
      <xdr:colOff>101600</xdr:colOff>
      <xdr:row>79</xdr:row>
      <xdr:rowOff>50319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41446</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69914</xdr:rowOff>
    </xdr:from>
    <xdr:to>
      <xdr:col>76</xdr:col>
      <xdr:colOff>114300</xdr:colOff>
      <xdr:row>79</xdr:row>
      <xdr:rowOff>32814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271564"/>
          <a:ext cx="889000" cy="3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121190</xdr:rowOff>
    </xdr:from>
    <xdr:to>
      <xdr:col>76</xdr:col>
      <xdr:colOff>165100</xdr:colOff>
      <xdr:row>79</xdr:row>
      <xdr:rowOff>51340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42467</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25794</xdr:rowOff>
    </xdr:from>
    <xdr:to>
      <xdr:col>71</xdr:col>
      <xdr:colOff>177800</xdr:colOff>
      <xdr:row>79</xdr:row>
      <xdr:rowOff>32814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70344"/>
          <a:ext cx="889000" cy="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128552</xdr:rowOff>
    </xdr:from>
    <xdr:to>
      <xdr:col>72</xdr:col>
      <xdr:colOff>38100</xdr:colOff>
      <xdr:row>79</xdr:row>
      <xdr:rowOff>58702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75229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132817</xdr:rowOff>
    </xdr:from>
    <xdr:to>
      <xdr:col>67</xdr:col>
      <xdr:colOff>101600</xdr:colOff>
      <xdr:row>79</xdr:row>
      <xdr:rowOff>62967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79494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59243</xdr:rowOff>
    </xdr:from>
    <xdr:to>
      <xdr:col>85</xdr:col>
      <xdr:colOff>177800</xdr:colOff>
      <xdr:row>74</xdr:row>
      <xdr:rowOff>160843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7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82120</xdr:rowOff>
    </xdr:from>
    <xdr:ext cx="599010"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59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22261</xdr:rowOff>
    </xdr:from>
    <xdr:to>
      <xdr:col>81</xdr:col>
      <xdr:colOff>101600</xdr:colOff>
      <xdr:row>71</xdr:row>
      <xdr:rowOff>123861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1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140388</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181795" y="1197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19114</xdr:rowOff>
    </xdr:from>
    <xdr:to>
      <xdr:col>76</xdr:col>
      <xdr:colOff>165100</xdr:colOff>
      <xdr:row>77</xdr:row>
      <xdr:rowOff>120714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2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137241</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292795" y="1299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153464</xdr:rowOff>
    </xdr:from>
    <xdr:to>
      <xdr:col>72</xdr:col>
      <xdr:colOff>38100</xdr:colOff>
      <xdr:row>79</xdr:row>
      <xdr:rowOff>83614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74741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61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146444</xdr:rowOff>
    </xdr:from>
    <xdr:to>
      <xdr:col>67</xdr:col>
      <xdr:colOff>101600</xdr:colOff>
      <xdr:row>79</xdr:row>
      <xdr:rowOff>76594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1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67721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1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43641</xdr:rowOff>
    </xdr:from>
    <xdr:to>
      <xdr:col>85</xdr:col>
      <xdr:colOff>127000</xdr:colOff>
      <xdr:row>96</xdr:row>
      <xdr:rowOff>83350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02841"/>
          <a:ext cx="838200" cy="3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83350</xdr:rowOff>
    </xdr:from>
    <xdr:to>
      <xdr:col>81</xdr:col>
      <xdr:colOff>50800</xdr:colOff>
      <xdr:row>96</xdr:row>
      <xdr:rowOff>117229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42550"/>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117229</xdr:rowOff>
    </xdr:from>
    <xdr:to>
      <xdr:col>76</xdr:col>
      <xdr:colOff>114300</xdr:colOff>
      <xdr:row>96</xdr:row>
      <xdr:rowOff>118036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76429"/>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118036</xdr:rowOff>
    </xdr:from>
    <xdr:to>
      <xdr:col>71</xdr:col>
      <xdr:colOff>177800</xdr:colOff>
      <xdr:row>96</xdr:row>
      <xdr:rowOff>118294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77236"/>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164291</xdr:rowOff>
    </xdr:from>
    <xdr:to>
      <xdr:col>85</xdr:col>
      <xdr:colOff>177800</xdr:colOff>
      <xdr:row>96</xdr:row>
      <xdr:rowOff>94441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15718</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32550</xdr:rowOff>
    </xdr:from>
    <xdr:to>
      <xdr:col>81</xdr:col>
      <xdr:colOff>101600</xdr:colOff>
      <xdr:row>96</xdr:row>
      <xdr:rowOff>134150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150677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26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66429</xdr:rowOff>
    </xdr:from>
    <xdr:to>
      <xdr:col>76</xdr:col>
      <xdr:colOff>165100</xdr:colOff>
      <xdr:row>96</xdr:row>
      <xdr:rowOff>168029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13106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30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67236</xdr:rowOff>
    </xdr:from>
    <xdr:to>
      <xdr:col>72</xdr:col>
      <xdr:colOff>38100</xdr:colOff>
      <xdr:row>96</xdr:row>
      <xdr:rowOff>168836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13913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30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67494</xdr:rowOff>
    </xdr:from>
    <xdr:to>
      <xdr:col>67</xdr:col>
      <xdr:colOff>101600</xdr:colOff>
      <xdr:row>96</xdr:row>
      <xdr:rowOff>169094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14171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30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小規模村ということで、議会費や教育費の水準が高くなっており、高齢化や障害者施策による民生費の水準が高くなっている。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また、災害復旧費については、令和元年殿台風</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号で被災した公共土木施設及び農林業施設の復旧工事により、類似団体中</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番目となった。消防費については、防災行政無線の新</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スプリアス規格への対応のため改修工事を行ったことにより、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号の災害復旧工事が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本格的に始まったが、</a:t>
          </a:r>
          <a:r>
            <a:rPr kumimoji="1" lang="ja-JP" altLang="en-US" sz="1400">
              <a:latin typeface="ＭＳ ゴシック" pitchFamily="49" charset="-128"/>
              <a:ea typeface="ＭＳ ゴシック" pitchFamily="49" charset="-128"/>
            </a:rPr>
            <a:t>復旧工事に係る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年度分の</a:t>
          </a:r>
          <a:r>
            <a:rPr kumimoji="1" lang="ja-JP" altLang="en-US" sz="1400">
              <a:latin typeface="ＭＳ ゴシック" pitchFamily="49" charset="-128"/>
              <a:ea typeface="ＭＳ ゴシック" pitchFamily="49" charset="-128"/>
            </a:rPr>
            <a:t>国庫補助金の受け入れが令和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なったことから、実質収支・実質単年度収支共に黒字となった。また、前年度に取り崩した財政調整基金も国庫補助金の受け入れにより、基金への積立を行った。今後、財政調整基金の残高は減少が見込まれるため行財政改革等も検討し健全な行財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赤字会計はないため、引き続き健全財政に努める。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2039397</v>
      </c>
      <c r="BO4" s="404"/>
      <c r="BP4" s="404"/>
      <c r="BQ4" s="404"/>
      <c r="BR4" s="404"/>
      <c r="BS4" s="404"/>
      <c r="BT4" s="404"/>
      <c r="BU4" s="405"/>
      <c r="BV4" s="403">
        <v>2140707</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22.9</v>
      </c>
      <c r="CU4" s="410"/>
      <c r="CV4" s="410"/>
      <c r="CW4" s="410"/>
      <c r="CX4" s="410"/>
      <c r="CY4" s="410"/>
      <c r="CZ4" s="410"/>
      <c r="DA4" s="411"/>
      <c r="DB4" s="409">
        <v>7.2</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1794852</v>
      </c>
      <c r="BO5" s="441"/>
      <c r="BP5" s="441"/>
      <c r="BQ5" s="441"/>
      <c r="BR5" s="441"/>
      <c r="BS5" s="441"/>
      <c r="BT5" s="441"/>
      <c r="BU5" s="442"/>
      <c r="BV5" s="440">
        <v>1885250</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83.2</v>
      </c>
      <c r="CU5" s="438"/>
      <c r="CV5" s="438"/>
      <c r="CW5" s="438"/>
      <c r="CX5" s="438"/>
      <c r="CY5" s="438"/>
      <c r="CZ5" s="438"/>
      <c r="DA5" s="439"/>
      <c r="DB5" s="437">
        <v>87.7</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102</v>
      </c>
      <c r="AV6" s="473"/>
      <c r="AW6" s="473"/>
      <c r="AX6" s="473"/>
      <c r="AY6" s="474" t="s">
        <v>103</v>
      </c>
      <c r="AZ6" s="475"/>
      <c r="BA6" s="475"/>
      <c r="BB6" s="475"/>
      <c r="BC6" s="475"/>
      <c r="BD6" s="475"/>
      <c r="BE6" s="475"/>
      <c r="BF6" s="475"/>
      <c r="BG6" s="475"/>
      <c r="BH6" s="475"/>
      <c r="BI6" s="475"/>
      <c r="BJ6" s="475"/>
      <c r="BK6" s="475"/>
      <c r="BL6" s="475"/>
      <c r="BM6" s="476"/>
      <c r="BN6" s="440">
        <v>244545</v>
      </c>
      <c r="BO6" s="441"/>
      <c r="BP6" s="441"/>
      <c r="BQ6" s="441"/>
      <c r="BR6" s="441"/>
      <c r="BS6" s="441"/>
      <c r="BT6" s="441"/>
      <c r="BU6" s="442"/>
      <c r="BV6" s="440">
        <v>255457</v>
      </c>
      <c r="BW6" s="441"/>
      <c r="BX6" s="441"/>
      <c r="BY6" s="441"/>
      <c r="BZ6" s="441"/>
      <c r="CA6" s="441"/>
      <c r="CB6" s="441"/>
      <c r="CC6" s="442"/>
      <c r="CD6" s="443" t="s">
        <v>104</v>
      </c>
      <c r="CE6" s="444"/>
      <c r="CF6" s="444"/>
      <c r="CG6" s="444"/>
      <c r="CH6" s="444"/>
      <c r="CI6" s="444"/>
      <c r="CJ6" s="444"/>
      <c r="CK6" s="444"/>
      <c r="CL6" s="444"/>
      <c r="CM6" s="444"/>
      <c r="CN6" s="444"/>
      <c r="CO6" s="444"/>
      <c r="CP6" s="444"/>
      <c r="CQ6" s="444"/>
      <c r="CR6" s="444"/>
      <c r="CS6" s="445"/>
      <c r="CT6" s="477">
        <v>85.8</v>
      </c>
      <c r="CU6" s="478"/>
      <c r="CV6" s="478"/>
      <c r="CW6" s="478"/>
      <c r="CX6" s="478"/>
      <c r="CY6" s="478"/>
      <c r="CZ6" s="478"/>
      <c r="DA6" s="479"/>
      <c r="DB6" s="477">
        <v>90.1</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105</v>
      </c>
      <c r="AN7" s="470"/>
      <c r="AO7" s="470"/>
      <c r="AP7" s="470"/>
      <c r="AQ7" s="470"/>
      <c r="AR7" s="470"/>
      <c r="AS7" s="470"/>
      <c r="AT7" s="471"/>
      <c r="AU7" s="472" t="s">
        <v>106</v>
      </c>
      <c r="AV7" s="473"/>
      <c r="AW7" s="473"/>
      <c r="AX7" s="473"/>
      <c r="AY7" s="474" t="s">
        <v>107</v>
      </c>
      <c r="AZ7" s="475"/>
      <c r="BA7" s="475"/>
      <c r="BB7" s="475"/>
      <c r="BC7" s="475"/>
      <c r="BD7" s="475"/>
      <c r="BE7" s="475"/>
      <c r="BF7" s="475"/>
      <c r="BG7" s="475"/>
      <c r="BH7" s="475"/>
      <c r="BI7" s="475"/>
      <c r="BJ7" s="475"/>
      <c r="BK7" s="475"/>
      <c r="BL7" s="475"/>
      <c r="BM7" s="476"/>
      <c r="BN7" s="440">
        <v>29393</v>
      </c>
      <c r="BO7" s="441"/>
      <c r="BP7" s="441"/>
      <c r="BQ7" s="441"/>
      <c r="BR7" s="441"/>
      <c r="BS7" s="441"/>
      <c r="BT7" s="441"/>
      <c r="BU7" s="442"/>
      <c r="BV7" s="440">
        <v>193671</v>
      </c>
      <c r="BW7" s="441"/>
      <c r="BX7" s="441"/>
      <c r="BY7" s="441"/>
      <c r="BZ7" s="441"/>
      <c r="CA7" s="441"/>
      <c r="CB7" s="441"/>
      <c r="CC7" s="442"/>
      <c r="CD7" s="443" t="s">
        <v>108</v>
      </c>
      <c r="CE7" s="444"/>
      <c r="CF7" s="444"/>
      <c r="CG7" s="444"/>
      <c r="CH7" s="444"/>
      <c r="CI7" s="444"/>
      <c r="CJ7" s="444"/>
      <c r="CK7" s="444"/>
      <c r="CL7" s="444"/>
      <c r="CM7" s="444"/>
      <c r="CN7" s="444"/>
      <c r="CO7" s="444"/>
      <c r="CP7" s="444"/>
      <c r="CQ7" s="444"/>
      <c r="CR7" s="444"/>
      <c r="CS7" s="445"/>
      <c r="CT7" s="440">
        <v>941013</v>
      </c>
      <c r="CU7" s="441"/>
      <c r="CV7" s="441"/>
      <c r="CW7" s="441"/>
      <c r="CX7" s="441"/>
      <c r="CY7" s="441"/>
      <c r="CZ7" s="441"/>
      <c r="DA7" s="442"/>
      <c r="DB7" s="440">
        <v>862747</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109</v>
      </c>
      <c r="AN8" s="470"/>
      <c r="AO8" s="470"/>
      <c r="AP8" s="470"/>
      <c r="AQ8" s="470"/>
      <c r="AR8" s="470"/>
      <c r="AS8" s="470"/>
      <c r="AT8" s="471"/>
      <c r="AU8" s="472" t="s">
        <v>102</v>
      </c>
      <c r="AV8" s="473"/>
      <c r="AW8" s="473"/>
      <c r="AX8" s="473"/>
      <c r="AY8" s="474" t="s">
        <v>110</v>
      </c>
      <c r="AZ8" s="475"/>
      <c r="BA8" s="475"/>
      <c r="BB8" s="475"/>
      <c r="BC8" s="475"/>
      <c r="BD8" s="475"/>
      <c r="BE8" s="475"/>
      <c r="BF8" s="475"/>
      <c r="BG8" s="475"/>
      <c r="BH8" s="475"/>
      <c r="BI8" s="475"/>
      <c r="BJ8" s="475"/>
      <c r="BK8" s="475"/>
      <c r="BL8" s="475"/>
      <c r="BM8" s="476"/>
      <c r="BN8" s="440">
        <v>215152</v>
      </c>
      <c r="BO8" s="441"/>
      <c r="BP8" s="441"/>
      <c r="BQ8" s="441"/>
      <c r="BR8" s="441"/>
      <c r="BS8" s="441"/>
      <c r="BT8" s="441"/>
      <c r="BU8" s="442"/>
      <c r="BV8" s="440">
        <v>61786</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0.16</v>
      </c>
      <c r="CU8" s="481"/>
      <c r="CV8" s="481"/>
      <c r="CW8" s="481"/>
      <c r="CX8" s="481"/>
      <c r="CY8" s="481"/>
      <c r="CZ8" s="481"/>
      <c r="DA8" s="482"/>
      <c r="DB8" s="480">
        <v>0.17</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752</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153366</v>
      </c>
      <c r="BO9" s="441"/>
      <c r="BP9" s="441"/>
      <c r="BQ9" s="441"/>
      <c r="BR9" s="441"/>
      <c r="BS9" s="441"/>
      <c r="BT9" s="441"/>
      <c r="BU9" s="442"/>
      <c r="BV9" s="440">
        <v>10644</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12.9</v>
      </c>
      <c r="CU9" s="438"/>
      <c r="CV9" s="438"/>
      <c r="CW9" s="438"/>
      <c r="CX9" s="438"/>
      <c r="CY9" s="438"/>
      <c r="CZ9" s="438"/>
      <c r="DA9" s="439"/>
      <c r="DB9" s="437">
        <v>12.9</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774</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121</v>
      </c>
      <c r="AV10" s="473"/>
      <c r="AW10" s="473"/>
      <c r="AX10" s="473"/>
      <c r="AY10" s="474" t="s">
        <v>122</v>
      </c>
      <c r="AZ10" s="475"/>
      <c r="BA10" s="475"/>
      <c r="BB10" s="475"/>
      <c r="BC10" s="475"/>
      <c r="BD10" s="475"/>
      <c r="BE10" s="475"/>
      <c r="BF10" s="475"/>
      <c r="BG10" s="475"/>
      <c r="BH10" s="475"/>
      <c r="BI10" s="475"/>
      <c r="BJ10" s="475"/>
      <c r="BK10" s="475"/>
      <c r="BL10" s="475"/>
      <c r="BM10" s="476"/>
      <c r="BN10" s="440">
        <v>210972</v>
      </c>
      <c r="BO10" s="441"/>
      <c r="BP10" s="441"/>
      <c r="BQ10" s="441"/>
      <c r="BR10" s="441"/>
      <c r="BS10" s="441"/>
      <c r="BT10" s="441"/>
      <c r="BU10" s="442"/>
      <c r="BV10" s="440">
        <v>1068</v>
      </c>
      <c r="BW10" s="441"/>
      <c r="BX10" s="441"/>
      <c r="BY10" s="441"/>
      <c r="BZ10" s="441"/>
      <c r="CA10" s="441"/>
      <c r="CB10" s="441"/>
      <c r="CC10" s="44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124</v>
      </c>
      <c r="M11" s="495"/>
      <c r="N11" s="495"/>
      <c r="O11" s="495"/>
      <c r="P11" s="495"/>
      <c r="Q11" s="496"/>
      <c r="R11" s="497" t="s">
        <v>125</v>
      </c>
      <c r="S11" s="498"/>
      <c r="T11" s="498"/>
      <c r="U11" s="498"/>
      <c r="V11" s="499"/>
      <c r="W11" s="428"/>
      <c r="X11" s="429"/>
      <c r="Y11" s="429"/>
      <c r="Z11" s="429"/>
      <c r="AA11" s="429"/>
      <c r="AB11" s="429"/>
      <c r="AC11" s="429"/>
      <c r="AD11" s="429"/>
      <c r="AE11" s="429"/>
      <c r="AF11" s="429"/>
      <c r="AG11" s="429"/>
      <c r="AH11" s="429"/>
      <c r="AI11" s="429"/>
      <c r="AJ11" s="429"/>
      <c r="AK11" s="429"/>
      <c r="AL11" s="432"/>
      <c r="AM11" s="469" t="s">
        <v>126</v>
      </c>
      <c r="AN11" s="470"/>
      <c r="AO11" s="470"/>
      <c r="AP11" s="470"/>
      <c r="AQ11" s="470"/>
      <c r="AR11" s="470"/>
      <c r="AS11" s="470"/>
      <c r="AT11" s="471"/>
      <c r="AU11" s="472" t="s">
        <v>127</v>
      </c>
      <c r="AV11" s="473"/>
      <c r="AW11" s="473"/>
      <c r="AX11" s="473"/>
      <c r="AY11" s="474" t="s">
        <v>128</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129</v>
      </c>
      <c r="CE11" s="444"/>
      <c r="CF11" s="444"/>
      <c r="CG11" s="444"/>
      <c r="CH11" s="444"/>
      <c r="CI11" s="444"/>
      <c r="CJ11" s="444"/>
      <c r="CK11" s="444"/>
      <c r="CL11" s="444"/>
      <c r="CM11" s="444"/>
      <c r="CN11" s="444"/>
      <c r="CO11" s="444"/>
      <c r="CP11" s="444"/>
      <c r="CQ11" s="444"/>
      <c r="CR11" s="444"/>
      <c r="CS11" s="445"/>
      <c r="CT11" s="480" t="s">
        <v>130</v>
      </c>
      <c r="CU11" s="481"/>
      <c r="CV11" s="481"/>
      <c r="CW11" s="481"/>
      <c r="CX11" s="481"/>
      <c r="CY11" s="481"/>
      <c r="CZ11" s="481"/>
      <c r="DA11" s="482"/>
      <c r="DB11" s="480" t="s">
        <v>130</v>
      </c>
      <c r="DC11" s="481"/>
      <c r="DD11" s="481"/>
      <c r="DE11" s="481"/>
      <c r="DF11" s="481"/>
      <c r="DG11" s="481"/>
      <c r="DH11" s="481"/>
      <c r="DI11" s="482"/>
    </row>
    <row r="12" spans="1:119" ht="18.75" customHeight="1" x14ac:dyDescent="0.15">
      <c r="A12" s="178"/>
      <c r="B12" s="500" t="s">
        <v>131</v>
      </c>
      <c r="C12" s="501"/>
      <c r="D12" s="501"/>
      <c r="E12" s="501"/>
      <c r="F12" s="501"/>
      <c r="G12" s="501"/>
      <c r="H12" s="501"/>
      <c r="I12" s="501"/>
      <c r="J12" s="501"/>
      <c r="K12" s="502"/>
      <c r="L12" s="509" t="s">
        <v>132</v>
      </c>
      <c r="M12" s="510"/>
      <c r="N12" s="510"/>
      <c r="O12" s="510"/>
      <c r="P12" s="510"/>
      <c r="Q12" s="511"/>
      <c r="R12" s="512">
        <v>690</v>
      </c>
      <c r="S12" s="513"/>
      <c r="T12" s="513"/>
      <c r="U12" s="513"/>
      <c r="V12" s="514"/>
      <c r="W12" s="515" t="s">
        <v>1</v>
      </c>
      <c r="X12" s="473"/>
      <c r="Y12" s="473"/>
      <c r="Z12" s="473"/>
      <c r="AA12" s="473"/>
      <c r="AB12" s="516"/>
      <c r="AC12" s="517" t="s">
        <v>133</v>
      </c>
      <c r="AD12" s="518"/>
      <c r="AE12" s="518"/>
      <c r="AF12" s="518"/>
      <c r="AG12" s="519"/>
      <c r="AH12" s="517" t="s">
        <v>134</v>
      </c>
      <c r="AI12" s="518"/>
      <c r="AJ12" s="518"/>
      <c r="AK12" s="518"/>
      <c r="AL12" s="520"/>
      <c r="AM12" s="469" t="s">
        <v>135</v>
      </c>
      <c r="AN12" s="470"/>
      <c r="AO12" s="470"/>
      <c r="AP12" s="470"/>
      <c r="AQ12" s="470"/>
      <c r="AR12" s="470"/>
      <c r="AS12" s="470"/>
      <c r="AT12" s="471"/>
      <c r="AU12" s="472" t="s">
        <v>136</v>
      </c>
      <c r="AV12" s="473"/>
      <c r="AW12" s="473"/>
      <c r="AX12" s="473"/>
      <c r="AY12" s="474" t="s">
        <v>137</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147600</v>
      </c>
      <c r="BW12" s="441"/>
      <c r="BX12" s="441"/>
      <c r="BY12" s="441"/>
      <c r="BZ12" s="441"/>
      <c r="CA12" s="441"/>
      <c r="CB12" s="441"/>
      <c r="CC12" s="442"/>
      <c r="CD12" s="443" t="s">
        <v>138</v>
      </c>
      <c r="CE12" s="444"/>
      <c r="CF12" s="444"/>
      <c r="CG12" s="444"/>
      <c r="CH12" s="444"/>
      <c r="CI12" s="444"/>
      <c r="CJ12" s="444"/>
      <c r="CK12" s="444"/>
      <c r="CL12" s="444"/>
      <c r="CM12" s="444"/>
      <c r="CN12" s="444"/>
      <c r="CO12" s="444"/>
      <c r="CP12" s="444"/>
      <c r="CQ12" s="444"/>
      <c r="CR12" s="444"/>
      <c r="CS12" s="445"/>
      <c r="CT12" s="480" t="s">
        <v>139</v>
      </c>
      <c r="CU12" s="481"/>
      <c r="CV12" s="481"/>
      <c r="CW12" s="481"/>
      <c r="CX12" s="481"/>
      <c r="CY12" s="481"/>
      <c r="CZ12" s="481"/>
      <c r="DA12" s="482"/>
      <c r="DB12" s="480" t="s">
        <v>139</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140</v>
      </c>
      <c r="N13" s="532"/>
      <c r="O13" s="532"/>
      <c r="P13" s="532"/>
      <c r="Q13" s="533"/>
      <c r="R13" s="524">
        <v>679</v>
      </c>
      <c r="S13" s="525"/>
      <c r="T13" s="525"/>
      <c r="U13" s="525"/>
      <c r="V13" s="526"/>
      <c r="W13" s="456" t="s">
        <v>141</v>
      </c>
      <c r="X13" s="457"/>
      <c r="Y13" s="457"/>
      <c r="Z13" s="457"/>
      <c r="AA13" s="457"/>
      <c r="AB13" s="447"/>
      <c r="AC13" s="491">
        <v>116</v>
      </c>
      <c r="AD13" s="492"/>
      <c r="AE13" s="492"/>
      <c r="AF13" s="492"/>
      <c r="AG13" s="534"/>
      <c r="AH13" s="491">
        <v>123</v>
      </c>
      <c r="AI13" s="492"/>
      <c r="AJ13" s="492"/>
      <c r="AK13" s="492"/>
      <c r="AL13" s="493"/>
      <c r="AM13" s="469" t="s">
        <v>142</v>
      </c>
      <c r="AN13" s="470"/>
      <c r="AO13" s="470"/>
      <c r="AP13" s="470"/>
      <c r="AQ13" s="470"/>
      <c r="AR13" s="470"/>
      <c r="AS13" s="470"/>
      <c r="AT13" s="471"/>
      <c r="AU13" s="472" t="s">
        <v>136</v>
      </c>
      <c r="AV13" s="473"/>
      <c r="AW13" s="473"/>
      <c r="AX13" s="473"/>
      <c r="AY13" s="474" t="s">
        <v>143</v>
      </c>
      <c r="AZ13" s="475"/>
      <c r="BA13" s="475"/>
      <c r="BB13" s="475"/>
      <c r="BC13" s="475"/>
      <c r="BD13" s="475"/>
      <c r="BE13" s="475"/>
      <c r="BF13" s="475"/>
      <c r="BG13" s="475"/>
      <c r="BH13" s="475"/>
      <c r="BI13" s="475"/>
      <c r="BJ13" s="475"/>
      <c r="BK13" s="475"/>
      <c r="BL13" s="475"/>
      <c r="BM13" s="476"/>
      <c r="BN13" s="440">
        <v>364338</v>
      </c>
      <c r="BO13" s="441"/>
      <c r="BP13" s="441"/>
      <c r="BQ13" s="441"/>
      <c r="BR13" s="441"/>
      <c r="BS13" s="441"/>
      <c r="BT13" s="441"/>
      <c r="BU13" s="442"/>
      <c r="BV13" s="440">
        <v>-135888</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6.2</v>
      </c>
      <c r="CU13" s="438"/>
      <c r="CV13" s="438"/>
      <c r="CW13" s="438"/>
      <c r="CX13" s="438"/>
      <c r="CY13" s="438"/>
      <c r="CZ13" s="438"/>
      <c r="DA13" s="439"/>
      <c r="DB13" s="437">
        <v>6.1</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145</v>
      </c>
      <c r="M14" s="522"/>
      <c r="N14" s="522"/>
      <c r="O14" s="522"/>
      <c r="P14" s="522"/>
      <c r="Q14" s="523"/>
      <c r="R14" s="524">
        <v>719</v>
      </c>
      <c r="S14" s="525"/>
      <c r="T14" s="525"/>
      <c r="U14" s="525"/>
      <c r="V14" s="526"/>
      <c r="W14" s="430"/>
      <c r="X14" s="431"/>
      <c r="Y14" s="431"/>
      <c r="Z14" s="431"/>
      <c r="AA14" s="431"/>
      <c r="AB14" s="420"/>
      <c r="AC14" s="527">
        <v>32.5</v>
      </c>
      <c r="AD14" s="528"/>
      <c r="AE14" s="528"/>
      <c r="AF14" s="528"/>
      <c r="AG14" s="529"/>
      <c r="AH14" s="527">
        <v>32.200000000000003</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t="s">
        <v>139</v>
      </c>
      <c r="CU14" s="539"/>
      <c r="CV14" s="539"/>
      <c r="CW14" s="539"/>
      <c r="CX14" s="539"/>
      <c r="CY14" s="539"/>
      <c r="CZ14" s="539"/>
      <c r="DA14" s="540"/>
      <c r="DB14" s="538" t="s">
        <v>139</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140</v>
      </c>
      <c r="N15" s="532"/>
      <c r="O15" s="532"/>
      <c r="P15" s="532"/>
      <c r="Q15" s="533"/>
      <c r="R15" s="524">
        <v>706</v>
      </c>
      <c r="S15" s="525"/>
      <c r="T15" s="525"/>
      <c r="U15" s="525"/>
      <c r="V15" s="526"/>
      <c r="W15" s="456" t="s">
        <v>147</v>
      </c>
      <c r="X15" s="457"/>
      <c r="Y15" s="457"/>
      <c r="Z15" s="457"/>
      <c r="AA15" s="457"/>
      <c r="AB15" s="447"/>
      <c r="AC15" s="491">
        <v>74</v>
      </c>
      <c r="AD15" s="492"/>
      <c r="AE15" s="492"/>
      <c r="AF15" s="492"/>
      <c r="AG15" s="534"/>
      <c r="AH15" s="491">
        <v>81</v>
      </c>
      <c r="AI15" s="492"/>
      <c r="AJ15" s="492"/>
      <c r="AK15" s="492"/>
      <c r="AL15" s="493"/>
      <c r="AM15" s="469"/>
      <c r="AN15" s="470"/>
      <c r="AO15" s="470"/>
      <c r="AP15" s="470"/>
      <c r="AQ15" s="470"/>
      <c r="AR15" s="470"/>
      <c r="AS15" s="470"/>
      <c r="AT15" s="471"/>
      <c r="AU15" s="472"/>
      <c r="AV15" s="473"/>
      <c r="AW15" s="473"/>
      <c r="AX15" s="473"/>
      <c r="AY15" s="400" t="s">
        <v>148</v>
      </c>
      <c r="AZ15" s="401"/>
      <c r="BA15" s="401"/>
      <c r="BB15" s="401"/>
      <c r="BC15" s="401"/>
      <c r="BD15" s="401"/>
      <c r="BE15" s="401"/>
      <c r="BF15" s="401"/>
      <c r="BG15" s="401"/>
      <c r="BH15" s="401"/>
      <c r="BI15" s="401"/>
      <c r="BJ15" s="401"/>
      <c r="BK15" s="401"/>
      <c r="BL15" s="401"/>
      <c r="BM15" s="402"/>
      <c r="BN15" s="403">
        <v>127797</v>
      </c>
      <c r="BO15" s="404"/>
      <c r="BP15" s="404"/>
      <c r="BQ15" s="404"/>
      <c r="BR15" s="404"/>
      <c r="BS15" s="404"/>
      <c r="BT15" s="404"/>
      <c r="BU15" s="405"/>
      <c r="BV15" s="403">
        <v>134110</v>
      </c>
      <c r="BW15" s="404"/>
      <c r="BX15" s="404"/>
      <c r="BY15" s="404"/>
      <c r="BZ15" s="404"/>
      <c r="CA15" s="404"/>
      <c r="CB15" s="404"/>
      <c r="CC15" s="405"/>
      <c r="CD15" s="541" t="s">
        <v>149</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150</v>
      </c>
      <c r="M16" s="544"/>
      <c r="N16" s="544"/>
      <c r="O16" s="544"/>
      <c r="P16" s="544"/>
      <c r="Q16" s="545"/>
      <c r="R16" s="546" t="s">
        <v>151</v>
      </c>
      <c r="S16" s="547"/>
      <c r="T16" s="547"/>
      <c r="U16" s="547"/>
      <c r="V16" s="548"/>
      <c r="W16" s="430"/>
      <c r="X16" s="431"/>
      <c r="Y16" s="431"/>
      <c r="Z16" s="431"/>
      <c r="AA16" s="431"/>
      <c r="AB16" s="420"/>
      <c r="AC16" s="527">
        <v>20.7</v>
      </c>
      <c r="AD16" s="528"/>
      <c r="AE16" s="528"/>
      <c r="AF16" s="528"/>
      <c r="AG16" s="529"/>
      <c r="AH16" s="527">
        <v>21.2</v>
      </c>
      <c r="AI16" s="528"/>
      <c r="AJ16" s="528"/>
      <c r="AK16" s="528"/>
      <c r="AL16" s="530"/>
      <c r="AM16" s="469"/>
      <c r="AN16" s="470"/>
      <c r="AO16" s="470"/>
      <c r="AP16" s="470"/>
      <c r="AQ16" s="470"/>
      <c r="AR16" s="470"/>
      <c r="AS16" s="470"/>
      <c r="AT16" s="471"/>
      <c r="AU16" s="472"/>
      <c r="AV16" s="473"/>
      <c r="AW16" s="473"/>
      <c r="AX16" s="473"/>
      <c r="AY16" s="474" t="s">
        <v>152</v>
      </c>
      <c r="AZ16" s="475"/>
      <c r="BA16" s="475"/>
      <c r="BB16" s="475"/>
      <c r="BC16" s="475"/>
      <c r="BD16" s="475"/>
      <c r="BE16" s="475"/>
      <c r="BF16" s="475"/>
      <c r="BG16" s="475"/>
      <c r="BH16" s="475"/>
      <c r="BI16" s="475"/>
      <c r="BJ16" s="475"/>
      <c r="BK16" s="475"/>
      <c r="BL16" s="475"/>
      <c r="BM16" s="476"/>
      <c r="BN16" s="440">
        <v>888151</v>
      </c>
      <c r="BO16" s="441"/>
      <c r="BP16" s="441"/>
      <c r="BQ16" s="441"/>
      <c r="BR16" s="441"/>
      <c r="BS16" s="441"/>
      <c r="BT16" s="441"/>
      <c r="BU16" s="442"/>
      <c r="BV16" s="440">
        <v>813315</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153</v>
      </c>
      <c r="N17" s="552"/>
      <c r="O17" s="552"/>
      <c r="P17" s="552"/>
      <c r="Q17" s="553"/>
      <c r="R17" s="546" t="s">
        <v>154</v>
      </c>
      <c r="S17" s="547"/>
      <c r="T17" s="547"/>
      <c r="U17" s="547"/>
      <c r="V17" s="548"/>
      <c r="W17" s="456" t="s">
        <v>155</v>
      </c>
      <c r="X17" s="457"/>
      <c r="Y17" s="457"/>
      <c r="Z17" s="457"/>
      <c r="AA17" s="457"/>
      <c r="AB17" s="447"/>
      <c r="AC17" s="491">
        <v>167</v>
      </c>
      <c r="AD17" s="492"/>
      <c r="AE17" s="492"/>
      <c r="AF17" s="492"/>
      <c r="AG17" s="534"/>
      <c r="AH17" s="491">
        <v>178</v>
      </c>
      <c r="AI17" s="492"/>
      <c r="AJ17" s="492"/>
      <c r="AK17" s="492"/>
      <c r="AL17" s="493"/>
      <c r="AM17" s="469"/>
      <c r="AN17" s="470"/>
      <c r="AO17" s="470"/>
      <c r="AP17" s="470"/>
      <c r="AQ17" s="470"/>
      <c r="AR17" s="470"/>
      <c r="AS17" s="470"/>
      <c r="AT17" s="471"/>
      <c r="AU17" s="472"/>
      <c r="AV17" s="473"/>
      <c r="AW17" s="473"/>
      <c r="AX17" s="473"/>
      <c r="AY17" s="474" t="s">
        <v>156</v>
      </c>
      <c r="AZ17" s="475"/>
      <c r="BA17" s="475"/>
      <c r="BB17" s="475"/>
      <c r="BC17" s="475"/>
      <c r="BD17" s="475"/>
      <c r="BE17" s="475"/>
      <c r="BF17" s="475"/>
      <c r="BG17" s="475"/>
      <c r="BH17" s="475"/>
      <c r="BI17" s="475"/>
      <c r="BJ17" s="475"/>
      <c r="BK17" s="475"/>
      <c r="BL17" s="475"/>
      <c r="BM17" s="476"/>
      <c r="BN17" s="440">
        <v>150985</v>
      </c>
      <c r="BO17" s="441"/>
      <c r="BP17" s="441"/>
      <c r="BQ17" s="441"/>
      <c r="BR17" s="441"/>
      <c r="BS17" s="441"/>
      <c r="BT17" s="441"/>
      <c r="BU17" s="442"/>
      <c r="BV17" s="440">
        <v>160329</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157</v>
      </c>
      <c r="C18" s="483"/>
      <c r="D18" s="483"/>
      <c r="E18" s="563"/>
      <c r="F18" s="563"/>
      <c r="G18" s="563"/>
      <c r="H18" s="563"/>
      <c r="I18" s="563"/>
      <c r="J18" s="563"/>
      <c r="K18" s="563"/>
      <c r="L18" s="564">
        <v>56.32</v>
      </c>
      <c r="M18" s="564"/>
      <c r="N18" s="564"/>
      <c r="O18" s="564"/>
      <c r="P18" s="564"/>
      <c r="Q18" s="564"/>
      <c r="R18" s="565"/>
      <c r="S18" s="565"/>
      <c r="T18" s="565"/>
      <c r="U18" s="565"/>
      <c r="V18" s="566"/>
      <c r="W18" s="458"/>
      <c r="X18" s="459"/>
      <c r="Y18" s="459"/>
      <c r="Z18" s="459"/>
      <c r="AA18" s="459"/>
      <c r="AB18" s="450"/>
      <c r="AC18" s="567">
        <v>46.8</v>
      </c>
      <c r="AD18" s="568"/>
      <c r="AE18" s="568"/>
      <c r="AF18" s="568"/>
      <c r="AG18" s="569"/>
      <c r="AH18" s="567">
        <v>46.6</v>
      </c>
      <c r="AI18" s="568"/>
      <c r="AJ18" s="568"/>
      <c r="AK18" s="568"/>
      <c r="AL18" s="570"/>
      <c r="AM18" s="469"/>
      <c r="AN18" s="470"/>
      <c r="AO18" s="470"/>
      <c r="AP18" s="470"/>
      <c r="AQ18" s="470"/>
      <c r="AR18" s="470"/>
      <c r="AS18" s="470"/>
      <c r="AT18" s="471"/>
      <c r="AU18" s="472"/>
      <c r="AV18" s="473"/>
      <c r="AW18" s="473"/>
      <c r="AX18" s="473"/>
      <c r="AY18" s="474" t="s">
        <v>158</v>
      </c>
      <c r="AZ18" s="475"/>
      <c r="BA18" s="475"/>
      <c r="BB18" s="475"/>
      <c r="BC18" s="475"/>
      <c r="BD18" s="475"/>
      <c r="BE18" s="475"/>
      <c r="BF18" s="475"/>
      <c r="BG18" s="475"/>
      <c r="BH18" s="475"/>
      <c r="BI18" s="475"/>
      <c r="BJ18" s="475"/>
      <c r="BK18" s="475"/>
      <c r="BL18" s="475"/>
      <c r="BM18" s="476"/>
      <c r="BN18" s="440">
        <v>796974</v>
      </c>
      <c r="BO18" s="441"/>
      <c r="BP18" s="441"/>
      <c r="BQ18" s="441"/>
      <c r="BR18" s="441"/>
      <c r="BS18" s="441"/>
      <c r="BT18" s="441"/>
      <c r="BU18" s="442"/>
      <c r="BV18" s="440">
        <v>762140</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159</v>
      </c>
      <c r="C19" s="483"/>
      <c r="D19" s="483"/>
      <c r="E19" s="563"/>
      <c r="F19" s="563"/>
      <c r="G19" s="563"/>
      <c r="H19" s="563"/>
      <c r="I19" s="563"/>
      <c r="J19" s="563"/>
      <c r="K19" s="563"/>
      <c r="L19" s="571">
        <v>13</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160</v>
      </c>
      <c r="AZ19" s="475"/>
      <c r="BA19" s="475"/>
      <c r="BB19" s="475"/>
      <c r="BC19" s="475"/>
      <c r="BD19" s="475"/>
      <c r="BE19" s="475"/>
      <c r="BF19" s="475"/>
      <c r="BG19" s="475"/>
      <c r="BH19" s="475"/>
      <c r="BI19" s="475"/>
      <c r="BJ19" s="475"/>
      <c r="BK19" s="475"/>
      <c r="BL19" s="475"/>
      <c r="BM19" s="476"/>
      <c r="BN19" s="440">
        <v>1447790</v>
      </c>
      <c r="BO19" s="441"/>
      <c r="BP19" s="441"/>
      <c r="BQ19" s="441"/>
      <c r="BR19" s="441"/>
      <c r="BS19" s="441"/>
      <c r="BT19" s="441"/>
      <c r="BU19" s="442"/>
      <c r="BV19" s="440">
        <v>1386170</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161</v>
      </c>
      <c r="C20" s="483"/>
      <c r="D20" s="483"/>
      <c r="E20" s="563"/>
      <c r="F20" s="563"/>
      <c r="G20" s="563"/>
      <c r="H20" s="563"/>
      <c r="I20" s="563"/>
      <c r="J20" s="563"/>
      <c r="K20" s="563"/>
      <c r="L20" s="571">
        <v>342</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162</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163</v>
      </c>
      <c r="C22" s="584"/>
      <c r="D22" s="585"/>
      <c r="E22" s="452" t="s">
        <v>1</v>
      </c>
      <c r="F22" s="457"/>
      <c r="G22" s="457"/>
      <c r="H22" s="457"/>
      <c r="I22" s="457"/>
      <c r="J22" s="457"/>
      <c r="K22" s="447"/>
      <c r="L22" s="452" t="s">
        <v>164</v>
      </c>
      <c r="M22" s="457"/>
      <c r="N22" s="457"/>
      <c r="O22" s="457"/>
      <c r="P22" s="447"/>
      <c r="Q22" s="615" t="s">
        <v>165</v>
      </c>
      <c r="R22" s="616"/>
      <c r="S22" s="616"/>
      <c r="T22" s="616"/>
      <c r="U22" s="616"/>
      <c r="V22" s="617"/>
      <c r="W22" s="583" t="s">
        <v>166</v>
      </c>
      <c r="X22" s="584"/>
      <c r="Y22" s="585"/>
      <c r="Z22" s="452" t="s">
        <v>1</v>
      </c>
      <c r="AA22" s="457"/>
      <c r="AB22" s="457"/>
      <c r="AC22" s="457"/>
      <c r="AD22" s="457"/>
      <c r="AE22" s="457"/>
      <c r="AF22" s="457"/>
      <c r="AG22" s="447"/>
      <c r="AH22" s="621" t="s">
        <v>167</v>
      </c>
      <c r="AI22" s="457"/>
      <c r="AJ22" s="457"/>
      <c r="AK22" s="457"/>
      <c r="AL22" s="447"/>
      <c r="AM22" s="621" t="s">
        <v>168</v>
      </c>
      <c r="AN22" s="622"/>
      <c r="AO22" s="622"/>
      <c r="AP22" s="622"/>
      <c r="AQ22" s="622"/>
      <c r="AR22" s="623"/>
      <c r="AS22" s="615" t="s">
        <v>165</v>
      </c>
      <c r="AT22" s="616"/>
      <c r="AU22" s="616"/>
      <c r="AV22" s="616"/>
      <c r="AW22" s="616"/>
      <c r="AX22" s="627"/>
      <c r="AY22" s="400" t="s">
        <v>169</v>
      </c>
      <c r="AZ22" s="401"/>
      <c r="BA22" s="401"/>
      <c r="BB22" s="401"/>
      <c r="BC22" s="401"/>
      <c r="BD22" s="401"/>
      <c r="BE22" s="401"/>
      <c r="BF22" s="401"/>
      <c r="BG22" s="401"/>
      <c r="BH22" s="401"/>
      <c r="BI22" s="401"/>
      <c r="BJ22" s="401"/>
      <c r="BK22" s="401"/>
      <c r="BL22" s="401"/>
      <c r="BM22" s="402"/>
      <c r="BN22" s="403">
        <v>1867057</v>
      </c>
      <c r="BO22" s="404"/>
      <c r="BP22" s="404"/>
      <c r="BQ22" s="404"/>
      <c r="BR22" s="404"/>
      <c r="BS22" s="404"/>
      <c r="BT22" s="404"/>
      <c r="BU22" s="405"/>
      <c r="BV22" s="403">
        <v>1869406</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170</v>
      </c>
      <c r="AZ23" s="475"/>
      <c r="BA23" s="475"/>
      <c r="BB23" s="475"/>
      <c r="BC23" s="475"/>
      <c r="BD23" s="475"/>
      <c r="BE23" s="475"/>
      <c r="BF23" s="475"/>
      <c r="BG23" s="475"/>
      <c r="BH23" s="475"/>
      <c r="BI23" s="475"/>
      <c r="BJ23" s="475"/>
      <c r="BK23" s="475"/>
      <c r="BL23" s="475"/>
      <c r="BM23" s="476"/>
      <c r="BN23" s="440">
        <v>1855378</v>
      </c>
      <c r="BO23" s="441"/>
      <c r="BP23" s="441"/>
      <c r="BQ23" s="441"/>
      <c r="BR23" s="441"/>
      <c r="BS23" s="441"/>
      <c r="BT23" s="441"/>
      <c r="BU23" s="442"/>
      <c r="BV23" s="440">
        <v>1850103</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171</v>
      </c>
      <c r="F24" s="470"/>
      <c r="G24" s="470"/>
      <c r="H24" s="470"/>
      <c r="I24" s="470"/>
      <c r="J24" s="470"/>
      <c r="K24" s="471"/>
      <c r="L24" s="491">
        <v>1</v>
      </c>
      <c r="M24" s="492"/>
      <c r="N24" s="492"/>
      <c r="O24" s="492"/>
      <c r="P24" s="534"/>
      <c r="Q24" s="491">
        <v>6450</v>
      </c>
      <c r="R24" s="492"/>
      <c r="S24" s="492"/>
      <c r="T24" s="492"/>
      <c r="U24" s="492"/>
      <c r="V24" s="534"/>
      <c r="W24" s="586"/>
      <c r="X24" s="587"/>
      <c r="Y24" s="588"/>
      <c r="Z24" s="490" t="s">
        <v>172</v>
      </c>
      <c r="AA24" s="470"/>
      <c r="AB24" s="470"/>
      <c r="AC24" s="470"/>
      <c r="AD24" s="470"/>
      <c r="AE24" s="470"/>
      <c r="AF24" s="470"/>
      <c r="AG24" s="471"/>
      <c r="AH24" s="491">
        <v>31</v>
      </c>
      <c r="AI24" s="492"/>
      <c r="AJ24" s="492"/>
      <c r="AK24" s="492"/>
      <c r="AL24" s="534"/>
      <c r="AM24" s="491">
        <v>86552</v>
      </c>
      <c r="AN24" s="492"/>
      <c r="AO24" s="492"/>
      <c r="AP24" s="492"/>
      <c r="AQ24" s="492"/>
      <c r="AR24" s="534"/>
      <c r="AS24" s="491">
        <v>2792</v>
      </c>
      <c r="AT24" s="492"/>
      <c r="AU24" s="492"/>
      <c r="AV24" s="492"/>
      <c r="AW24" s="492"/>
      <c r="AX24" s="493"/>
      <c r="AY24" s="556" t="s">
        <v>173</v>
      </c>
      <c r="AZ24" s="557"/>
      <c r="BA24" s="557"/>
      <c r="BB24" s="557"/>
      <c r="BC24" s="557"/>
      <c r="BD24" s="557"/>
      <c r="BE24" s="557"/>
      <c r="BF24" s="557"/>
      <c r="BG24" s="557"/>
      <c r="BH24" s="557"/>
      <c r="BI24" s="557"/>
      <c r="BJ24" s="557"/>
      <c r="BK24" s="557"/>
      <c r="BL24" s="557"/>
      <c r="BM24" s="558"/>
      <c r="BN24" s="440">
        <v>1371463</v>
      </c>
      <c r="BO24" s="441"/>
      <c r="BP24" s="441"/>
      <c r="BQ24" s="441"/>
      <c r="BR24" s="441"/>
      <c r="BS24" s="441"/>
      <c r="BT24" s="441"/>
      <c r="BU24" s="442"/>
      <c r="BV24" s="440">
        <v>1347866</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174</v>
      </c>
      <c r="F25" s="470"/>
      <c r="G25" s="470"/>
      <c r="H25" s="470"/>
      <c r="I25" s="470"/>
      <c r="J25" s="470"/>
      <c r="K25" s="471"/>
      <c r="L25" s="491">
        <v>1</v>
      </c>
      <c r="M25" s="492"/>
      <c r="N25" s="492"/>
      <c r="O25" s="492"/>
      <c r="P25" s="534"/>
      <c r="Q25" s="491">
        <v>5420</v>
      </c>
      <c r="R25" s="492"/>
      <c r="S25" s="492"/>
      <c r="T25" s="492"/>
      <c r="U25" s="492"/>
      <c r="V25" s="534"/>
      <c r="W25" s="586"/>
      <c r="X25" s="587"/>
      <c r="Y25" s="588"/>
      <c r="Z25" s="490" t="s">
        <v>175</v>
      </c>
      <c r="AA25" s="470"/>
      <c r="AB25" s="470"/>
      <c r="AC25" s="470"/>
      <c r="AD25" s="470"/>
      <c r="AE25" s="470"/>
      <c r="AF25" s="470"/>
      <c r="AG25" s="471"/>
      <c r="AH25" s="491" t="s">
        <v>176</v>
      </c>
      <c r="AI25" s="492"/>
      <c r="AJ25" s="492"/>
      <c r="AK25" s="492"/>
      <c r="AL25" s="534"/>
      <c r="AM25" s="491" t="s">
        <v>177</v>
      </c>
      <c r="AN25" s="492"/>
      <c r="AO25" s="492"/>
      <c r="AP25" s="492"/>
      <c r="AQ25" s="492"/>
      <c r="AR25" s="534"/>
      <c r="AS25" s="491" t="s">
        <v>178</v>
      </c>
      <c r="AT25" s="492"/>
      <c r="AU25" s="492"/>
      <c r="AV25" s="492"/>
      <c r="AW25" s="492"/>
      <c r="AX25" s="493"/>
      <c r="AY25" s="400" t="s">
        <v>179</v>
      </c>
      <c r="AZ25" s="401"/>
      <c r="BA25" s="401"/>
      <c r="BB25" s="401"/>
      <c r="BC25" s="401"/>
      <c r="BD25" s="401"/>
      <c r="BE25" s="401"/>
      <c r="BF25" s="401"/>
      <c r="BG25" s="401"/>
      <c r="BH25" s="401"/>
      <c r="BI25" s="401"/>
      <c r="BJ25" s="401"/>
      <c r="BK25" s="401"/>
      <c r="BL25" s="401"/>
      <c r="BM25" s="402"/>
      <c r="BN25" s="403" t="s">
        <v>139</v>
      </c>
      <c r="BO25" s="404"/>
      <c r="BP25" s="404"/>
      <c r="BQ25" s="404"/>
      <c r="BR25" s="404"/>
      <c r="BS25" s="404"/>
      <c r="BT25" s="404"/>
      <c r="BU25" s="405"/>
      <c r="BV25" s="403" t="s">
        <v>176</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180</v>
      </c>
      <c r="F26" s="470"/>
      <c r="G26" s="470"/>
      <c r="H26" s="470"/>
      <c r="I26" s="470"/>
      <c r="J26" s="470"/>
      <c r="K26" s="471"/>
      <c r="L26" s="491">
        <v>1</v>
      </c>
      <c r="M26" s="492"/>
      <c r="N26" s="492"/>
      <c r="O26" s="492"/>
      <c r="P26" s="534"/>
      <c r="Q26" s="491">
        <v>5250</v>
      </c>
      <c r="R26" s="492"/>
      <c r="S26" s="492"/>
      <c r="T26" s="492"/>
      <c r="U26" s="492"/>
      <c r="V26" s="534"/>
      <c r="W26" s="586"/>
      <c r="X26" s="587"/>
      <c r="Y26" s="588"/>
      <c r="Z26" s="490" t="s">
        <v>181</v>
      </c>
      <c r="AA26" s="592"/>
      <c r="AB26" s="592"/>
      <c r="AC26" s="592"/>
      <c r="AD26" s="592"/>
      <c r="AE26" s="592"/>
      <c r="AF26" s="592"/>
      <c r="AG26" s="593"/>
      <c r="AH26" s="491">
        <v>2</v>
      </c>
      <c r="AI26" s="492"/>
      <c r="AJ26" s="492"/>
      <c r="AK26" s="492"/>
      <c r="AL26" s="534"/>
      <c r="AM26" s="491" t="s">
        <v>182</v>
      </c>
      <c r="AN26" s="492"/>
      <c r="AO26" s="492"/>
      <c r="AP26" s="492"/>
      <c r="AQ26" s="492"/>
      <c r="AR26" s="534"/>
      <c r="AS26" s="491" t="s">
        <v>183</v>
      </c>
      <c r="AT26" s="492"/>
      <c r="AU26" s="492"/>
      <c r="AV26" s="492"/>
      <c r="AW26" s="492"/>
      <c r="AX26" s="493"/>
      <c r="AY26" s="443" t="s">
        <v>184</v>
      </c>
      <c r="AZ26" s="444"/>
      <c r="BA26" s="444"/>
      <c r="BB26" s="444"/>
      <c r="BC26" s="444"/>
      <c r="BD26" s="444"/>
      <c r="BE26" s="444"/>
      <c r="BF26" s="444"/>
      <c r="BG26" s="444"/>
      <c r="BH26" s="444"/>
      <c r="BI26" s="444"/>
      <c r="BJ26" s="444"/>
      <c r="BK26" s="444"/>
      <c r="BL26" s="444"/>
      <c r="BM26" s="445"/>
      <c r="BN26" s="440" t="s">
        <v>177</v>
      </c>
      <c r="BO26" s="441"/>
      <c r="BP26" s="441"/>
      <c r="BQ26" s="441"/>
      <c r="BR26" s="441"/>
      <c r="BS26" s="441"/>
      <c r="BT26" s="441"/>
      <c r="BU26" s="442"/>
      <c r="BV26" s="440" t="s">
        <v>185</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186</v>
      </c>
      <c r="F27" s="470"/>
      <c r="G27" s="470"/>
      <c r="H27" s="470"/>
      <c r="I27" s="470"/>
      <c r="J27" s="470"/>
      <c r="K27" s="471"/>
      <c r="L27" s="491">
        <v>1</v>
      </c>
      <c r="M27" s="492"/>
      <c r="N27" s="492"/>
      <c r="O27" s="492"/>
      <c r="P27" s="534"/>
      <c r="Q27" s="491">
        <v>2430</v>
      </c>
      <c r="R27" s="492"/>
      <c r="S27" s="492"/>
      <c r="T27" s="492"/>
      <c r="U27" s="492"/>
      <c r="V27" s="534"/>
      <c r="W27" s="586"/>
      <c r="X27" s="587"/>
      <c r="Y27" s="588"/>
      <c r="Z27" s="490" t="s">
        <v>187</v>
      </c>
      <c r="AA27" s="470"/>
      <c r="AB27" s="470"/>
      <c r="AC27" s="470"/>
      <c r="AD27" s="470"/>
      <c r="AE27" s="470"/>
      <c r="AF27" s="470"/>
      <c r="AG27" s="471"/>
      <c r="AH27" s="491" t="s">
        <v>178</v>
      </c>
      <c r="AI27" s="492"/>
      <c r="AJ27" s="492"/>
      <c r="AK27" s="492"/>
      <c r="AL27" s="534"/>
      <c r="AM27" s="491" t="s">
        <v>178</v>
      </c>
      <c r="AN27" s="492"/>
      <c r="AO27" s="492"/>
      <c r="AP27" s="492"/>
      <c r="AQ27" s="492"/>
      <c r="AR27" s="534"/>
      <c r="AS27" s="491" t="s">
        <v>178</v>
      </c>
      <c r="AT27" s="492"/>
      <c r="AU27" s="492"/>
      <c r="AV27" s="492"/>
      <c r="AW27" s="492"/>
      <c r="AX27" s="493"/>
      <c r="AY27" s="535" t="s">
        <v>188</v>
      </c>
      <c r="AZ27" s="536"/>
      <c r="BA27" s="536"/>
      <c r="BB27" s="536"/>
      <c r="BC27" s="536"/>
      <c r="BD27" s="536"/>
      <c r="BE27" s="536"/>
      <c r="BF27" s="536"/>
      <c r="BG27" s="536"/>
      <c r="BH27" s="536"/>
      <c r="BI27" s="536"/>
      <c r="BJ27" s="536"/>
      <c r="BK27" s="536"/>
      <c r="BL27" s="536"/>
      <c r="BM27" s="537"/>
      <c r="BN27" s="559">
        <v>305289</v>
      </c>
      <c r="BO27" s="560"/>
      <c r="BP27" s="560"/>
      <c r="BQ27" s="560"/>
      <c r="BR27" s="560"/>
      <c r="BS27" s="560"/>
      <c r="BT27" s="560"/>
      <c r="BU27" s="561"/>
      <c r="BV27" s="559">
        <v>305289</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189</v>
      </c>
      <c r="F28" s="470"/>
      <c r="G28" s="470"/>
      <c r="H28" s="470"/>
      <c r="I28" s="470"/>
      <c r="J28" s="470"/>
      <c r="K28" s="471"/>
      <c r="L28" s="491">
        <v>1</v>
      </c>
      <c r="M28" s="492"/>
      <c r="N28" s="492"/>
      <c r="O28" s="492"/>
      <c r="P28" s="534"/>
      <c r="Q28" s="491">
        <v>1590</v>
      </c>
      <c r="R28" s="492"/>
      <c r="S28" s="492"/>
      <c r="T28" s="492"/>
      <c r="U28" s="492"/>
      <c r="V28" s="534"/>
      <c r="W28" s="586"/>
      <c r="X28" s="587"/>
      <c r="Y28" s="588"/>
      <c r="Z28" s="490" t="s">
        <v>190</v>
      </c>
      <c r="AA28" s="470"/>
      <c r="AB28" s="470"/>
      <c r="AC28" s="470"/>
      <c r="AD28" s="470"/>
      <c r="AE28" s="470"/>
      <c r="AF28" s="470"/>
      <c r="AG28" s="471"/>
      <c r="AH28" s="491">
        <v>2</v>
      </c>
      <c r="AI28" s="492"/>
      <c r="AJ28" s="492"/>
      <c r="AK28" s="492"/>
      <c r="AL28" s="534"/>
      <c r="AM28" s="491" t="s">
        <v>191</v>
      </c>
      <c r="AN28" s="492"/>
      <c r="AO28" s="492"/>
      <c r="AP28" s="492"/>
      <c r="AQ28" s="492"/>
      <c r="AR28" s="534"/>
      <c r="AS28" s="491" t="s">
        <v>183</v>
      </c>
      <c r="AT28" s="492"/>
      <c r="AU28" s="492"/>
      <c r="AV28" s="492"/>
      <c r="AW28" s="492"/>
      <c r="AX28" s="493"/>
      <c r="AY28" s="594" t="s">
        <v>192</v>
      </c>
      <c r="AZ28" s="595"/>
      <c r="BA28" s="595"/>
      <c r="BB28" s="596"/>
      <c r="BC28" s="400" t="s">
        <v>48</v>
      </c>
      <c r="BD28" s="401"/>
      <c r="BE28" s="401"/>
      <c r="BF28" s="401"/>
      <c r="BG28" s="401"/>
      <c r="BH28" s="401"/>
      <c r="BI28" s="401"/>
      <c r="BJ28" s="401"/>
      <c r="BK28" s="401"/>
      <c r="BL28" s="401"/>
      <c r="BM28" s="402"/>
      <c r="BN28" s="403">
        <v>708725</v>
      </c>
      <c r="BO28" s="404"/>
      <c r="BP28" s="404"/>
      <c r="BQ28" s="404"/>
      <c r="BR28" s="404"/>
      <c r="BS28" s="404"/>
      <c r="BT28" s="404"/>
      <c r="BU28" s="405"/>
      <c r="BV28" s="403">
        <v>497753</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193</v>
      </c>
      <c r="F29" s="470"/>
      <c r="G29" s="470"/>
      <c r="H29" s="470"/>
      <c r="I29" s="470"/>
      <c r="J29" s="470"/>
      <c r="K29" s="471"/>
      <c r="L29" s="491">
        <v>6</v>
      </c>
      <c r="M29" s="492"/>
      <c r="N29" s="492"/>
      <c r="O29" s="492"/>
      <c r="P29" s="534"/>
      <c r="Q29" s="491">
        <v>1400</v>
      </c>
      <c r="R29" s="492"/>
      <c r="S29" s="492"/>
      <c r="T29" s="492"/>
      <c r="U29" s="492"/>
      <c r="V29" s="534"/>
      <c r="W29" s="589"/>
      <c r="X29" s="590"/>
      <c r="Y29" s="591"/>
      <c r="Z29" s="490" t="s">
        <v>194</v>
      </c>
      <c r="AA29" s="470"/>
      <c r="AB29" s="470"/>
      <c r="AC29" s="470"/>
      <c r="AD29" s="470"/>
      <c r="AE29" s="470"/>
      <c r="AF29" s="470"/>
      <c r="AG29" s="471"/>
      <c r="AH29" s="491">
        <v>33</v>
      </c>
      <c r="AI29" s="492"/>
      <c r="AJ29" s="492"/>
      <c r="AK29" s="492"/>
      <c r="AL29" s="534"/>
      <c r="AM29" s="491">
        <v>91740</v>
      </c>
      <c r="AN29" s="492"/>
      <c r="AO29" s="492"/>
      <c r="AP29" s="492"/>
      <c r="AQ29" s="492"/>
      <c r="AR29" s="534"/>
      <c r="AS29" s="491">
        <v>2780</v>
      </c>
      <c r="AT29" s="492"/>
      <c r="AU29" s="492"/>
      <c r="AV29" s="492"/>
      <c r="AW29" s="492"/>
      <c r="AX29" s="493"/>
      <c r="AY29" s="597"/>
      <c r="AZ29" s="598"/>
      <c r="BA29" s="598"/>
      <c r="BB29" s="599"/>
      <c r="BC29" s="474" t="s">
        <v>195</v>
      </c>
      <c r="BD29" s="475"/>
      <c r="BE29" s="475"/>
      <c r="BF29" s="475"/>
      <c r="BG29" s="475"/>
      <c r="BH29" s="475"/>
      <c r="BI29" s="475"/>
      <c r="BJ29" s="475"/>
      <c r="BK29" s="475"/>
      <c r="BL29" s="475"/>
      <c r="BM29" s="476"/>
      <c r="BN29" s="440">
        <v>48034</v>
      </c>
      <c r="BO29" s="441"/>
      <c r="BP29" s="441"/>
      <c r="BQ29" s="441"/>
      <c r="BR29" s="441"/>
      <c r="BS29" s="441"/>
      <c r="BT29" s="441"/>
      <c r="BU29" s="442"/>
      <c r="BV29" s="440">
        <v>48022</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196</v>
      </c>
      <c r="X30" s="608"/>
      <c r="Y30" s="608"/>
      <c r="Z30" s="608"/>
      <c r="AA30" s="608"/>
      <c r="AB30" s="608"/>
      <c r="AC30" s="608"/>
      <c r="AD30" s="608"/>
      <c r="AE30" s="608"/>
      <c r="AF30" s="608"/>
      <c r="AG30" s="609"/>
      <c r="AH30" s="567">
        <v>90.1</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1565647</v>
      </c>
      <c r="BO30" s="560"/>
      <c r="BP30" s="560"/>
      <c r="BQ30" s="560"/>
      <c r="BR30" s="560"/>
      <c r="BS30" s="560"/>
      <c r="BT30" s="560"/>
      <c r="BU30" s="561"/>
      <c r="BV30" s="559">
        <v>1560533</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197</v>
      </c>
      <c r="D32" s="603"/>
      <c r="E32" s="603"/>
      <c r="F32" s="603"/>
      <c r="G32" s="603"/>
      <c r="H32" s="603"/>
      <c r="I32" s="603"/>
      <c r="J32" s="603"/>
      <c r="K32" s="603"/>
      <c r="L32" s="603"/>
      <c r="M32" s="603"/>
      <c r="N32" s="603"/>
      <c r="O32" s="603"/>
      <c r="P32" s="603"/>
      <c r="Q32" s="603"/>
      <c r="R32" s="603"/>
      <c r="S32" s="603"/>
      <c r="U32" s="444" t="s">
        <v>198</v>
      </c>
      <c r="V32" s="444"/>
      <c r="W32" s="444"/>
      <c r="X32" s="444"/>
      <c r="Y32" s="444"/>
      <c r="Z32" s="444"/>
      <c r="AA32" s="444"/>
      <c r="AB32" s="444"/>
      <c r="AC32" s="444"/>
      <c r="AD32" s="444"/>
      <c r="AE32" s="444"/>
      <c r="AF32" s="444"/>
      <c r="AG32" s="444"/>
      <c r="AH32" s="444"/>
      <c r="AI32" s="444"/>
      <c r="AJ32" s="444"/>
      <c r="AK32" s="444"/>
      <c r="AM32" s="444" t="s">
        <v>199</v>
      </c>
      <c r="AN32" s="444"/>
      <c r="AO32" s="444"/>
      <c r="AP32" s="444"/>
      <c r="AQ32" s="444"/>
      <c r="AR32" s="444"/>
      <c r="AS32" s="444"/>
      <c r="AT32" s="444"/>
      <c r="AU32" s="444"/>
      <c r="AV32" s="444"/>
      <c r="AW32" s="444"/>
      <c r="AX32" s="444"/>
      <c r="AY32" s="444"/>
      <c r="AZ32" s="444"/>
      <c r="BA32" s="444"/>
      <c r="BB32" s="444"/>
      <c r="BC32" s="444"/>
      <c r="BE32" s="444" t="s">
        <v>200</v>
      </c>
      <c r="BF32" s="444"/>
      <c r="BG32" s="444"/>
      <c r="BH32" s="444"/>
      <c r="BI32" s="444"/>
      <c r="BJ32" s="444"/>
      <c r="BK32" s="444"/>
      <c r="BL32" s="444"/>
      <c r="BM32" s="444"/>
      <c r="BN32" s="444"/>
      <c r="BO32" s="444"/>
      <c r="BP32" s="444"/>
      <c r="BQ32" s="444"/>
      <c r="BR32" s="444"/>
      <c r="BS32" s="444"/>
      <c r="BT32" s="444"/>
      <c r="BU32" s="444"/>
      <c r="BW32" s="444" t="s">
        <v>201</v>
      </c>
      <c r="BX32" s="444"/>
      <c r="BY32" s="444"/>
      <c r="BZ32" s="444"/>
      <c r="CA32" s="444"/>
      <c r="CB32" s="444"/>
      <c r="CC32" s="444"/>
      <c r="CD32" s="444"/>
      <c r="CE32" s="444"/>
      <c r="CF32" s="444"/>
      <c r="CG32" s="444"/>
      <c r="CH32" s="444"/>
      <c r="CI32" s="444"/>
      <c r="CJ32" s="444"/>
      <c r="CK32" s="444"/>
      <c r="CL32" s="444"/>
      <c r="CM32" s="444"/>
      <c r="CO32" s="444" t="s">
        <v>202</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203</v>
      </c>
      <c r="D33" s="464"/>
      <c r="E33" s="429" t="s">
        <v>204</v>
      </c>
      <c r="F33" s="429"/>
      <c r="G33" s="429"/>
      <c r="H33" s="429"/>
      <c r="I33" s="429"/>
      <c r="J33" s="429"/>
      <c r="K33" s="429"/>
      <c r="L33" s="429"/>
      <c r="M33" s="429"/>
      <c r="N33" s="429"/>
      <c r="O33" s="429"/>
      <c r="P33" s="429"/>
      <c r="Q33" s="429"/>
      <c r="R33" s="429"/>
      <c r="S33" s="429"/>
      <c r="T33" s="203"/>
      <c r="U33" s="464" t="s">
        <v>203</v>
      </c>
      <c r="V33" s="464"/>
      <c r="W33" s="429" t="s">
        <v>205</v>
      </c>
      <c r="X33" s="429"/>
      <c r="Y33" s="429"/>
      <c r="Z33" s="429"/>
      <c r="AA33" s="429"/>
      <c r="AB33" s="429"/>
      <c r="AC33" s="429"/>
      <c r="AD33" s="429"/>
      <c r="AE33" s="429"/>
      <c r="AF33" s="429"/>
      <c r="AG33" s="429"/>
      <c r="AH33" s="429"/>
      <c r="AI33" s="429"/>
      <c r="AJ33" s="429"/>
      <c r="AK33" s="429"/>
      <c r="AL33" s="203"/>
      <c r="AM33" s="464" t="s">
        <v>206</v>
      </c>
      <c r="AN33" s="464"/>
      <c r="AO33" s="429" t="s">
        <v>204</v>
      </c>
      <c r="AP33" s="429"/>
      <c r="AQ33" s="429"/>
      <c r="AR33" s="429"/>
      <c r="AS33" s="429"/>
      <c r="AT33" s="429"/>
      <c r="AU33" s="429"/>
      <c r="AV33" s="429"/>
      <c r="AW33" s="429"/>
      <c r="AX33" s="429"/>
      <c r="AY33" s="429"/>
      <c r="AZ33" s="429"/>
      <c r="BA33" s="429"/>
      <c r="BB33" s="429"/>
      <c r="BC33" s="429"/>
      <c r="BD33" s="204"/>
      <c r="BE33" s="429" t="s">
        <v>207</v>
      </c>
      <c r="BF33" s="429"/>
      <c r="BG33" s="429" t="s">
        <v>208</v>
      </c>
      <c r="BH33" s="429"/>
      <c r="BI33" s="429"/>
      <c r="BJ33" s="429"/>
      <c r="BK33" s="429"/>
      <c r="BL33" s="429"/>
      <c r="BM33" s="429"/>
      <c r="BN33" s="429"/>
      <c r="BO33" s="429"/>
      <c r="BP33" s="429"/>
      <c r="BQ33" s="429"/>
      <c r="BR33" s="429"/>
      <c r="BS33" s="429"/>
      <c r="BT33" s="429"/>
      <c r="BU33" s="429"/>
      <c r="BV33" s="204"/>
      <c r="BW33" s="464" t="s">
        <v>207</v>
      </c>
      <c r="BX33" s="464"/>
      <c r="BY33" s="429" t="s">
        <v>209</v>
      </c>
      <c r="BZ33" s="429"/>
      <c r="CA33" s="429"/>
      <c r="CB33" s="429"/>
      <c r="CC33" s="429"/>
      <c r="CD33" s="429"/>
      <c r="CE33" s="429"/>
      <c r="CF33" s="429"/>
      <c r="CG33" s="429"/>
      <c r="CH33" s="429"/>
      <c r="CI33" s="429"/>
      <c r="CJ33" s="429"/>
      <c r="CK33" s="429"/>
      <c r="CL33" s="429"/>
      <c r="CM33" s="429"/>
      <c r="CN33" s="203"/>
      <c r="CO33" s="464" t="s">
        <v>203</v>
      </c>
      <c r="CP33" s="464"/>
      <c r="CQ33" s="429" t="s">
        <v>210</v>
      </c>
      <c r="CR33" s="429"/>
      <c r="CS33" s="429"/>
      <c r="CT33" s="429"/>
      <c r="CU33" s="429"/>
      <c r="CV33" s="429"/>
      <c r="CW33" s="429"/>
      <c r="CX33" s="429"/>
      <c r="CY33" s="429"/>
      <c r="CZ33" s="429"/>
      <c r="DA33" s="429"/>
      <c r="DB33" s="429"/>
      <c r="DC33" s="429"/>
      <c r="DD33" s="429"/>
      <c r="DE33" s="429"/>
      <c r="DF33" s="203"/>
      <c r="DG33" s="629" t="s">
        <v>211</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4</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t="str">
        <f>IF(AO34="","",MAX(C34:D43,U34:V43)+1)</f>
        <v/>
      </c>
      <c r="AN34" s="630"/>
      <c r="AO34" s="631"/>
      <c r="AP34" s="631"/>
      <c r="AQ34" s="631"/>
      <c r="AR34" s="631"/>
      <c r="AS34" s="631"/>
      <c r="AT34" s="631"/>
      <c r="AU34" s="631"/>
      <c r="AV34" s="631"/>
      <c r="AW34" s="631"/>
      <c r="AX34" s="631"/>
      <c r="AY34" s="631"/>
      <c r="AZ34" s="631"/>
      <c r="BA34" s="631"/>
      <c r="BB34" s="631"/>
      <c r="BC34" s="631"/>
      <c r="BD34" s="178"/>
      <c r="BE34" s="630">
        <f>IF(BG34="","",MAX(C34:D43,U34:V43,AM34:AN43)+1)</f>
        <v>8</v>
      </c>
      <c r="BF34" s="630"/>
      <c r="BG34" s="631" t="str">
        <f>IF('各会計、関係団体の財政状況及び健全化判断比率'!B32="","",'各会計、関係団体の財政状況及び健全化判断比率'!B32)</f>
        <v>簡易水道事業特別会計</v>
      </c>
      <c r="BH34" s="631"/>
      <c r="BI34" s="631"/>
      <c r="BJ34" s="631"/>
      <c r="BK34" s="631"/>
      <c r="BL34" s="631"/>
      <c r="BM34" s="631"/>
      <c r="BN34" s="631"/>
      <c r="BO34" s="631"/>
      <c r="BP34" s="631"/>
      <c r="BQ34" s="631"/>
      <c r="BR34" s="631"/>
      <c r="BS34" s="631"/>
      <c r="BT34" s="631"/>
      <c r="BU34" s="631"/>
      <c r="BV34" s="178"/>
      <c r="BW34" s="630">
        <f>IF(BY34="","",MAX(C34:D43,U34:V43,AM34:AN43,BE34:BF43)+1)</f>
        <v>9</v>
      </c>
      <c r="BX34" s="630"/>
      <c r="BY34" s="631" t="str">
        <f>IF('各会計、関係団体の財政状況及び健全化判断比率'!B68="","",'各会計、関係団体の財政状況及び健全化判断比率'!B68)</f>
        <v>佐久広域連合　一般会計</v>
      </c>
      <c r="BZ34" s="631"/>
      <c r="CA34" s="631"/>
      <c r="CB34" s="631"/>
      <c r="CC34" s="631"/>
      <c r="CD34" s="631"/>
      <c r="CE34" s="631"/>
      <c r="CF34" s="631"/>
      <c r="CG34" s="631"/>
      <c r="CH34" s="631"/>
      <c r="CI34" s="631"/>
      <c r="CJ34" s="631"/>
      <c r="CK34" s="631"/>
      <c r="CL34" s="631"/>
      <c r="CM34" s="631"/>
      <c r="CN34" s="178"/>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村営バス事業特別会計</v>
      </c>
      <c r="F35" s="631"/>
      <c r="G35" s="631"/>
      <c r="H35" s="631"/>
      <c r="I35" s="631"/>
      <c r="J35" s="631"/>
      <c r="K35" s="631"/>
      <c r="L35" s="631"/>
      <c r="M35" s="631"/>
      <c r="N35" s="631"/>
      <c r="O35" s="631"/>
      <c r="P35" s="631"/>
      <c r="Q35" s="631"/>
      <c r="R35" s="631"/>
      <c r="S35" s="631"/>
      <c r="T35" s="178"/>
      <c r="U35" s="630">
        <f>IF(W35="","",U34+1)</f>
        <v>5</v>
      </c>
      <c r="V35" s="630"/>
      <c r="W35" s="631" t="str">
        <f>IF('各会計、関係団体の財政状況及び健全化判断比率'!B29="","",'各会計、関係団体の財政状況及び健全化判断比率'!B29)</f>
        <v>介護保険事業特別会計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10</v>
      </c>
      <c r="BX35" s="630"/>
      <c r="BY35" s="631" t="str">
        <f>IF('各会計、関係団体の財政状況及び健全化判断比率'!B69="","",'各会計、関係団体の財政状況及び健全化判断比率'!B69)</f>
        <v>佐久広域連合　消防特別会計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f>IF(E36="","",C35+1)</f>
        <v>3</v>
      </c>
      <c r="D36" s="630"/>
      <c r="E36" s="631" t="str">
        <f>IF('各会計、関係団体の財政状況及び健全化判断比率'!B9="","",'各会計、関係団体の財政状況及び健全化判断比率'!B9)</f>
        <v>診療所特別会計</v>
      </c>
      <c r="F36" s="631"/>
      <c r="G36" s="631"/>
      <c r="H36" s="631"/>
      <c r="I36" s="631"/>
      <c r="J36" s="631"/>
      <c r="K36" s="631"/>
      <c r="L36" s="631"/>
      <c r="M36" s="631"/>
      <c r="N36" s="631"/>
      <c r="O36" s="631"/>
      <c r="P36" s="631"/>
      <c r="Q36" s="631"/>
      <c r="R36" s="631"/>
      <c r="S36" s="631"/>
      <c r="T36" s="178"/>
      <c r="U36" s="630">
        <f t="shared" ref="U36:U43" si="4">IF(W36="","",U35+1)</f>
        <v>6</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11</v>
      </c>
      <c r="BX36" s="630"/>
      <c r="BY36" s="631" t="str">
        <f>IF('各会計、関係団体の財政状況及び健全化判断比率'!B70="","",'各会計、関係団体の財政状況及び健全化判断比率'!B70)</f>
        <v>佐久広域連合　特別養護老人ホーム特別会計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7</v>
      </c>
      <c r="V37" s="630"/>
      <c r="W37" s="631" t="str">
        <f>IF('各会計、関係団体の財政状況及び健全化判断比率'!B31="","",'各会計、関係団体の財政状況及び健全化判断比率'!B31)</f>
        <v>介護保険サービス事業特別会計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12</v>
      </c>
      <c r="BX37" s="630"/>
      <c r="BY37" s="631" t="str">
        <f>IF('各会計、関係団体の財政状況及び健全化判断比率'!B71="","",'各会計、関係団体の財政状況及び健全化判断比率'!B71)</f>
        <v>佐久広域連合　救護施設特別会計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13</v>
      </c>
      <c r="BX38" s="630"/>
      <c r="BY38" s="631" t="str">
        <f>IF('各会計、関係団体の財政状況及び健全化判断比率'!B72="","",'各会計、関係団体の財政状況及び健全化判断比率'!B72)</f>
        <v>長野県市町村総合事務組合 一般会計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14</v>
      </c>
      <c r="BX39" s="630"/>
      <c r="BY39" s="631" t="str">
        <f>IF('各会計、関係団体の財政状況及び健全化判断比率'!B73="","",'各会計、関係団体の財政状況及び健全化判断比率'!B73)</f>
        <v>長野県市町村総合事務組合 非常勤職員公務災害補償特別会計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15</v>
      </c>
      <c r="BX40" s="630"/>
      <c r="BY40" s="631" t="str">
        <f>IF('各会計、関係団体の財政状況及び健全化判断比率'!B74="","",'各会計、関係団体の財政状況及び健全化判断比率'!B74)</f>
        <v>長野県市町村自治振興組合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16</v>
      </c>
      <c r="BX41" s="630"/>
      <c r="BY41" s="631" t="str">
        <f>IF('各会計、関係団体の財政状況及び健全化判断比率'!B75="","",'各会計、関係団体の財政状況及び健全化判断比率'!B75)</f>
        <v>長野県後期高齢者医療広域連合　一般会計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17</v>
      </c>
      <c r="BX42" s="630"/>
      <c r="BY42" s="631" t="str">
        <f>IF('各会計、関係団体の財政状況及び健全化判断比率'!B76="","",'各会計、関係団体の財政状況及び健全化判断比率'!B76)</f>
        <v>長野県後期高齢者医療広域連合　後期高齢者医療特別会計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18</v>
      </c>
      <c r="BX43" s="630"/>
      <c r="BY43" s="631" t="str">
        <f>IF('各会計、関係団体の財政状況及び健全化判断比率'!B77="","",'各会計、関係団体の財政状況及び健全化判断比率'!B77)</f>
        <v>東北信市町村交通災害共済事務組合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633" t="s">
        <v>213</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214</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215</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216</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217</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218</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219</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620</v>
      </c>
    </row>
    <row r="54" spans="5:113" x14ac:dyDescent="0.15"/>
    <row r="55" spans="5:113" x14ac:dyDescent="0.15"/>
    <row r="56" spans="5:113" x14ac:dyDescent="0.15"/>
  </sheetData>
  <sheetProtection algorithmName="SHA-512" hashValue="agJvrTJ5Cke+J1gxRL3yvm/fmBG1+K/6PlUHA9qWhCiMsxubLHCVsNFDkl/WyxdPsMd/r+86NfgdyYJ2hVG5hw==" saltValue="AAqLB8erL1ZaC/KhhluKW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83" t="s">
        <v>582</v>
      </c>
      <c r="D34" s="1183"/>
      <c r="E34" s="1184"/>
      <c r="F34" s="32">
        <v>7.55</v>
      </c>
      <c r="G34" s="33">
        <v>7.82</v>
      </c>
      <c r="H34" s="33">
        <v>6.08</v>
      </c>
      <c r="I34" s="33">
        <v>6.97</v>
      </c>
      <c r="J34" s="34">
        <v>22.62</v>
      </c>
      <c r="K34" s="22"/>
      <c r="L34" s="22"/>
      <c r="M34" s="22"/>
      <c r="N34" s="22"/>
      <c r="O34" s="22"/>
      <c r="P34" s="22"/>
    </row>
    <row r="35" spans="1:16" ht="39" customHeight="1" x14ac:dyDescent="0.15">
      <c r="A35" s="22"/>
      <c r="B35" s="35"/>
      <c r="C35" s="1177" t="s">
        <v>583</v>
      </c>
      <c r="D35" s="1178"/>
      <c r="E35" s="1179"/>
      <c r="F35" s="36">
        <v>1.1200000000000001</v>
      </c>
      <c r="G35" s="37">
        <v>0.16</v>
      </c>
      <c r="H35" s="37">
        <v>0.44</v>
      </c>
      <c r="I35" s="37">
        <v>1.77</v>
      </c>
      <c r="J35" s="38">
        <v>3.72</v>
      </c>
      <c r="K35" s="22"/>
      <c r="L35" s="22"/>
      <c r="M35" s="22"/>
      <c r="N35" s="22"/>
      <c r="O35" s="22"/>
      <c r="P35" s="22"/>
    </row>
    <row r="36" spans="1:16" ht="39" customHeight="1" x14ac:dyDescent="0.15">
      <c r="A36" s="22"/>
      <c r="B36" s="35"/>
      <c r="C36" s="1177" t="s">
        <v>584</v>
      </c>
      <c r="D36" s="1178"/>
      <c r="E36" s="1179"/>
      <c r="F36" s="36">
        <v>0</v>
      </c>
      <c r="G36" s="37">
        <v>0.14000000000000001</v>
      </c>
      <c r="H36" s="37">
        <v>0.03</v>
      </c>
      <c r="I36" s="37">
        <v>0.18</v>
      </c>
      <c r="J36" s="38">
        <v>0.2</v>
      </c>
      <c r="K36" s="22"/>
      <c r="L36" s="22"/>
      <c r="M36" s="22"/>
      <c r="N36" s="22"/>
      <c r="O36" s="22"/>
      <c r="P36" s="22"/>
    </row>
    <row r="37" spans="1:16" ht="39" customHeight="1" x14ac:dyDescent="0.15">
      <c r="A37" s="22"/>
      <c r="B37" s="35"/>
      <c r="C37" s="1177" t="s">
        <v>585</v>
      </c>
      <c r="D37" s="1178"/>
      <c r="E37" s="1179"/>
      <c r="F37" s="36">
        <v>0.57999999999999996</v>
      </c>
      <c r="G37" s="37">
        <v>0.14000000000000001</v>
      </c>
      <c r="H37" s="37">
        <v>7.0000000000000007E-2</v>
      </c>
      <c r="I37" s="37">
        <v>0.13</v>
      </c>
      <c r="J37" s="38">
        <v>0.15</v>
      </c>
      <c r="K37" s="22"/>
      <c r="L37" s="22"/>
      <c r="M37" s="22"/>
      <c r="N37" s="22"/>
      <c r="O37" s="22"/>
      <c r="P37" s="22"/>
    </row>
    <row r="38" spans="1:16" ht="39" customHeight="1" x14ac:dyDescent="0.15">
      <c r="A38" s="22"/>
      <c r="B38" s="35"/>
      <c r="C38" s="1177" t="s">
        <v>586</v>
      </c>
      <c r="D38" s="1178"/>
      <c r="E38" s="1179"/>
      <c r="F38" s="36">
        <v>0.13</v>
      </c>
      <c r="G38" s="37">
        <v>0.06</v>
      </c>
      <c r="H38" s="37">
        <v>0</v>
      </c>
      <c r="I38" s="37">
        <v>0.01</v>
      </c>
      <c r="J38" s="38">
        <v>0.08</v>
      </c>
      <c r="K38" s="22"/>
      <c r="L38" s="22"/>
      <c r="M38" s="22"/>
      <c r="N38" s="22"/>
      <c r="O38" s="22"/>
      <c r="P38" s="22"/>
    </row>
    <row r="39" spans="1:16" ht="39" customHeight="1" x14ac:dyDescent="0.15">
      <c r="A39" s="22"/>
      <c r="B39" s="35"/>
      <c r="C39" s="1177" t="s">
        <v>587</v>
      </c>
      <c r="D39" s="1178"/>
      <c r="E39" s="1179"/>
      <c r="F39" s="36">
        <v>0.04</v>
      </c>
      <c r="G39" s="37">
        <v>0</v>
      </c>
      <c r="H39" s="37">
        <v>0.03</v>
      </c>
      <c r="I39" s="37">
        <v>0.1</v>
      </c>
      <c r="J39" s="38">
        <v>7.0000000000000007E-2</v>
      </c>
      <c r="K39" s="22"/>
      <c r="L39" s="22"/>
      <c r="M39" s="22"/>
      <c r="N39" s="22"/>
      <c r="O39" s="22"/>
      <c r="P39" s="22"/>
    </row>
    <row r="40" spans="1:16" ht="39" customHeight="1" x14ac:dyDescent="0.15">
      <c r="A40" s="22"/>
      <c r="B40" s="35"/>
      <c r="C40" s="1177" t="s">
        <v>588</v>
      </c>
      <c r="D40" s="1178"/>
      <c r="E40" s="1179"/>
      <c r="F40" s="36">
        <v>0.1</v>
      </c>
      <c r="G40" s="37">
        <v>0.05</v>
      </c>
      <c r="H40" s="37">
        <v>0.18</v>
      </c>
      <c r="I40" s="37">
        <v>0</v>
      </c>
      <c r="J40" s="38">
        <v>0.02</v>
      </c>
      <c r="K40" s="22"/>
      <c r="L40" s="22"/>
      <c r="M40" s="22"/>
      <c r="N40" s="22"/>
      <c r="O40" s="22"/>
      <c r="P40" s="22"/>
    </row>
    <row r="41" spans="1:16" ht="39" customHeight="1" x14ac:dyDescent="0.15">
      <c r="A41" s="22"/>
      <c r="B41" s="35"/>
      <c r="C41" s="1177" t="s">
        <v>589</v>
      </c>
      <c r="D41" s="1178"/>
      <c r="E41" s="1179"/>
      <c r="F41" s="36">
        <v>0</v>
      </c>
      <c r="G41" s="37">
        <v>0</v>
      </c>
      <c r="H41" s="37">
        <v>0</v>
      </c>
      <c r="I41" s="37">
        <v>0</v>
      </c>
      <c r="J41" s="38">
        <v>0</v>
      </c>
      <c r="K41" s="22"/>
      <c r="L41" s="22"/>
      <c r="M41" s="22"/>
      <c r="N41" s="22"/>
      <c r="O41" s="22"/>
      <c r="P41" s="22"/>
    </row>
    <row r="42" spans="1:16" ht="39" customHeight="1" x14ac:dyDescent="0.15">
      <c r="A42" s="22"/>
      <c r="B42" s="39"/>
      <c r="C42" s="1177" t="s">
        <v>590</v>
      </c>
      <c r="D42" s="1178"/>
      <c r="E42" s="1179"/>
      <c r="F42" s="36" t="s">
        <v>531</v>
      </c>
      <c r="G42" s="37" t="s">
        <v>531</v>
      </c>
      <c r="H42" s="37" t="s">
        <v>531</v>
      </c>
      <c r="I42" s="37" t="s">
        <v>531</v>
      </c>
      <c r="J42" s="38" t="s">
        <v>531</v>
      </c>
      <c r="K42" s="22"/>
      <c r="L42" s="22"/>
      <c r="M42" s="22"/>
      <c r="N42" s="22"/>
      <c r="O42" s="22"/>
      <c r="P42" s="22"/>
    </row>
    <row r="43" spans="1:16" ht="39" customHeight="1" thickBot="1" x14ac:dyDescent="0.2">
      <c r="A43" s="22"/>
      <c r="B43" s="40"/>
      <c r="C43" s="1180" t="s">
        <v>591</v>
      </c>
      <c r="D43" s="1181"/>
      <c r="E43" s="1182"/>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Xl7DqevjEaA6U8UcY7p3uIYLvzkgtryhzXORRB4jz8RLmcSbgzkvCtJRj3isEdJiYQh/l98E8kffo2r2nDdsg==" saltValue="5huN24nYR1DhCmKzpCSd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1" zoomScale="70" zoomScaleNormal="70" zoomScaleSheetLayoutView="55" workbookViewId="0">
      <selection activeCell="U45" sqref="U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178</v>
      </c>
      <c r="L45" s="60">
        <v>178</v>
      </c>
      <c r="M45" s="60">
        <v>173</v>
      </c>
      <c r="N45" s="60">
        <v>173</v>
      </c>
      <c r="O45" s="61">
        <v>187</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531</v>
      </c>
      <c r="L46" s="64" t="s">
        <v>531</v>
      </c>
      <c r="M46" s="64" t="s">
        <v>531</v>
      </c>
      <c r="N46" s="64" t="s">
        <v>531</v>
      </c>
      <c r="O46" s="65" t="s">
        <v>531</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531</v>
      </c>
      <c r="L47" s="64" t="s">
        <v>531</v>
      </c>
      <c r="M47" s="64" t="s">
        <v>531</v>
      </c>
      <c r="N47" s="64" t="s">
        <v>531</v>
      </c>
      <c r="O47" s="65" t="s">
        <v>531</v>
      </c>
      <c r="P47" s="48"/>
      <c r="Q47" s="48"/>
      <c r="R47" s="48"/>
      <c r="S47" s="48"/>
      <c r="T47" s="48"/>
      <c r="U47" s="48"/>
    </row>
    <row r="48" spans="1:21" ht="30.75" customHeight="1" x14ac:dyDescent="0.15">
      <c r="A48" s="48"/>
      <c r="B48" s="1187"/>
      <c r="C48" s="1188"/>
      <c r="D48" s="62"/>
      <c r="E48" s="1193" t="s">
        <v>15</v>
      </c>
      <c r="F48" s="1193"/>
      <c r="G48" s="1193"/>
      <c r="H48" s="1193"/>
      <c r="I48" s="1193"/>
      <c r="J48" s="1194"/>
      <c r="K48" s="63">
        <v>3</v>
      </c>
      <c r="L48" s="64">
        <v>2</v>
      </c>
      <c r="M48" s="64">
        <v>2</v>
      </c>
      <c r="N48" s="64">
        <v>2</v>
      </c>
      <c r="O48" s="65">
        <v>2</v>
      </c>
      <c r="P48" s="48"/>
      <c r="Q48" s="48"/>
      <c r="R48" s="48"/>
      <c r="S48" s="48"/>
      <c r="T48" s="48"/>
      <c r="U48" s="48"/>
    </row>
    <row r="49" spans="1:21" ht="30.75" customHeight="1" x14ac:dyDescent="0.15">
      <c r="A49" s="48"/>
      <c r="B49" s="1187"/>
      <c r="C49" s="1188"/>
      <c r="D49" s="62"/>
      <c r="E49" s="1193" t="s">
        <v>16</v>
      </c>
      <c r="F49" s="1193"/>
      <c r="G49" s="1193"/>
      <c r="H49" s="1193"/>
      <c r="I49" s="1193"/>
      <c r="J49" s="1194"/>
      <c r="K49" s="63">
        <v>0</v>
      </c>
      <c r="L49" s="64">
        <v>0</v>
      </c>
      <c r="M49" s="64">
        <v>0</v>
      </c>
      <c r="N49" s="64">
        <v>0</v>
      </c>
      <c r="O49" s="65">
        <v>0</v>
      </c>
      <c r="P49" s="48"/>
      <c r="Q49" s="48"/>
      <c r="R49" s="48"/>
      <c r="S49" s="48"/>
      <c r="T49" s="48"/>
      <c r="U49" s="48"/>
    </row>
    <row r="50" spans="1:21" ht="30.75" customHeight="1" x14ac:dyDescent="0.15">
      <c r="A50" s="48"/>
      <c r="B50" s="1187"/>
      <c r="C50" s="1188"/>
      <c r="D50" s="62"/>
      <c r="E50" s="1193" t="s">
        <v>17</v>
      </c>
      <c r="F50" s="1193"/>
      <c r="G50" s="1193"/>
      <c r="H50" s="1193"/>
      <c r="I50" s="1193"/>
      <c r="J50" s="1194"/>
      <c r="K50" s="63" t="s">
        <v>531</v>
      </c>
      <c r="L50" s="64" t="s">
        <v>531</v>
      </c>
      <c r="M50" s="64" t="s">
        <v>531</v>
      </c>
      <c r="N50" s="64" t="s">
        <v>531</v>
      </c>
      <c r="O50" s="65" t="s">
        <v>531</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531</v>
      </c>
      <c r="L51" s="64" t="s">
        <v>531</v>
      </c>
      <c r="M51" s="64" t="s">
        <v>531</v>
      </c>
      <c r="N51" s="64" t="s">
        <v>531</v>
      </c>
      <c r="O51" s="65" t="s">
        <v>531</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142</v>
      </c>
      <c r="L52" s="64">
        <v>137</v>
      </c>
      <c r="M52" s="64">
        <v>133</v>
      </c>
      <c r="N52" s="64">
        <v>133</v>
      </c>
      <c r="O52" s="65">
        <v>135</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39</v>
      </c>
      <c r="L53" s="69">
        <v>43</v>
      </c>
      <c r="M53" s="69">
        <v>42</v>
      </c>
      <c r="N53" s="69">
        <v>42</v>
      </c>
      <c r="O53" s="70">
        <v>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01" t="s">
        <v>25</v>
      </c>
      <c r="C57" s="1202"/>
      <c r="D57" s="1205" t="s">
        <v>26</v>
      </c>
      <c r="E57" s="1206"/>
      <c r="F57" s="1206"/>
      <c r="G57" s="1206"/>
      <c r="H57" s="1206"/>
      <c r="I57" s="1206"/>
      <c r="J57" s="1207"/>
      <c r="K57" s="83" t="s">
        <v>606</v>
      </c>
      <c r="L57" s="84" t="s">
        <v>607</v>
      </c>
      <c r="M57" s="84" t="s">
        <v>608</v>
      </c>
      <c r="N57" s="84" t="s">
        <v>607</v>
      </c>
      <c r="O57" s="85" t="s">
        <v>608</v>
      </c>
    </row>
    <row r="58" spans="1:21" ht="31.5" customHeight="1" thickBot="1" x14ac:dyDescent="0.2">
      <c r="B58" s="1203"/>
      <c r="C58" s="1204"/>
      <c r="D58" s="1208" t="s">
        <v>27</v>
      </c>
      <c r="E58" s="1209"/>
      <c r="F58" s="1209"/>
      <c r="G58" s="1209"/>
      <c r="H58" s="1209"/>
      <c r="I58" s="1209"/>
      <c r="J58" s="1210"/>
      <c r="K58" s="86" t="s">
        <v>607</v>
      </c>
      <c r="L58" s="87" t="s">
        <v>607</v>
      </c>
      <c r="M58" s="87" t="s">
        <v>608</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Xztl5M161s3JECKG9Yad9gn+ptbmSdJuM2qxbCZsyePqCAI0MOa6Vik1ADA2ocP90jfxD27UukD8aDlXWaaMg==" saltValue="cAuU6lP42WyY/WNoqdKE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22" zoomScale="80" zoomScaleNormal="80" zoomScaleSheetLayoutView="100" workbookViewId="0">
      <selection activeCell="L46" sqref="L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11" t="s">
        <v>30</v>
      </c>
      <c r="C41" s="1212"/>
      <c r="D41" s="102"/>
      <c r="E41" s="1217" t="s">
        <v>31</v>
      </c>
      <c r="F41" s="1217"/>
      <c r="G41" s="1217"/>
      <c r="H41" s="1218"/>
      <c r="I41" s="346">
        <v>1737</v>
      </c>
      <c r="J41" s="347">
        <v>1721</v>
      </c>
      <c r="K41" s="347">
        <v>1824</v>
      </c>
      <c r="L41" s="347">
        <v>1869</v>
      </c>
      <c r="M41" s="348">
        <v>1867</v>
      </c>
    </row>
    <row r="42" spans="2:13" ht="27.75" customHeight="1" x14ac:dyDescent="0.15">
      <c r="B42" s="1213"/>
      <c r="C42" s="1214"/>
      <c r="D42" s="103"/>
      <c r="E42" s="1219" t="s">
        <v>32</v>
      </c>
      <c r="F42" s="1219"/>
      <c r="G42" s="1219"/>
      <c r="H42" s="1220"/>
      <c r="I42" s="349" t="s">
        <v>531</v>
      </c>
      <c r="J42" s="350" t="s">
        <v>531</v>
      </c>
      <c r="K42" s="350" t="s">
        <v>531</v>
      </c>
      <c r="L42" s="350" t="s">
        <v>531</v>
      </c>
      <c r="M42" s="351" t="s">
        <v>531</v>
      </c>
    </row>
    <row r="43" spans="2:13" ht="27.75" customHeight="1" x14ac:dyDescent="0.15">
      <c r="B43" s="1213"/>
      <c r="C43" s="1214"/>
      <c r="D43" s="103"/>
      <c r="E43" s="1219" t="s">
        <v>33</v>
      </c>
      <c r="F43" s="1219"/>
      <c r="G43" s="1219"/>
      <c r="H43" s="1220"/>
      <c r="I43" s="349">
        <v>18</v>
      </c>
      <c r="J43" s="350">
        <v>21</v>
      </c>
      <c r="K43" s="350">
        <v>17</v>
      </c>
      <c r="L43" s="350">
        <v>15</v>
      </c>
      <c r="M43" s="351">
        <v>12</v>
      </c>
    </row>
    <row r="44" spans="2:13" ht="27.75" customHeight="1" x14ac:dyDescent="0.15">
      <c r="B44" s="1213"/>
      <c r="C44" s="1214"/>
      <c r="D44" s="103"/>
      <c r="E44" s="1219" t="s">
        <v>34</v>
      </c>
      <c r="F44" s="1219"/>
      <c r="G44" s="1219"/>
      <c r="H44" s="1220"/>
      <c r="I44" s="349">
        <v>5</v>
      </c>
      <c r="J44" s="350">
        <v>2</v>
      </c>
      <c r="K44" s="350">
        <v>2</v>
      </c>
      <c r="L44" s="350">
        <v>2</v>
      </c>
      <c r="M44" s="351">
        <v>1</v>
      </c>
    </row>
    <row r="45" spans="2:13" ht="27.75" customHeight="1" x14ac:dyDescent="0.15">
      <c r="B45" s="1213"/>
      <c r="C45" s="1214"/>
      <c r="D45" s="103"/>
      <c r="E45" s="1219" t="s">
        <v>35</v>
      </c>
      <c r="F45" s="1219"/>
      <c r="G45" s="1219"/>
      <c r="H45" s="1220"/>
      <c r="I45" s="349">
        <v>150</v>
      </c>
      <c r="J45" s="350">
        <v>92</v>
      </c>
      <c r="K45" s="350">
        <v>129</v>
      </c>
      <c r="L45" s="350">
        <v>106</v>
      </c>
      <c r="M45" s="351">
        <v>107</v>
      </c>
    </row>
    <row r="46" spans="2:13" ht="27.75" customHeight="1" x14ac:dyDescent="0.15">
      <c r="B46" s="1213"/>
      <c r="C46" s="1214"/>
      <c r="D46" s="104"/>
      <c r="E46" s="1219" t="s">
        <v>36</v>
      </c>
      <c r="F46" s="1219"/>
      <c r="G46" s="1219"/>
      <c r="H46" s="1220"/>
      <c r="I46" s="349" t="s">
        <v>531</v>
      </c>
      <c r="J46" s="350" t="s">
        <v>531</v>
      </c>
      <c r="K46" s="350" t="s">
        <v>531</v>
      </c>
      <c r="L46" s="350" t="s">
        <v>531</v>
      </c>
      <c r="M46" s="351" t="s">
        <v>531</v>
      </c>
    </row>
    <row r="47" spans="2:13" ht="27.75" customHeight="1" x14ac:dyDescent="0.15">
      <c r="B47" s="1213"/>
      <c r="C47" s="1214"/>
      <c r="D47" s="105"/>
      <c r="E47" s="1221" t="s">
        <v>37</v>
      </c>
      <c r="F47" s="1222"/>
      <c r="G47" s="1222"/>
      <c r="H47" s="1223"/>
      <c r="I47" s="349" t="s">
        <v>531</v>
      </c>
      <c r="J47" s="350" t="s">
        <v>531</v>
      </c>
      <c r="K47" s="350" t="s">
        <v>531</v>
      </c>
      <c r="L47" s="350" t="s">
        <v>531</v>
      </c>
      <c r="M47" s="351" t="s">
        <v>531</v>
      </c>
    </row>
    <row r="48" spans="2:13" ht="27.75" customHeight="1" x14ac:dyDescent="0.15">
      <c r="B48" s="1213"/>
      <c r="C48" s="1214"/>
      <c r="D48" s="103"/>
      <c r="E48" s="1219" t="s">
        <v>38</v>
      </c>
      <c r="F48" s="1219"/>
      <c r="G48" s="1219"/>
      <c r="H48" s="1220"/>
      <c r="I48" s="349" t="s">
        <v>531</v>
      </c>
      <c r="J48" s="350" t="s">
        <v>531</v>
      </c>
      <c r="K48" s="350" t="s">
        <v>531</v>
      </c>
      <c r="L48" s="350" t="s">
        <v>531</v>
      </c>
      <c r="M48" s="351" t="s">
        <v>531</v>
      </c>
    </row>
    <row r="49" spans="2:13" ht="27.75" customHeight="1" x14ac:dyDescent="0.15">
      <c r="B49" s="1215"/>
      <c r="C49" s="1216"/>
      <c r="D49" s="103"/>
      <c r="E49" s="1219" t="s">
        <v>39</v>
      </c>
      <c r="F49" s="1219"/>
      <c r="G49" s="1219"/>
      <c r="H49" s="1220"/>
      <c r="I49" s="349" t="s">
        <v>531</v>
      </c>
      <c r="J49" s="350" t="s">
        <v>531</v>
      </c>
      <c r="K49" s="350" t="s">
        <v>531</v>
      </c>
      <c r="L49" s="350" t="s">
        <v>531</v>
      </c>
      <c r="M49" s="351" t="s">
        <v>531</v>
      </c>
    </row>
    <row r="50" spans="2:13" ht="27.75" customHeight="1" x14ac:dyDescent="0.15">
      <c r="B50" s="1224" t="s">
        <v>40</v>
      </c>
      <c r="C50" s="1225"/>
      <c r="D50" s="106"/>
      <c r="E50" s="1219" t="s">
        <v>41</v>
      </c>
      <c r="F50" s="1219"/>
      <c r="G50" s="1219"/>
      <c r="H50" s="1220"/>
      <c r="I50" s="349">
        <v>2745</v>
      </c>
      <c r="J50" s="350">
        <v>2641</v>
      </c>
      <c r="K50" s="350">
        <v>2611</v>
      </c>
      <c r="L50" s="350">
        <v>2473</v>
      </c>
      <c r="M50" s="351">
        <v>2689</v>
      </c>
    </row>
    <row r="51" spans="2:13" ht="27.75" customHeight="1" x14ac:dyDescent="0.15">
      <c r="B51" s="1213"/>
      <c r="C51" s="1214"/>
      <c r="D51" s="103"/>
      <c r="E51" s="1219" t="s">
        <v>42</v>
      </c>
      <c r="F51" s="1219"/>
      <c r="G51" s="1219"/>
      <c r="H51" s="1220"/>
      <c r="I51" s="349" t="s">
        <v>531</v>
      </c>
      <c r="J51" s="350" t="s">
        <v>531</v>
      </c>
      <c r="K51" s="350" t="s">
        <v>531</v>
      </c>
      <c r="L51" s="350" t="s">
        <v>531</v>
      </c>
      <c r="M51" s="351" t="s">
        <v>531</v>
      </c>
    </row>
    <row r="52" spans="2:13" ht="27.75" customHeight="1" x14ac:dyDescent="0.15">
      <c r="B52" s="1215"/>
      <c r="C52" s="1216"/>
      <c r="D52" s="103"/>
      <c r="E52" s="1219" t="s">
        <v>43</v>
      </c>
      <c r="F52" s="1219"/>
      <c r="G52" s="1219"/>
      <c r="H52" s="1220"/>
      <c r="I52" s="349">
        <v>1369</v>
      </c>
      <c r="J52" s="350">
        <v>1356</v>
      </c>
      <c r="K52" s="350">
        <v>1362</v>
      </c>
      <c r="L52" s="350">
        <v>1426</v>
      </c>
      <c r="M52" s="351">
        <v>1435</v>
      </c>
    </row>
    <row r="53" spans="2:13" ht="27.75" customHeight="1" thickBot="1" x14ac:dyDescent="0.2">
      <c r="B53" s="1226" t="s">
        <v>44</v>
      </c>
      <c r="C53" s="1227"/>
      <c r="D53" s="107"/>
      <c r="E53" s="1228" t="s">
        <v>45</v>
      </c>
      <c r="F53" s="1228"/>
      <c r="G53" s="1228"/>
      <c r="H53" s="1229"/>
      <c r="I53" s="352">
        <v>-2204</v>
      </c>
      <c r="J53" s="353">
        <v>-2162</v>
      </c>
      <c r="K53" s="353">
        <v>-2001</v>
      </c>
      <c r="L53" s="353">
        <v>-1906</v>
      </c>
      <c r="M53" s="354">
        <v>-2136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RTqgUVSCJP+0hgUQSLaX4r3dBTtn6+ezdLOjTQSLwyd23zfVPYTPjT1UI3wqmPrkUYeQqHa6uvgt+0U1cEstQ==" saltValue="jNClXl0vYRXEDy9WvO+Z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38" t="s">
        <v>48</v>
      </c>
      <c r="D55" s="1238"/>
      <c r="E55" s="1239"/>
      <c r="F55" s="119">
        <v>644</v>
      </c>
      <c r="G55" s="119">
        <v>498</v>
      </c>
      <c r="H55" s="120">
        <v>709</v>
      </c>
    </row>
    <row r="56" spans="2:8" ht="52.5" customHeight="1" x14ac:dyDescent="0.15">
      <c r="B56" s="121"/>
      <c r="C56" s="1240" t="s">
        <v>49</v>
      </c>
      <c r="D56" s="1240"/>
      <c r="E56" s="1241"/>
      <c r="F56" s="122">
        <v>48</v>
      </c>
      <c r="G56" s="122">
        <v>48</v>
      </c>
      <c r="H56" s="123">
        <v>48</v>
      </c>
    </row>
    <row r="57" spans="2:8" ht="53.25" customHeight="1" x14ac:dyDescent="0.15">
      <c r="B57" s="121"/>
      <c r="C57" s="1242" t="s">
        <v>50</v>
      </c>
      <c r="D57" s="1242"/>
      <c r="E57" s="1243"/>
      <c r="F57" s="124">
        <v>1553</v>
      </c>
      <c r="G57" s="124">
        <v>1561</v>
      </c>
      <c r="H57" s="125">
        <v>1566</v>
      </c>
    </row>
    <row r="58" spans="2:8" ht="45.75" customHeight="1" x14ac:dyDescent="0.15">
      <c r="B58" s="126"/>
      <c r="C58" s="1230" t="s">
        <v>601</v>
      </c>
      <c r="D58" s="1231"/>
      <c r="E58" s="1232"/>
      <c r="F58" s="127">
        <v>1233</v>
      </c>
      <c r="G58" s="127">
        <v>1235</v>
      </c>
      <c r="H58" s="128">
        <v>1236</v>
      </c>
    </row>
    <row r="59" spans="2:8" ht="45.75" customHeight="1" x14ac:dyDescent="0.15">
      <c r="B59" s="126"/>
      <c r="C59" s="1230" t="s">
        <v>602</v>
      </c>
      <c r="D59" s="1231"/>
      <c r="E59" s="1232"/>
      <c r="F59" s="127">
        <v>190</v>
      </c>
      <c r="G59" s="127">
        <v>190</v>
      </c>
      <c r="H59" s="128">
        <v>190</v>
      </c>
    </row>
    <row r="60" spans="2:8" ht="45.75" customHeight="1" x14ac:dyDescent="0.15">
      <c r="B60" s="126"/>
      <c r="C60" s="1230" t="s">
        <v>603</v>
      </c>
      <c r="D60" s="1231"/>
      <c r="E60" s="1232"/>
      <c r="F60" s="127">
        <v>94</v>
      </c>
      <c r="G60" s="127">
        <v>95</v>
      </c>
      <c r="H60" s="128">
        <v>95</v>
      </c>
    </row>
    <row r="61" spans="2:8" ht="45.75" customHeight="1" x14ac:dyDescent="0.15">
      <c r="B61" s="126"/>
      <c r="C61" s="1230" t="s">
        <v>604</v>
      </c>
      <c r="D61" s="1231"/>
      <c r="E61" s="1232"/>
      <c r="F61" s="127">
        <v>14</v>
      </c>
      <c r="G61" s="127">
        <v>13</v>
      </c>
      <c r="H61" s="128">
        <v>11</v>
      </c>
    </row>
    <row r="62" spans="2:8" ht="45.75" customHeight="1" thickBot="1" x14ac:dyDescent="0.2">
      <c r="B62" s="129"/>
      <c r="C62" s="1233" t="s">
        <v>605</v>
      </c>
      <c r="D62" s="1234"/>
      <c r="E62" s="1235"/>
      <c r="F62" s="130">
        <v>12</v>
      </c>
      <c r="G62" s="130">
        <v>12</v>
      </c>
      <c r="H62" s="131">
        <v>12</v>
      </c>
    </row>
    <row r="63" spans="2:8" ht="52.5" customHeight="1" thickBot="1" x14ac:dyDescent="0.2">
      <c r="B63" s="132"/>
      <c r="C63" s="1236" t="s">
        <v>51</v>
      </c>
      <c r="D63" s="1236"/>
      <c r="E63" s="1237"/>
      <c r="F63" s="133">
        <v>2245</v>
      </c>
      <c r="G63" s="133">
        <v>2106</v>
      </c>
      <c r="H63" s="134">
        <v>2322</v>
      </c>
    </row>
    <row r="64" spans="2:8" x14ac:dyDescent="0.15"/>
  </sheetData>
  <sheetProtection algorithmName="SHA-512" hashValue="1QaivKP6MAQIynmDwJEWCg4x6ddCnIku/vC4W8Fc37i0VerDidVwLCEmWgXoTvi3PP+VanxqTZLh7mCVJrqzDw==" saltValue="O22aEZy9i8dlLaK3n0NL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B729B-6FB4-4A98-9DB0-C7272BC2DE3C}">
  <sheetPr>
    <pageSetUpPr fitToPage="1"/>
  </sheetPr>
  <dimension ref="A1:DE85"/>
  <sheetViews>
    <sheetView showGridLines="0" topLeftCell="C13" zoomScaleNormal="100" zoomScaleSheetLayoutView="55" workbookViewId="0">
      <selection activeCell="AM61" sqref="AM61"/>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621</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622</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6" t="s">
        <v>630</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623</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573</v>
      </c>
      <c r="BQ50" s="1249"/>
      <c r="BR50" s="1249"/>
      <c r="BS50" s="1249"/>
      <c r="BT50" s="1249"/>
      <c r="BU50" s="1249"/>
      <c r="BV50" s="1249"/>
      <c r="BW50" s="1249"/>
      <c r="BX50" s="1249" t="s">
        <v>574</v>
      </c>
      <c r="BY50" s="1249"/>
      <c r="BZ50" s="1249"/>
      <c r="CA50" s="1249"/>
      <c r="CB50" s="1249"/>
      <c r="CC50" s="1249"/>
      <c r="CD50" s="1249"/>
      <c r="CE50" s="1249"/>
      <c r="CF50" s="1249" t="s">
        <v>575</v>
      </c>
      <c r="CG50" s="1249"/>
      <c r="CH50" s="1249"/>
      <c r="CI50" s="1249"/>
      <c r="CJ50" s="1249"/>
      <c r="CK50" s="1249"/>
      <c r="CL50" s="1249"/>
      <c r="CM50" s="1249"/>
      <c r="CN50" s="1249" t="s">
        <v>576</v>
      </c>
      <c r="CO50" s="1249"/>
      <c r="CP50" s="1249"/>
      <c r="CQ50" s="1249"/>
      <c r="CR50" s="1249"/>
      <c r="CS50" s="1249"/>
      <c r="CT50" s="1249"/>
      <c r="CU50" s="1249"/>
      <c r="CV50" s="1249" t="s">
        <v>577</v>
      </c>
      <c r="CW50" s="1249"/>
      <c r="CX50" s="1249"/>
      <c r="CY50" s="1249"/>
      <c r="CZ50" s="1249"/>
      <c r="DA50" s="1249"/>
      <c r="DB50" s="1249"/>
      <c r="DC50" s="1249"/>
    </row>
    <row r="51" spans="1:109" ht="13.5" customHeight="1" x14ac:dyDescent="0.15">
      <c r="B51" s="369"/>
      <c r="G51" s="1252"/>
      <c r="H51" s="1252"/>
      <c r="I51" s="1265"/>
      <c r="J51" s="1265"/>
      <c r="K51" s="1251"/>
      <c r="L51" s="1251"/>
      <c r="M51" s="1251"/>
      <c r="N51" s="1251"/>
      <c r="AM51" s="378"/>
      <c r="AN51" s="1247" t="s">
        <v>624</v>
      </c>
      <c r="AO51" s="1247"/>
      <c r="AP51" s="1247"/>
      <c r="AQ51" s="1247"/>
      <c r="AR51" s="1247"/>
      <c r="AS51" s="1247"/>
      <c r="AT51" s="1247"/>
      <c r="AU51" s="1247"/>
      <c r="AV51" s="1247"/>
      <c r="AW51" s="1247"/>
      <c r="AX51" s="1247"/>
      <c r="AY51" s="1247"/>
      <c r="AZ51" s="1247"/>
      <c r="BA51" s="1247"/>
      <c r="BB51" s="1247" t="s">
        <v>625</v>
      </c>
      <c r="BC51" s="1247"/>
      <c r="BD51" s="1247"/>
      <c r="BE51" s="1247"/>
      <c r="BF51" s="1247"/>
      <c r="BG51" s="1247"/>
      <c r="BH51" s="1247"/>
      <c r="BI51" s="1247"/>
      <c r="BJ51" s="1247"/>
      <c r="BK51" s="1247"/>
      <c r="BL51" s="1247"/>
      <c r="BM51" s="1247"/>
      <c r="BN51" s="1247"/>
      <c r="BO51" s="1247"/>
      <c r="BP51" s="1244"/>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x14ac:dyDescent="0.15">
      <c r="B52" s="369"/>
      <c r="G52" s="1252"/>
      <c r="H52" s="1252"/>
      <c r="I52" s="1265"/>
      <c r="J52" s="1265"/>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626</v>
      </c>
      <c r="BC53" s="1247"/>
      <c r="BD53" s="1247"/>
      <c r="BE53" s="1247"/>
      <c r="BF53" s="1247"/>
      <c r="BG53" s="1247"/>
      <c r="BH53" s="1247"/>
      <c r="BI53" s="1247"/>
      <c r="BJ53" s="1247"/>
      <c r="BK53" s="1247"/>
      <c r="BL53" s="1247"/>
      <c r="BM53" s="1247"/>
      <c r="BN53" s="1247"/>
      <c r="BO53" s="1247"/>
      <c r="BP53" s="1244">
        <v>55</v>
      </c>
      <c r="BQ53" s="1244"/>
      <c r="BR53" s="1244"/>
      <c r="BS53" s="1244"/>
      <c r="BT53" s="1244"/>
      <c r="BU53" s="1244"/>
      <c r="BV53" s="1244"/>
      <c r="BW53" s="1244"/>
      <c r="BX53" s="1244">
        <v>55.7</v>
      </c>
      <c r="BY53" s="1244"/>
      <c r="BZ53" s="1244"/>
      <c r="CA53" s="1244"/>
      <c r="CB53" s="1244"/>
      <c r="CC53" s="1244"/>
      <c r="CD53" s="1244"/>
      <c r="CE53" s="1244"/>
      <c r="CF53" s="1244">
        <v>57.8</v>
      </c>
      <c r="CG53" s="1244"/>
      <c r="CH53" s="1244"/>
      <c r="CI53" s="1244"/>
      <c r="CJ53" s="1244"/>
      <c r="CK53" s="1244"/>
      <c r="CL53" s="1244"/>
      <c r="CM53" s="1244"/>
      <c r="CN53" s="1244">
        <v>59.2</v>
      </c>
      <c r="CO53" s="1244"/>
      <c r="CP53" s="1244"/>
      <c r="CQ53" s="1244"/>
      <c r="CR53" s="1244"/>
      <c r="CS53" s="1244"/>
      <c r="CT53" s="1244"/>
      <c r="CU53" s="1244"/>
      <c r="CV53" s="1244">
        <v>61.1</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627</v>
      </c>
      <c r="AO55" s="1249"/>
      <c r="AP55" s="1249"/>
      <c r="AQ55" s="1249"/>
      <c r="AR55" s="1249"/>
      <c r="AS55" s="1249"/>
      <c r="AT55" s="1249"/>
      <c r="AU55" s="1249"/>
      <c r="AV55" s="1249"/>
      <c r="AW55" s="1249"/>
      <c r="AX55" s="1249"/>
      <c r="AY55" s="1249"/>
      <c r="AZ55" s="1249"/>
      <c r="BA55" s="1249"/>
      <c r="BB55" s="1247" t="s">
        <v>625</v>
      </c>
      <c r="BC55" s="1247"/>
      <c r="BD55" s="1247"/>
      <c r="BE55" s="1247"/>
      <c r="BF55" s="1247"/>
      <c r="BG55" s="1247"/>
      <c r="BH55" s="1247"/>
      <c r="BI55" s="1247"/>
      <c r="BJ55" s="1247"/>
      <c r="BK55" s="1247"/>
      <c r="BL55" s="1247"/>
      <c r="BM55" s="1247"/>
      <c r="BN55" s="1247"/>
      <c r="BO55" s="1247"/>
      <c r="BP55" s="1244">
        <v>0</v>
      </c>
      <c r="BQ55" s="1244"/>
      <c r="BR55" s="1244"/>
      <c r="BS55" s="1244"/>
      <c r="BT55" s="1244"/>
      <c r="BU55" s="1244"/>
      <c r="BV55" s="1244"/>
      <c r="BW55" s="1244"/>
      <c r="BX55" s="1244">
        <v>0</v>
      </c>
      <c r="BY55" s="1244"/>
      <c r="BZ55" s="1244"/>
      <c r="CA55" s="1244"/>
      <c r="CB55" s="1244"/>
      <c r="CC55" s="1244"/>
      <c r="CD55" s="1244"/>
      <c r="CE55" s="1244"/>
      <c r="CF55" s="1244">
        <v>0</v>
      </c>
      <c r="CG55" s="1244"/>
      <c r="CH55" s="1244"/>
      <c r="CI55" s="1244"/>
      <c r="CJ55" s="1244"/>
      <c r="CK55" s="1244"/>
      <c r="CL55" s="1244"/>
      <c r="CM55" s="1244"/>
      <c r="CN55" s="1244">
        <v>0</v>
      </c>
      <c r="CO55" s="1244"/>
      <c r="CP55" s="1244"/>
      <c r="CQ55" s="1244"/>
      <c r="CR55" s="1244"/>
      <c r="CS55" s="1244"/>
      <c r="CT55" s="1244"/>
      <c r="CU55" s="1244"/>
      <c r="CV55" s="1244">
        <v>0</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626</v>
      </c>
      <c r="BC57" s="1247"/>
      <c r="BD57" s="1247"/>
      <c r="BE57" s="1247"/>
      <c r="BF57" s="1247"/>
      <c r="BG57" s="1247"/>
      <c r="BH57" s="1247"/>
      <c r="BI57" s="1247"/>
      <c r="BJ57" s="1247"/>
      <c r="BK57" s="1247"/>
      <c r="BL57" s="1247"/>
      <c r="BM57" s="1247"/>
      <c r="BN57" s="1247"/>
      <c r="BO57" s="1247"/>
      <c r="BP57" s="1244">
        <v>57.7</v>
      </c>
      <c r="BQ57" s="1244"/>
      <c r="BR57" s="1244"/>
      <c r="BS57" s="1244"/>
      <c r="BT57" s="1244"/>
      <c r="BU57" s="1244"/>
      <c r="BV57" s="1244"/>
      <c r="BW57" s="1244"/>
      <c r="BX57" s="1244">
        <v>59.3</v>
      </c>
      <c r="BY57" s="1244"/>
      <c r="BZ57" s="1244"/>
      <c r="CA57" s="1244"/>
      <c r="CB57" s="1244"/>
      <c r="CC57" s="1244"/>
      <c r="CD57" s="1244"/>
      <c r="CE57" s="1244"/>
      <c r="CF57" s="1244">
        <v>60.4</v>
      </c>
      <c r="CG57" s="1244"/>
      <c r="CH57" s="1244"/>
      <c r="CI57" s="1244"/>
      <c r="CJ57" s="1244"/>
      <c r="CK57" s="1244"/>
      <c r="CL57" s="1244"/>
      <c r="CM57" s="1244"/>
      <c r="CN57" s="1244">
        <v>61.1</v>
      </c>
      <c r="CO57" s="1244"/>
      <c r="CP57" s="1244"/>
      <c r="CQ57" s="1244"/>
      <c r="CR57" s="1244"/>
      <c r="CS57" s="1244"/>
      <c r="CT57" s="1244"/>
      <c r="CU57" s="1244"/>
      <c r="CV57" s="1244">
        <v>62.3</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628</v>
      </c>
    </row>
    <row r="64" spans="1:109" x14ac:dyDescent="0.15">
      <c r="B64" s="369"/>
      <c r="G64" s="376"/>
      <c r="I64" s="389"/>
      <c r="J64" s="389"/>
      <c r="K64" s="389"/>
      <c r="L64" s="389"/>
      <c r="M64" s="389"/>
      <c r="N64" s="390"/>
      <c r="AM64" s="376"/>
      <c r="AN64" s="376" t="s">
        <v>622</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6" t="s">
        <v>631</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623</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573</v>
      </c>
      <c r="BQ72" s="1249"/>
      <c r="BR72" s="1249"/>
      <c r="BS72" s="1249"/>
      <c r="BT72" s="1249"/>
      <c r="BU72" s="1249"/>
      <c r="BV72" s="1249"/>
      <c r="BW72" s="1249"/>
      <c r="BX72" s="1249" t="s">
        <v>574</v>
      </c>
      <c r="BY72" s="1249"/>
      <c r="BZ72" s="1249"/>
      <c r="CA72" s="1249"/>
      <c r="CB72" s="1249"/>
      <c r="CC72" s="1249"/>
      <c r="CD72" s="1249"/>
      <c r="CE72" s="1249"/>
      <c r="CF72" s="1249" t="s">
        <v>575</v>
      </c>
      <c r="CG72" s="1249"/>
      <c r="CH72" s="1249"/>
      <c r="CI72" s="1249"/>
      <c r="CJ72" s="1249"/>
      <c r="CK72" s="1249"/>
      <c r="CL72" s="1249"/>
      <c r="CM72" s="1249"/>
      <c r="CN72" s="1249" t="s">
        <v>576</v>
      </c>
      <c r="CO72" s="1249"/>
      <c r="CP72" s="1249"/>
      <c r="CQ72" s="1249"/>
      <c r="CR72" s="1249"/>
      <c r="CS72" s="1249"/>
      <c r="CT72" s="1249"/>
      <c r="CU72" s="1249"/>
      <c r="CV72" s="1249" t="s">
        <v>577</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624</v>
      </c>
      <c r="AO73" s="1247"/>
      <c r="AP73" s="1247"/>
      <c r="AQ73" s="1247"/>
      <c r="AR73" s="1247"/>
      <c r="AS73" s="1247"/>
      <c r="AT73" s="1247"/>
      <c r="AU73" s="1247"/>
      <c r="AV73" s="1247"/>
      <c r="AW73" s="1247"/>
      <c r="AX73" s="1247"/>
      <c r="AY73" s="1247"/>
      <c r="AZ73" s="1247"/>
      <c r="BA73" s="1247"/>
      <c r="BB73" s="1247" t="s">
        <v>625</v>
      </c>
      <c r="BC73" s="1247"/>
      <c r="BD73" s="1247"/>
      <c r="BE73" s="1247"/>
      <c r="BF73" s="1247"/>
      <c r="BG73" s="1247"/>
      <c r="BH73" s="1247"/>
      <c r="BI73" s="1247"/>
      <c r="BJ73" s="1247"/>
      <c r="BK73" s="1247"/>
      <c r="BL73" s="1247"/>
      <c r="BM73" s="1247"/>
      <c r="BN73" s="1247"/>
      <c r="BO73" s="1247"/>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629</v>
      </c>
      <c r="BC75" s="1247"/>
      <c r="BD75" s="1247"/>
      <c r="BE75" s="1247"/>
      <c r="BF75" s="1247"/>
      <c r="BG75" s="1247"/>
      <c r="BH75" s="1247"/>
      <c r="BI75" s="1247"/>
      <c r="BJ75" s="1247"/>
      <c r="BK75" s="1247"/>
      <c r="BL75" s="1247"/>
      <c r="BM75" s="1247"/>
      <c r="BN75" s="1247"/>
      <c r="BO75" s="1247"/>
      <c r="BP75" s="1244">
        <v>4.5</v>
      </c>
      <c r="BQ75" s="1244"/>
      <c r="BR75" s="1244"/>
      <c r="BS75" s="1244"/>
      <c r="BT75" s="1244"/>
      <c r="BU75" s="1244"/>
      <c r="BV75" s="1244"/>
      <c r="BW75" s="1244"/>
      <c r="BX75" s="1244">
        <v>5.5</v>
      </c>
      <c r="BY75" s="1244"/>
      <c r="BZ75" s="1244"/>
      <c r="CA75" s="1244"/>
      <c r="CB75" s="1244"/>
      <c r="CC75" s="1244"/>
      <c r="CD75" s="1244"/>
      <c r="CE75" s="1244"/>
      <c r="CF75" s="1244">
        <v>6</v>
      </c>
      <c r="CG75" s="1244"/>
      <c r="CH75" s="1244"/>
      <c r="CI75" s="1244"/>
      <c r="CJ75" s="1244"/>
      <c r="CK75" s="1244"/>
      <c r="CL75" s="1244"/>
      <c r="CM75" s="1244"/>
      <c r="CN75" s="1244">
        <v>6.1</v>
      </c>
      <c r="CO75" s="1244"/>
      <c r="CP75" s="1244"/>
      <c r="CQ75" s="1244"/>
      <c r="CR75" s="1244"/>
      <c r="CS75" s="1244"/>
      <c r="CT75" s="1244"/>
      <c r="CU75" s="1244"/>
      <c r="CV75" s="1244">
        <v>6.2</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627</v>
      </c>
      <c r="AO77" s="1249"/>
      <c r="AP77" s="1249"/>
      <c r="AQ77" s="1249"/>
      <c r="AR77" s="1249"/>
      <c r="AS77" s="1249"/>
      <c r="AT77" s="1249"/>
      <c r="AU77" s="1249"/>
      <c r="AV77" s="1249"/>
      <c r="AW77" s="1249"/>
      <c r="AX77" s="1249"/>
      <c r="AY77" s="1249"/>
      <c r="AZ77" s="1249"/>
      <c r="BA77" s="1249"/>
      <c r="BB77" s="1247" t="s">
        <v>625</v>
      </c>
      <c r="BC77" s="1247"/>
      <c r="BD77" s="1247"/>
      <c r="BE77" s="1247"/>
      <c r="BF77" s="1247"/>
      <c r="BG77" s="1247"/>
      <c r="BH77" s="1247"/>
      <c r="BI77" s="1247"/>
      <c r="BJ77" s="1247"/>
      <c r="BK77" s="1247"/>
      <c r="BL77" s="1247"/>
      <c r="BM77" s="1247"/>
      <c r="BN77" s="1247"/>
      <c r="BO77" s="1247"/>
      <c r="BP77" s="1244">
        <v>0</v>
      </c>
      <c r="BQ77" s="1244"/>
      <c r="BR77" s="1244"/>
      <c r="BS77" s="1244"/>
      <c r="BT77" s="1244"/>
      <c r="BU77" s="1244"/>
      <c r="BV77" s="1244"/>
      <c r="BW77" s="1244"/>
      <c r="BX77" s="1244">
        <v>0</v>
      </c>
      <c r="BY77" s="1244"/>
      <c r="BZ77" s="1244"/>
      <c r="CA77" s="1244"/>
      <c r="CB77" s="1244"/>
      <c r="CC77" s="1244"/>
      <c r="CD77" s="1244"/>
      <c r="CE77" s="1244"/>
      <c r="CF77" s="1244">
        <v>0</v>
      </c>
      <c r="CG77" s="1244"/>
      <c r="CH77" s="1244"/>
      <c r="CI77" s="1244"/>
      <c r="CJ77" s="1244"/>
      <c r="CK77" s="1244"/>
      <c r="CL77" s="1244"/>
      <c r="CM77" s="1244"/>
      <c r="CN77" s="1244">
        <v>0</v>
      </c>
      <c r="CO77" s="1244"/>
      <c r="CP77" s="1244"/>
      <c r="CQ77" s="1244"/>
      <c r="CR77" s="1244"/>
      <c r="CS77" s="1244"/>
      <c r="CT77" s="1244"/>
      <c r="CU77" s="1244"/>
      <c r="CV77" s="1244">
        <v>0</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629</v>
      </c>
      <c r="BC79" s="1247"/>
      <c r="BD79" s="1247"/>
      <c r="BE79" s="1247"/>
      <c r="BF79" s="1247"/>
      <c r="BG79" s="1247"/>
      <c r="BH79" s="1247"/>
      <c r="BI79" s="1247"/>
      <c r="BJ79" s="1247"/>
      <c r="BK79" s="1247"/>
      <c r="BL79" s="1247"/>
      <c r="BM79" s="1247"/>
      <c r="BN79" s="1247"/>
      <c r="BO79" s="1247"/>
      <c r="BP79" s="1244">
        <v>7.1</v>
      </c>
      <c r="BQ79" s="1244"/>
      <c r="BR79" s="1244"/>
      <c r="BS79" s="1244"/>
      <c r="BT79" s="1244"/>
      <c r="BU79" s="1244"/>
      <c r="BV79" s="1244"/>
      <c r="BW79" s="1244"/>
      <c r="BX79" s="1244">
        <v>7.1</v>
      </c>
      <c r="BY79" s="1244"/>
      <c r="BZ79" s="1244"/>
      <c r="CA79" s="1244"/>
      <c r="CB79" s="1244"/>
      <c r="CC79" s="1244"/>
      <c r="CD79" s="1244"/>
      <c r="CE79" s="1244"/>
      <c r="CF79" s="1244">
        <v>7.3</v>
      </c>
      <c r="CG79" s="1244"/>
      <c r="CH79" s="1244"/>
      <c r="CI79" s="1244"/>
      <c r="CJ79" s="1244"/>
      <c r="CK79" s="1244"/>
      <c r="CL79" s="1244"/>
      <c r="CM79" s="1244"/>
      <c r="CN79" s="1244">
        <v>7.4</v>
      </c>
      <c r="CO79" s="1244"/>
      <c r="CP79" s="1244"/>
      <c r="CQ79" s="1244"/>
      <c r="CR79" s="1244"/>
      <c r="CS79" s="1244"/>
      <c r="CT79" s="1244"/>
      <c r="CU79" s="1244"/>
      <c r="CV79" s="1244">
        <v>7.5</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RGQ/mVJwNOnSJ/pPZLzUQHsqM+tcPAkUWw+Fv5cyilKYsIQdLUb1BDl7ago4ScPtGTrgHxhCV5rc6WmMcHzMzQ==" saltValue="wwObjAypAjGCPSpik6kQ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6530-5026-4FAA-AF97-FED3F7A0E11D}">
  <sheetPr>
    <pageSetUpPr fitToPage="1"/>
  </sheetPr>
  <dimension ref="A1:DR125"/>
  <sheetViews>
    <sheetView showGridLines="0" topLeftCell="A103" zoomScaleNormal="100" zoomScaleSheetLayoutView="70" workbookViewId="0">
      <selection activeCell="BC9" sqref="BC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520</v>
      </c>
    </row>
  </sheetData>
  <sheetProtection algorithmName="SHA-512" hashValue="nD5AItYx4IBxGJ0TR40gf1Z4NdCwiSGXTQbFD0zFeWmNG3p9acRj8UBqWf5BuFve1YmCO/02MNuASYgjbiiFPA==" saltValue="TD/Hypi9FGiBrBAaKaM4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3103F-53EE-4617-A429-D3F6552B6CD7}">
  <sheetPr>
    <pageSetUpPr fitToPage="1"/>
  </sheetPr>
  <dimension ref="A1:DR125"/>
  <sheetViews>
    <sheetView showGridLines="0" tabSelected="1" zoomScaleNormal="100" zoomScaleSheetLayoutView="55" workbookViewId="0">
      <selection activeCell="J112" sqref="J11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520</v>
      </c>
    </row>
  </sheetData>
  <sheetProtection algorithmName="SHA-512" hashValue="IJgs+JU2cMwK6Ea6v9RexICJJv16R4dy3zox9iXwyhvOMW9GOOZMg1mlDg2Rr5AVbUejWMRlCYFyhS12yeCbDQ==" saltValue="gmOwscwYC2xMSc+3dzMv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860892</v>
      </c>
      <c r="E3" s="153"/>
      <c r="F3" s="154">
        <v>291173</v>
      </c>
      <c r="G3" s="155"/>
      <c r="H3" s="156"/>
    </row>
    <row r="4" spans="1:8" x14ac:dyDescent="0.15">
      <c r="A4" s="157"/>
      <c r="B4" s="158"/>
      <c r="C4" s="159"/>
      <c r="D4" s="160">
        <v>577182</v>
      </c>
      <c r="E4" s="161"/>
      <c r="F4" s="162">
        <v>119071</v>
      </c>
      <c r="G4" s="163"/>
      <c r="H4" s="164"/>
    </row>
    <row r="5" spans="1:8" x14ac:dyDescent="0.15">
      <c r="A5" s="145" t="s">
        <v>565</v>
      </c>
      <c r="B5" s="150"/>
      <c r="C5" s="151"/>
      <c r="D5" s="152">
        <v>389997</v>
      </c>
      <c r="E5" s="153"/>
      <c r="F5" s="154">
        <v>271581</v>
      </c>
      <c r="G5" s="155"/>
      <c r="H5" s="156"/>
    </row>
    <row r="6" spans="1:8" x14ac:dyDescent="0.15">
      <c r="A6" s="157"/>
      <c r="B6" s="158"/>
      <c r="C6" s="159"/>
      <c r="D6" s="160">
        <v>347603</v>
      </c>
      <c r="E6" s="161"/>
      <c r="F6" s="162">
        <v>117844</v>
      </c>
      <c r="G6" s="163"/>
      <c r="H6" s="164"/>
    </row>
    <row r="7" spans="1:8" x14ac:dyDescent="0.15">
      <c r="A7" s="145" t="s">
        <v>566</v>
      </c>
      <c r="B7" s="150"/>
      <c r="C7" s="151"/>
      <c r="D7" s="152">
        <v>341611</v>
      </c>
      <c r="E7" s="153"/>
      <c r="F7" s="154">
        <v>268375</v>
      </c>
      <c r="G7" s="155"/>
      <c r="H7" s="156"/>
    </row>
    <row r="8" spans="1:8" x14ac:dyDescent="0.15">
      <c r="A8" s="157"/>
      <c r="B8" s="158"/>
      <c r="C8" s="159"/>
      <c r="D8" s="160">
        <v>289214</v>
      </c>
      <c r="E8" s="161"/>
      <c r="F8" s="162">
        <v>119602</v>
      </c>
      <c r="G8" s="163"/>
      <c r="H8" s="164"/>
    </row>
    <row r="9" spans="1:8" x14ac:dyDescent="0.15">
      <c r="A9" s="145" t="s">
        <v>567</v>
      </c>
      <c r="B9" s="150"/>
      <c r="C9" s="151"/>
      <c r="D9" s="152">
        <v>360125</v>
      </c>
      <c r="E9" s="153"/>
      <c r="F9" s="154">
        <v>301035</v>
      </c>
      <c r="G9" s="155"/>
      <c r="H9" s="156"/>
    </row>
    <row r="10" spans="1:8" x14ac:dyDescent="0.15">
      <c r="A10" s="157"/>
      <c r="B10" s="158"/>
      <c r="C10" s="159"/>
      <c r="D10" s="160">
        <v>337519</v>
      </c>
      <c r="E10" s="161"/>
      <c r="F10" s="162">
        <v>154376</v>
      </c>
      <c r="G10" s="163"/>
      <c r="H10" s="164"/>
    </row>
    <row r="11" spans="1:8" x14ac:dyDescent="0.15">
      <c r="A11" s="145" t="s">
        <v>568</v>
      </c>
      <c r="B11" s="150"/>
      <c r="C11" s="151"/>
      <c r="D11" s="152">
        <v>299486</v>
      </c>
      <c r="E11" s="153"/>
      <c r="F11" s="154">
        <v>277467</v>
      </c>
      <c r="G11" s="155"/>
      <c r="H11" s="156"/>
    </row>
    <row r="12" spans="1:8" x14ac:dyDescent="0.15">
      <c r="A12" s="157"/>
      <c r="B12" s="158"/>
      <c r="C12" s="165"/>
      <c r="D12" s="160">
        <v>251780</v>
      </c>
      <c r="E12" s="161"/>
      <c r="F12" s="162">
        <v>128378</v>
      </c>
      <c r="G12" s="163"/>
      <c r="H12" s="164"/>
    </row>
    <row r="13" spans="1:8" x14ac:dyDescent="0.15">
      <c r="A13" s="145"/>
      <c r="B13" s="150"/>
      <c r="C13" s="166"/>
      <c r="D13" s="167">
        <v>450422</v>
      </c>
      <c r="E13" s="168"/>
      <c r="F13" s="169">
        <v>281926</v>
      </c>
      <c r="G13" s="170"/>
      <c r="H13" s="156"/>
    </row>
    <row r="14" spans="1:8" x14ac:dyDescent="0.15">
      <c r="A14" s="157"/>
      <c r="B14" s="158"/>
      <c r="C14" s="159"/>
      <c r="D14" s="160">
        <v>360660</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7.67</v>
      </c>
      <c r="C19" s="171">
        <f>ROUND(VALUE(SUBSTITUTE(実質収支比率等に係る経年分析!G$48,"▲","-")),2)</f>
        <v>8.01</v>
      </c>
      <c r="D19" s="171">
        <f>ROUND(VALUE(SUBSTITUTE(実質収支比率等に係る経年分析!H$48,"▲","-")),2)</f>
        <v>6.31</v>
      </c>
      <c r="E19" s="171">
        <f>ROUND(VALUE(SUBSTITUTE(実質収支比率等に係る経年分析!I$48,"▲","-")),2)</f>
        <v>7.16</v>
      </c>
      <c r="F19" s="171">
        <f>ROUND(VALUE(SUBSTITUTE(実質収支比率等に係る経年分析!J$48,"▲","-")),2)</f>
        <v>22.86</v>
      </c>
    </row>
    <row r="20" spans="1:11" x14ac:dyDescent="0.15">
      <c r="A20" s="171" t="s">
        <v>55</v>
      </c>
      <c r="B20" s="171">
        <f>ROUND(VALUE(SUBSTITUTE(実質収支比率等に係る経年分析!F$47,"▲","-")),2)</f>
        <v>89.97</v>
      </c>
      <c r="C20" s="171">
        <f>ROUND(VALUE(SUBSTITUTE(実質収支比率等に係る経年分析!G$47,"▲","-")),2)</f>
        <v>83.5</v>
      </c>
      <c r="D20" s="171">
        <f>ROUND(VALUE(SUBSTITUTE(実質収支比率等に係る経年分析!H$47,"▲","-")),2)</f>
        <v>79.52</v>
      </c>
      <c r="E20" s="171">
        <f>ROUND(VALUE(SUBSTITUTE(実質収支比率等に係る経年分析!I$47,"▲","-")),2)</f>
        <v>57.69</v>
      </c>
      <c r="F20" s="171">
        <f>ROUND(VALUE(SUBSTITUTE(実質収支比率等に係る経年分析!J$47,"▲","-")),2)</f>
        <v>75.319999999999993</v>
      </c>
    </row>
    <row r="21" spans="1:11" x14ac:dyDescent="0.15">
      <c r="A21" s="171" t="s">
        <v>56</v>
      </c>
      <c r="B21" s="171">
        <f>IF(ISNUMBER(VALUE(SUBSTITUTE(実質収支比率等に係る経年分析!F$49,"▲","-"))),ROUND(VALUE(SUBSTITUTE(実質収支比率等に係る経年分析!F$49,"▲","-")),2),NA())</f>
        <v>-4.99</v>
      </c>
      <c r="C21" s="171">
        <f>IF(ISNUMBER(VALUE(SUBSTITUTE(実質収支比率等に係る経年分析!G$49,"▲","-"))),ROUND(VALUE(SUBSTITUTE(実質収支比率等に係る経年分析!G$49,"▲","-")),2),NA())</f>
        <v>-11.69</v>
      </c>
      <c r="D21" s="171">
        <f>IF(ISNUMBER(VALUE(SUBSTITUTE(実質収支比率等に係る経年分析!H$49,"▲","-"))),ROUND(VALUE(SUBSTITUTE(実質収支比率等に係る経年分析!H$49,"▲","-")),2),NA())</f>
        <v>-5.65</v>
      </c>
      <c r="E21" s="171">
        <f>IF(ISNUMBER(VALUE(SUBSTITUTE(実質収支比率等に係る経年分析!I$49,"▲","-"))),ROUND(VALUE(SUBSTITUTE(実質収支比率等に係る経年分析!I$49,"▲","-")),2),NA())</f>
        <v>-15.75</v>
      </c>
      <c r="F21" s="171">
        <f>IF(ISNUMBER(VALUE(SUBSTITUTE(実質収支比率等に係る経年分析!J$49,"▲","-"))),ROUND(VALUE(SUBSTITUTE(実質収支比率等に係る経年分析!J$49,"▲","-")),2),NA())</f>
        <v>38.72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村営バス事業特別会計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介護保険サービス事業特別会計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0.57999999999999996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0.14000000000000001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0.15</v>
      </c>
    </row>
    <row r="34" spans="1:16" x14ac:dyDescent="0.15">
      <c r="A34" s="172" t="str">
        <f>IF(連結実質赤字比率に係る赤字・黒字の構成分析!C$36="",NA(),連結実質赤字比率に係る赤字・黒字の構成分析!C$36)</f>
        <v>診療所特別会計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0.14000000000000001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1.1200000000000001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22.62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142</v>
      </c>
      <c r="E42" s="173"/>
      <c r="F42" s="173"/>
      <c r="G42" s="173">
        <f>'実質公債費比率（分子）の構造'!L$52</f>
        <v>137</v>
      </c>
      <c r="H42" s="173"/>
      <c r="I42" s="173"/>
      <c r="J42" s="173">
        <f>'実質公債費比率（分子）の構造'!M$52</f>
        <v>133</v>
      </c>
      <c r="K42" s="173"/>
      <c r="L42" s="173"/>
      <c r="M42" s="173">
        <f>'実質公債費比率（分子）の構造'!N$52</f>
        <v>133</v>
      </c>
      <c r="N42" s="173"/>
      <c r="O42" s="173"/>
      <c r="P42" s="173">
        <f>'実質公債費比率（分子）の構造'!O$52</f>
        <v>135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0</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x14ac:dyDescent="0.15">
      <c r="A46" s="173" t="s">
        <v>67</v>
      </c>
      <c r="B46" s="173">
        <f>'実質公債費比率（分子）の構造'!K$48</f>
        <v>3</v>
      </c>
      <c r="C46" s="173"/>
      <c r="D46" s="173"/>
      <c r="E46" s="173">
        <f>'実質公債費比率（分子）の構造'!L$48</f>
        <v>2</v>
      </c>
      <c r="F46" s="173"/>
      <c r="G46" s="173"/>
      <c r="H46" s="173">
        <f>'実質公債費比率（分子）の構造'!M$48</f>
        <v>2</v>
      </c>
      <c r="I46" s="173"/>
      <c r="J46" s="173"/>
      <c r="K46" s="173">
        <f>'実質公債費比率（分子）の構造'!N$48</f>
        <v>2</v>
      </c>
      <c r="L46" s="173"/>
      <c r="M46" s="173"/>
      <c r="N46" s="173">
        <f>'実質公債費比率（分子）の構造'!O$48</f>
        <v>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178</v>
      </c>
      <c r="C49" s="173"/>
      <c r="D49" s="173"/>
      <c r="E49" s="173">
        <f>'実質公債費比率（分子）の構造'!L$45</f>
        <v>178</v>
      </c>
      <c r="F49" s="173"/>
      <c r="G49" s="173"/>
      <c r="H49" s="173">
        <f>'実質公債費比率（分子）の構造'!M$45</f>
        <v>173</v>
      </c>
      <c r="I49" s="173"/>
      <c r="J49" s="173"/>
      <c r="K49" s="173">
        <f>'実質公債費比率（分子）の構造'!N$45</f>
        <v>173</v>
      </c>
      <c r="L49" s="173"/>
      <c r="M49" s="173"/>
      <c r="N49" s="173">
        <f>'実質公債費比率（分子）の構造'!O$45</f>
        <v>187</v>
      </c>
      <c r="O49" s="173"/>
      <c r="P49" s="173"/>
    </row>
    <row r="50" spans="1:16" x14ac:dyDescent="0.15">
      <c r="A50" s="173" t="s">
        <v>71</v>
      </c>
      <c r="B50" s="173" t="e">
        <f>NA()</f>
        <v>#N/A</v>
      </c>
      <c r="C50" s="173">
        <f>IF(ISNUMBER('実質公債費比率（分子）の構造'!K$53),'実質公債費比率（分子）の構造'!K$53,NA())</f>
        <v>39</v>
      </c>
      <c r="D50" s="173" t="e">
        <f>NA()</f>
        <v>#N/A</v>
      </c>
      <c r="E50" s="173" t="e">
        <f>NA()</f>
        <v>#N/A</v>
      </c>
      <c r="F50" s="173">
        <f>IF(ISNUMBER('実質公債費比率（分子）の構造'!L$53),'実質公債費比率（分子）の構造'!L$53,NA())</f>
        <v>43</v>
      </c>
      <c r="G50" s="173" t="e">
        <f>NA()</f>
        <v>#N/A</v>
      </c>
      <c r="H50" s="173" t="e">
        <f>NA()</f>
        <v>#N/A</v>
      </c>
      <c r="I50" s="173">
        <f>IF(ISNUMBER('実質公債費比率（分子）の構造'!M$53),'実質公債費比率（分子）の構造'!M$53,NA())</f>
        <v>42</v>
      </c>
      <c r="J50" s="173" t="e">
        <f>NA()</f>
        <v>#N/A</v>
      </c>
      <c r="K50" s="173" t="e">
        <f>NA()</f>
        <v>#N/A</v>
      </c>
      <c r="L50" s="173">
        <f>IF(ISNUMBER('実質公債費比率（分子）の構造'!N$53),'実質公債費比率（分子）の構造'!N$53,NA())</f>
        <v>42</v>
      </c>
      <c r="M50" s="173" t="e">
        <f>NA()</f>
        <v>#N/A</v>
      </c>
      <c r="N50" s="173" t="e">
        <f>NA()</f>
        <v>#N/A</v>
      </c>
      <c r="O50" s="173">
        <f>IF(ISNUMBER('実質公債費比率（分子）の構造'!O$53),'実質公債費比率（分子）の構造'!O$53,NA())</f>
        <v>54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1369</v>
      </c>
      <c r="E56" s="172"/>
      <c r="F56" s="172"/>
      <c r="G56" s="172">
        <f>'将来負担比率（分子）の構造'!J$52</f>
        <v>1356</v>
      </c>
      <c r="H56" s="172"/>
      <c r="I56" s="172"/>
      <c r="J56" s="172">
        <f>'将来負担比率（分子）の構造'!K$52</f>
        <v>1362</v>
      </c>
      <c r="K56" s="172"/>
      <c r="L56" s="172"/>
      <c r="M56" s="172">
        <f>'将来負担比率（分子）の構造'!L$52</f>
        <v>1426</v>
      </c>
      <c r="N56" s="172"/>
      <c r="O56" s="172"/>
      <c r="P56" s="172">
        <f>'将来負担比率（分子）の構造'!M$52</f>
        <v>1435</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2745</v>
      </c>
      <c r="E58" s="172"/>
      <c r="F58" s="172"/>
      <c r="G58" s="172">
        <f>'将来負担比率（分子）の構造'!J$50</f>
        <v>2641</v>
      </c>
      <c r="H58" s="172"/>
      <c r="I58" s="172"/>
      <c r="J58" s="172">
        <f>'将来負担比率（分子）の構造'!K$50</f>
        <v>2611</v>
      </c>
      <c r="K58" s="172"/>
      <c r="L58" s="172"/>
      <c r="M58" s="172">
        <f>'将来負担比率（分子）の構造'!L$50</f>
        <v>2473</v>
      </c>
      <c r="N58" s="172"/>
      <c r="O58" s="172"/>
      <c r="P58" s="172">
        <f>'将来負担比率（分子）の構造'!M$50</f>
        <v>2689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150</v>
      </c>
      <c r="C62" s="172"/>
      <c r="D62" s="172"/>
      <c r="E62" s="172">
        <f>'将来負担比率（分子）の構造'!J$45</f>
        <v>92</v>
      </c>
      <c r="F62" s="172"/>
      <c r="G62" s="172"/>
      <c r="H62" s="172">
        <f>'将来負担比率（分子）の構造'!K$45</f>
        <v>129</v>
      </c>
      <c r="I62" s="172"/>
      <c r="J62" s="172"/>
      <c r="K62" s="172">
        <f>'将来負担比率（分子）の構造'!L$45</f>
        <v>106</v>
      </c>
      <c r="L62" s="172"/>
      <c r="M62" s="172"/>
      <c r="N62" s="172">
        <f>'将来負担比率（分子）の構造'!M$45</f>
        <v>107</v>
      </c>
      <c r="O62" s="172"/>
      <c r="P62" s="172"/>
    </row>
    <row r="63" spans="1:16" x14ac:dyDescent="0.15">
      <c r="A63" s="172" t="s">
        <v>34</v>
      </c>
      <c r="B63" s="172">
        <f>'将来負担比率（分子）の構造'!I$44</f>
        <v>5</v>
      </c>
      <c r="C63" s="172"/>
      <c r="D63" s="172"/>
      <c r="E63" s="172">
        <f>'将来負担比率（分子）の構造'!J$44</f>
        <v>2</v>
      </c>
      <c r="F63" s="172"/>
      <c r="G63" s="172"/>
      <c r="H63" s="172">
        <f>'将来負担比率（分子）の構造'!K$44</f>
        <v>2</v>
      </c>
      <c r="I63" s="172"/>
      <c r="J63" s="172"/>
      <c r="K63" s="172">
        <f>'将来負担比率（分子）の構造'!L$44</f>
        <v>2</v>
      </c>
      <c r="L63" s="172"/>
      <c r="M63" s="172"/>
      <c r="N63" s="172">
        <f>'将来負担比率（分子）の構造'!M$44</f>
        <v>1</v>
      </c>
      <c r="O63" s="172"/>
      <c r="P63" s="172"/>
    </row>
    <row r="64" spans="1:16" x14ac:dyDescent="0.15">
      <c r="A64" s="172" t="s">
        <v>33</v>
      </c>
      <c r="B64" s="172">
        <f>'将来負担比率（分子）の構造'!I$43</f>
        <v>18</v>
      </c>
      <c r="C64" s="172"/>
      <c r="D64" s="172"/>
      <c r="E64" s="172">
        <f>'将来負担比率（分子）の構造'!J$43</f>
        <v>21</v>
      </c>
      <c r="F64" s="172"/>
      <c r="G64" s="172"/>
      <c r="H64" s="172">
        <f>'将来負担比率（分子）の構造'!K$43</f>
        <v>17</v>
      </c>
      <c r="I64" s="172"/>
      <c r="J64" s="172"/>
      <c r="K64" s="172">
        <f>'将来負担比率（分子）の構造'!L$43</f>
        <v>15</v>
      </c>
      <c r="L64" s="172"/>
      <c r="M64" s="172"/>
      <c r="N64" s="172">
        <f>'将来負担比率（分子）の構造'!M$43</f>
        <v>12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1737</v>
      </c>
      <c r="C66" s="172"/>
      <c r="D66" s="172"/>
      <c r="E66" s="172">
        <f>'将来負担比率（分子）の構造'!J$41</f>
        <v>1721</v>
      </c>
      <c r="F66" s="172"/>
      <c r="G66" s="172"/>
      <c r="H66" s="172">
        <f>'将来負担比率（分子）の構造'!K$41</f>
        <v>1824</v>
      </c>
      <c r="I66" s="172"/>
      <c r="J66" s="172"/>
      <c r="K66" s="172">
        <f>'将来負担比率（分子）の構造'!L$41</f>
        <v>1869</v>
      </c>
      <c r="L66" s="172"/>
      <c r="M66" s="172"/>
      <c r="N66" s="172">
        <f>'将来負担比率（分子）の構造'!M$41</f>
        <v>1867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644</v>
      </c>
      <c r="C72" s="176">
        <f>基金残高に係る経年分析!G55</f>
        <v>498</v>
      </c>
      <c r="D72" s="176">
        <f>基金残高に係る経年分析!H55</f>
        <v>709</v>
      </c>
    </row>
    <row r="73" spans="1:16" x14ac:dyDescent="0.15">
      <c r="A73" s="175" t="s">
        <v>78</v>
      </c>
      <c r="B73" s="176">
        <f>基金残高に係る経年分析!F56</f>
        <v>48</v>
      </c>
      <c r="C73" s="176">
        <f>基金残高に係る経年分析!G56</f>
        <v>48</v>
      </c>
      <c r="D73" s="176">
        <f>基金残高に係る経年分析!H56</f>
        <v>48</v>
      </c>
    </row>
    <row r="74" spans="1:16" x14ac:dyDescent="0.15">
      <c r="A74" s="175" t="s">
        <v>79</v>
      </c>
      <c r="B74" s="176">
        <f>基金残高に係る経年分析!F57</f>
        <v>1553</v>
      </c>
      <c r="C74" s="176">
        <f>基金残高に係る経年分析!G57</f>
        <v>1561</v>
      </c>
      <c r="D74" s="176">
        <f>基金残高に係る経年分析!H57</f>
        <v>1566</v>
      </c>
    </row>
  </sheetData>
  <sheetProtection algorithmName="SHA-512" hashValue="m5UypUiDpE3GAq1UXBc3KYGifFMXosdPk7W3l+KjZGca2+KcPpemjr3xmA3akNnWfV/HyTatKim2PsYRW40KWQ==" saltValue="z5Jrpslzz2XER0AKTK5c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FA239-6AFF-42EA-923C-9E728C339330}">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220</v>
      </c>
      <c r="DI1" s="750"/>
      <c r="DJ1" s="750"/>
      <c r="DK1" s="750"/>
      <c r="DL1" s="750"/>
      <c r="DM1" s="750"/>
      <c r="DN1" s="751"/>
      <c r="DO1" s="211"/>
      <c r="DP1" s="749" t="s">
        <v>221</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222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223</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224</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225</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226</v>
      </c>
      <c r="S4" s="712"/>
      <c r="T4" s="712"/>
      <c r="U4" s="712"/>
      <c r="V4" s="712"/>
      <c r="W4" s="712"/>
      <c r="X4" s="712"/>
      <c r="Y4" s="713"/>
      <c r="Z4" s="711" t="s">
        <v>227</v>
      </c>
      <c r="AA4" s="712"/>
      <c r="AB4" s="712"/>
      <c r="AC4" s="713"/>
      <c r="AD4" s="711" t="s">
        <v>228</v>
      </c>
      <c r="AE4" s="712"/>
      <c r="AF4" s="712"/>
      <c r="AG4" s="712"/>
      <c r="AH4" s="712"/>
      <c r="AI4" s="712"/>
      <c r="AJ4" s="712"/>
      <c r="AK4" s="713"/>
      <c r="AL4" s="711" t="s">
        <v>227</v>
      </c>
      <c r="AM4" s="712"/>
      <c r="AN4" s="712"/>
      <c r="AO4" s="713"/>
      <c r="AP4" s="752" t="s">
        <v>229</v>
      </c>
      <c r="AQ4" s="752"/>
      <c r="AR4" s="752"/>
      <c r="AS4" s="752"/>
      <c r="AT4" s="752"/>
      <c r="AU4" s="752"/>
      <c r="AV4" s="752"/>
      <c r="AW4" s="752"/>
      <c r="AX4" s="752"/>
      <c r="AY4" s="752"/>
      <c r="AZ4" s="752"/>
      <c r="BA4" s="752"/>
      <c r="BB4" s="752"/>
      <c r="BC4" s="752"/>
      <c r="BD4" s="752"/>
      <c r="BE4" s="752"/>
      <c r="BF4" s="752"/>
      <c r="BG4" s="752" t="s">
        <v>230</v>
      </c>
      <c r="BH4" s="752"/>
      <c r="BI4" s="752"/>
      <c r="BJ4" s="752"/>
      <c r="BK4" s="752"/>
      <c r="BL4" s="752"/>
      <c r="BM4" s="752"/>
      <c r="BN4" s="752"/>
      <c r="BO4" s="752" t="s">
        <v>227</v>
      </c>
      <c r="BP4" s="752"/>
      <c r="BQ4" s="752"/>
      <c r="BR4" s="752"/>
      <c r="BS4" s="752" t="s">
        <v>231</v>
      </c>
      <c r="BT4" s="752"/>
      <c r="BU4" s="752"/>
      <c r="BV4" s="752"/>
      <c r="BW4" s="752"/>
      <c r="BX4" s="752"/>
      <c r="BY4" s="752"/>
      <c r="BZ4" s="752"/>
      <c r="CA4" s="752"/>
      <c r="CB4" s="752"/>
      <c r="CD4" s="711" t="s">
        <v>232</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233</v>
      </c>
      <c r="C5" s="709"/>
      <c r="D5" s="709"/>
      <c r="E5" s="709"/>
      <c r="F5" s="709"/>
      <c r="G5" s="709"/>
      <c r="H5" s="709"/>
      <c r="I5" s="709"/>
      <c r="J5" s="709"/>
      <c r="K5" s="709"/>
      <c r="L5" s="709"/>
      <c r="M5" s="709"/>
      <c r="N5" s="709"/>
      <c r="O5" s="709"/>
      <c r="P5" s="709"/>
      <c r="Q5" s="710"/>
      <c r="R5" s="705">
        <v>95271</v>
      </c>
      <c r="S5" s="706"/>
      <c r="T5" s="706"/>
      <c r="U5" s="706"/>
      <c r="V5" s="706"/>
      <c r="W5" s="706"/>
      <c r="X5" s="706"/>
      <c r="Y5" s="734"/>
      <c r="Z5" s="747">
        <v>4.7</v>
      </c>
      <c r="AA5" s="747"/>
      <c r="AB5" s="747"/>
      <c r="AC5" s="747"/>
      <c r="AD5" s="748">
        <v>95271</v>
      </c>
      <c r="AE5" s="748"/>
      <c r="AF5" s="748"/>
      <c r="AG5" s="748"/>
      <c r="AH5" s="748"/>
      <c r="AI5" s="748"/>
      <c r="AJ5" s="748"/>
      <c r="AK5" s="748"/>
      <c r="AL5" s="735">
        <v>10.3</v>
      </c>
      <c r="AM5" s="721"/>
      <c r="AN5" s="721"/>
      <c r="AO5" s="736"/>
      <c r="AP5" s="708" t="s">
        <v>234</v>
      </c>
      <c r="AQ5" s="709"/>
      <c r="AR5" s="709"/>
      <c r="AS5" s="709"/>
      <c r="AT5" s="709"/>
      <c r="AU5" s="709"/>
      <c r="AV5" s="709"/>
      <c r="AW5" s="709"/>
      <c r="AX5" s="709"/>
      <c r="AY5" s="709"/>
      <c r="AZ5" s="709"/>
      <c r="BA5" s="709"/>
      <c r="BB5" s="709"/>
      <c r="BC5" s="709"/>
      <c r="BD5" s="709"/>
      <c r="BE5" s="709"/>
      <c r="BF5" s="710"/>
      <c r="BG5" s="658">
        <v>95271</v>
      </c>
      <c r="BH5" s="659"/>
      <c r="BI5" s="659"/>
      <c r="BJ5" s="659"/>
      <c r="BK5" s="659"/>
      <c r="BL5" s="659"/>
      <c r="BM5" s="659"/>
      <c r="BN5" s="660"/>
      <c r="BO5" s="684">
        <v>100</v>
      </c>
      <c r="BP5" s="684"/>
      <c r="BQ5" s="684"/>
      <c r="BR5" s="684"/>
      <c r="BS5" s="685">
        <v>519</v>
      </c>
      <c r="BT5" s="685"/>
      <c r="BU5" s="685"/>
      <c r="BV5" s="685"/>
      <c r="BW5" s="685"/>
      <c r="BX5" s="685"/>
      <c r="BY5" s="685"/>
      <c r="BZ5" s="685"/>
      <c r="CA5" s="685"/>
      <c r="CB5" s="730"/>
      <c r="CD5" s="711" t="s">
        <v>229</v>
      </c>
      <c r="CE5" s="712"/>
      <c r="CF5" s="712"/>
      <c r="CG5" s="712"/>
      <c r="CH5" s="712"/>
      <c r="CI5" s="712"/>
      <c r="CJ5" s="712"/>
      <c r="CK5" s="712"/>
      <c r="CL5" s="712"/>
      <c r="CM5" s="712"/>
      <c r="CN5" s="712"/>
      <c r="CO5" s="712"/>
      <c r="CP5" s="712"/>
      <c r="CQ5" s="713"/>
      <c r="CR5" s="711" t="s">
        <v>235</v>
      </c>
      <c r="CS5" s="712"/>
      <c r="CT5" s="712"/>
      <c r="CU5" s="712"/>
      <c r="CV5" s="712"/>
      <c r="CW5" s="712"/>
      <c r="CX5" s="712"/>
      <c r="CY5" s="713"/>
      <c r="CZ5" s="711" t="s">
        <v>227</v>
      </c>
      <c r="DA5" s="712"/>
      <c r="DB5" s="712"/>
      <c r="DC5" s="713"/>
      <c r="DD5" s="711" t="s">
        <v>236</v>
      </c>
      <c r="DE5" s="712"/>
      <c r="DF5" s="712"/>
      <c r="DG5" s="712"/>
      <c r="DH5" s="712"/>
      <c r="DI5" s="712"/>
      <c r="DJ5" s="712"/>
      <c r="DK5" s="712"/>
      <c r="DL5" s="712"/>
      <c r="DM5" s="712"/>
      <c r="DN5" s="712"/>
      <c r="DO5" s="712"/>
      <c r="DP5" s="713"/>
      <c r="DQ5" s="711" t="s">
        <v>237</v>
      </c>
      <c r="DR5" s="712"/>
      <c r="DS5" s="712"/>
      <c r="DT5" s="712"/>
      <c r="DU5" s="712"/>
      <c r="DV5" s="712"/>
      <c r="DW5" s="712"/>
      <c r="DX5" s="712"/>
      <c r="DY5" s="712"/>
      <c r="DZ5" s="712"/>
      <c r="EA5" s="712"/>
      <c r="EB5" s="712"/>
      <c r="EC5" s="713"/>
    </row>
    <row r="6" spans="2:143" ht="11.25" customHeight="1" x14ac:dyDescent="0.15">
      <c r="B6" s="655" t="s">
        <v>238</v>
      </c>
      <c r="C6" s="656"/>
      <c r="D6" s="656"/>
      <c r="E6" s="656"/>
      <c r="F6" s="656"/>
      <c r="G6" s="656"/>
      <c r="H6" s="656"/>
      <c r="I6" s="656"/>
      <c r="J6" s="656"/>
      <c r="K6" s="656"/>
      <c r="L6" s="656"/>
      <c r="M6" s="656"/>
      <c r="N6" s="656"/>
      <c r="O6" s="656"/>
      <c r="P6" s="656"/>
      <c r="Q6" s="657"/>
      <c r="R6" s="658">
        <v>41616</v>
      </c>
      <c r="S6" s="659"/>
      <c r="T6" s="659"/>
      <c r="U6" s="659"/>
      <c r="V6" s="659"/>
      <c r="W6" s="659"/>
      <c r="X6" s="659"/>
      <c r="Y6" s="660"/>
      <c r="Z6" s="684">
        <v>2</v>
      </c>
      <c r="AA6" s="684"/>
      <c r="AB6" s="684"/>
      <c r="AC6" s="684"/>
      <c r="AD6" s="685">
        <v>41616</v>
      </c>
      <c r="AE6" s="685"/>
      <c r="AF6" s="685"/>
      <c r="AG6" s="685"/>
      <c r="AH6" s="685"/>
      <c r="AI6" s="685"/>
      <c r="AJ6" s="685"/>
      <c r="AK6" s="685"/>
      <c r="AL6" s="661">
        <v>4.5</v>
      </c>
      <c r="AM6" s="662"/>
      <c r="AN6" s="662"/>
      <c r="AO6" s="686"/>
      <c r="AP6" s="655" t="s">
        <v>239</v>
      </c>
      <c r="AQ6" s="656"/>
      <c r="AR6" s="656"/>
      <c r="AS6" s="656"/>
      <c r="AT6" s="656"/>
      <c r="AU6" s="656"/>
      <c r="AV6" s="656"/>
      <c r="AW6" s="656"/>
      <c r="AX6" s="656"/>
      <c r="AY6" s="656"/>
      <c r="AZ6" s="656"/>
      <c r="BA6" s="656"/>
      <c r="BB6" s="656"/>
      <c r="BC6" s="656"/>
      <c r="BD6" s="656"/>
      <c r="BE6" s="656"/>
      <c r="BF6" s="657"/>
      <c r="BG6" s="658">
        <v>95271</v>
      </c>
      <c r="BH6" s="659"/>
      <c r="BI6" s="659"/>
      <c r="BJ6" s="659"/>
      <c r="BK6" s="659"/>
      <c r="BL6" s="659"/>
      <c r="BM6" s="659"/>
      <c r="BN6" s="660"/>
      <c r="BO6" s="684">
        <v>100</v>
      </c>
      <c r="BP6" s="684"/>
      <c r="BQ6" s="684"/>
      <c r="BR6" s="684"/>
      <c r="BS6" s="685">
        <v>519</v>
      </c>
      <c r="BT6" s="685"/>
      <c r="BU6" s="685"/>
      <c r="BV6" s="685"/>
      <c r="BW6" s="685"/>
      <c r="BX6" s="685"/>
      <c r="BY6" s="685"/>
      <c r="BZ6" s="685"/>
      <c r="CA6" s="685"/>
      <c r="CB6" s="730"/>
      <c r="CD6" s="708" t="s">
        <v>240</v>
      </c>
      <c r="CE6" s="709"/>
      <c r="CF6" s="709"/>
      <c r="CG6" s="709"/>
      <c r="CH6" s="709"/>
      <c r="CI6" s="709"/>
      <c r="CJ6" s="709"/>
      <c r="CK6" s="709"/>
      <c r="CL6" s="709"/>
      <c r="CM6" s="709"/>
      <c r="CN6" s="709"/>
      <c r="CO6" s="709"/>
      <c r="CP6" s="709"/>
      <c r="CQ6" s="710"/>
      <c r="CR6" s="658">
        <v>26418</v>
      </c>
      <c r="CS6" s="659"/>
      <c r="CT6" s="659"/>
      <c r="CU6" s="659"/>
      <c r="CV6" s="659"/>
      <c r="CW6" s="659"/>
      <c r="CX6" s="659"/>
      <c r="CY6" s="660"/>
      <c r="CZ6" s="735">
        <v>1.5</v>
      </c>
      <c r="DA6" s="721"/>
      <c r="DB6" s="721"/>
      <c r="DC6" s="737"/>
      <c r="DD6" s="664" t="s">
        <v>130</v>
      </c>
      <c r="DE6" s="659"/>
      <c r="DF6" s="659"/>
      <c r="DG6" s="659"/>
      <c r="DH6" s="659"/>
      <c r="DI6" s="659"/>
      <c r="DJ6" s="659"/>
      <c r="DK6" s="659"/>
      <c r="DL6" s="659"/>
      <c r="DM6" s="659"/>
      <c r="DN6" s="659"/>
      <c r="DO6" s="659"/>
      <c r="DP6" s="660"/>
      <c r="DQ6" s="664">
        <v>26418</v>
      </c>
      <c r="DR6" s="659"/>
      <c r="DS6" s="659"/>
      <c r="DT6" s="659"/>
      <c r="DU6" s="659"/>
      <c r="DV6" s="659"/>
      <c r="DW6" s="659"/>
      <c r="DX6" s="659"/>
      <c r="DY6" s="659"/>
      <c r="DZ6" s="659"/>
      <c r="EA6" s="659"/>
      <c r="EB6" s="659"/>
      <c r="EC6" s="696"/>
    </row>
    <row r="7" spans="2:143" ht="11.25" customHeight="1" x14ac:dyDescent="0.15">
      <c r="B7" s="655" t="s">
        <v>241</v>
      </c>
      <c r="C7" s="656"/>
      <c r="D7" s="656"/>
      <c r="E7" s="656"/>
      <c r="F7" s="656"/>
      <c r="G7" s="656"/>
      <c r="H7" s="656"/>
      <c r="I7" s="656"/>
      <c r="J7" s="656"/>
      <c r="K7" s="656"/>
      <c r="L7" s="656"/>
      <c r="M7" s="656"/>
      <c r="N7" s="656"/>
      <c r="O7" s="656"/>
      <c r="P7" s="656"/>
      <c r="Q7" s="657"/>
      <c r="R7" s="658">
        <v>57</v>
      </c>
      <c r="S7" s="659"/>
      <c r="T7" s="659"/>
      <c r="U7" s="659"/>
      <c r="V7" s="659"/>
      <c r="W7" s="659"/>
      <c r="X7" s="659"/>
      <c r="Y7" s="660"/>
      <c r="Z7" s="684">
        <v>0</v>
      </c>
      <c r="AA7" s="684"/>
      <c r="AB7" s="684"/>
      <c r="AC7" s="684"/>
      <c r="AD7" s="685">
        <v>57</v>
      </c>
      <c r="AE7" s="685"/>
      <c r="AF7" s="685"/>
      <c r="AG7" s="685"/>
      <c r="AH7" s="685"/>
      <c r="AI7" s="685"/>
      <c r="AJ7" s="685"/>
      <c r="AK7" s="685"/>
      <c r="AL7" s="661">
        <v>0</v>
      </c>
      <c r="AM7" s="662"/>
      <c r="AN7" s="662"/>
      <c r="AO7" s="686"/>
      <c r="AP7" s="655" t="s">
        <v>242</v>
      </c>
      <c r="AQ7" s="656"/>
      <c r="AR7" s="656"/>
      <c r="AS7" s="656"/>
      <c r="AT7" s="656"/>
      <c r="AU7" s="656"/>
      <c r="AV7" s="656"/>
      <c r="AW7" s="656"/>
      <c r="AX7" s="656"/>
      <c r="AY7" s="656"/>
      <c r="AZ7" s="656"/>
      <c r="BA7" s="656"/>
      <c r="BB7" s="656"/>
      <c r="BC7" s="656"/>
      <c r="BD7" s="656"/>
      <c r="BE7" s="656"/>
      <c r="BF7" s="657"/>
      <c r="BG7" s="658">
        <v>33016</v>
      </c>
      <c r="BH7" s="659"/>
      <c r="BI7" s="659"/>
      <c r="BJ7" s="659"/>
      <c r="BK7" s="659"/>
      <c r="BL7" s="659"/>
      <c r="BM7" s="659"/>
      <c r="BN7" s="660"/>
      <c r="BO7" s="684">
        <v>34.700000000000003</v>
      </c>
      <c r="BP7" s="684"/>
      <c r="BQ7" s="684"/>
      <c r="BR7" s="684"/>
      <c r="BS7" s="685">
        <v>519</v>
      </c>
      <c r="BT7" s="685"/>
      <c r="BU7" s="685"/>
      <c r="BV7" s="685"/>
      <c r="BW7" s="685"/>
      <c r="BX7" s="685"/>
      <c r="BY7" s="685"/>
      <c r="BZ7" s="685"/>
      <c r="CA7" s="685"/>
      <c r="CB7" s="730"/>
      <c r="CD7" s="655" t="s">
        <v>243</v>
      </c>
      <c r="CE7" s="656"/>
      <c r="CF7" s="656"/>
      <c r="CG7" s="656"/>
      <c r="CH7" s="656"/>
      <c r="CI7" s="656"/>
      <c r="CJ7" s="656"/>
      <c r="CK7" s="656"/>
      <c r="CL7" s="656"/>
      <c r="CM7" s="656"/>
      <c r="CN7" s="656"/>
      <c r="CO7" s="656"/>
      <c r="CP7" s="656"/>
      <c r="CQ7" s="657"/>
      <c r="CR7" s="658">
        <v>454160</v>
      </c>
      <c r="CS7" s="659"/>
      <c r="CT7" s="659"/>
      <c r="CU7" s="659"/>
      <c r="CV7" s="659"/>
      <c r="CW7" s="659"/>
      <c r="CX7" s="659"/>
      <c r="CY7" s="660"/>
      <c r="CZ7" s="684">
        <v>25.3</v>
      </c>
      <c r="DA7" s="684"/>
      <c r="DB7" s="684"/>
      <c r="DC7" s="684"/>
      <c r="DD7" s="664" t="s">
        <v>130</v>
      </c>
      <c r="DE7" s="659"/>
      <c r="DF7" s="659"/>
      <c r="DG7" s="659"/>
      <c r="DH7" s="659"/>
      <c r="DI7" s="659"/>
      <c r="DJ7" s="659"/>
      <c r="DK7" s="659"/>
      <c r="DL7" s="659"/>
      <c r="DM7" s="659"/>
      <c r="DN7" s="659"/>
      <c r="DO7" s="659"/>
      <c r="DP7" s="660"/>
      <c r="DQ7" s="664">
        <v>420079</v>
      </c>
      <c r="DR7" s="659"/>
      <c r="DS7" s="659"/>
      <c r="DT7" s="659"/>
      <c r="DU7" s="659"/>
      <c r="DV7" s="659"/>
      <c r="DW7" s="659"/>
      <c r="DX7" s="659"/>
      <c r="DY7" s="659"/>
      <c r="DZ7" s="659"/>
      <c r="EA7" s="659"/>
      <c r="EB7" s="659"/>
      <c r="EC7" s="696"/>
    </row>
    <row r="8" spans="2:143" ht="11.25" customHeight="1" x14ac:dyDescent="0.15">
      <c r="B8" s="655" t="s">
        <v>244</v>
      </c>
      <c r="C8" s="656"/>
      <c r="D8" s="656"/>
      <c r="E8" s="656"/>
      <c r="F8" s="656"/>
      <c r="G8" s="656"/>
      <c r="H8" s="656"/>
      <c r="I8" s="656"/>
      <c r="J8" s="656"/>
      <c r="K8" s="656"/>
      <c r="L8" s="656"/>
      <c r="M8" s="656"/>
      <c r="N8" s="656"/>
      <c r="O8" s="656"/>
      <c r="P8" s="656"/>
      <c r="Q8" s="657"/>
      <c r="R8" s="658">
        <v>444</v>
      </c>
      <c r="S8" s="659"/>
      <c r="T8" s="659"/>
      <c r="U8" s="659"/>
      <c r="V8" s="659"/>
      <c r="W8" s="659"/>
      <c r="X8" s="659"/>
      <c r="Y8" s="660"/>
      <c r="Z8" s="684">
        <v>0</v>
      </c>
      <c r="AA8" s="684"/>
      <c r="AB8" s="684"/>
      <c r="AC8" s="684"/>
      <c r="AD8" s="685">
        <v>444</v>
      </c>
      <c r="AE8" s="685"/>
      <c r="AF8" s="685"/>
      <c r="AG8" s="685"/>
      <c r="AH8" s="685"/>
      <c r="AI8" s="685"/>
      <c r="AJ8" s="685"/>
      <c r="AK8" s="685"/>
      <c r="AL8" s="661">
        <v>0</v>
      </c>
      <c r="AM8" s="662"/>
      <c r="AN8" s="662"/>
      <c r="AO8" s="686"/>
      <c r="AP8" s="655" t="s">
        <v>245</v>
      </c>
      <c r="AQ8" s="656"/>
      <c r="AR8" s="656"/>
      <c r="AS8" s="656"/>
      <c r="AT8" s="656"/>
      <c r="AU8" s="656"/>
      <c r="AV8" s="656"/>
      <c r="AW8" s="656"/>
      <c r="AX8" s="656"/>
      <c r="AY8" s="656"/>
      <c r="AZ8" s="656"/>
      <c r="BA8" s="656"/>
      <c r="BB8" s="656"/>
      <c r="BC8" s="656"/>
      <c r="BD8" s="656"/>
      <c r="BE8" s="656"/>
      <c r="BF8" s="657"/>
      <c r="BG8" s="658">
        <v>1319</v>
      </c>
      <c r="BH8" s="659"/>
      <c r="BI8" s="659"/>
      <c r="BJ8" s="659"/>
      <c r="BK8" s="659"/>
      <c r="BL8" s="659"/>
      <c r="BM8" s="659"/>
      <c r="BN8" s="660"/>
      <c r="BO8" s="684">
        <v>1.4</v>
      </c>
      <c r="BP8" s="684"/>
      <c r="BQ8" s="684"/>
      <c r="BR8" s="684"/>
      <c r="BS8" s="685" t="s">
        <v>130</v>
      </c>
      <c r="BT8" s="685"/>
      <c r="BU8" s="685"/>
      <c r="BV8" s="685"/>
      <c r="BW8" s="685"/>
      <c r="BX8" s="685"/>
      <c r="BY8" s="685"/>
      <c r="BZ8" s="685"/>
      <c r="CA8" s="685"/>
      <c r="CB8" s="730"/>
      <c r="CD8" s="655" t="s">
        <v>246</v>
      </c>
      <c r="CE8" s="656"/>
      <c r="CF8" s="656"/>
      <c r="CG8" s="656"/>
      <c r="CH8" s="656"/>
      <c r="CI8" s="656"/>
      <c r="CJ8" s="656"/>
      <c r="CK8" s="656"/>
      <c r="CL8" s="656"/>
      <c r="CM8" s="656"/>
      <c r="CN8" s="656"/>
      <c r="CO8" s="656"/>
      <c r="CP8" s="656"/>
      <c r="CQ8" s="657"/>
      <c r="CR8" s="658">
        <v>259041</v>
      </c>
      <c r="CS8" s="659"/>
      <c r="CT8" s="659"/>
      <c r="CU8" s="659"/>
      <c r="CV8" s="659"/>
      <c r="CW8" s="659"/>
      <c r="CX8" s="659"/>
      <c r="CY8" s="660"/>
      <c r="CZ8" s="684">
        <v>14.4</v>
      </c>
      <c r="DA8" s="684"/>
      <c r="DB8" s="684"/>
      <c r="DC8" s="684"/>
      <c r="DD8" s="664">
        <v>2843</v>
      </c>
      <c r="DE8" s="659"/>
      <c r="DF8" s="659"/>
      <c r="DG8" s="659"/>
      <c r="DH8" s="659"/>
      <c r="DI8" s="659"/>
      <c r="DJ8" s="659"/>
      <c r="DK8" s="659"/>
      <c r="DL8" s="659"/>
      <c r="DM8" s="659"/>
      <c r="DN8" s="659"/>
      <c r="DO8" s="659"/>
      <c r="DP8" s="660"/>
      <c r="DQ8" s="664">
        <v>180301</v>
      </c>
      <c r="DR8" s="659"/>
      <c r="DS8" s="659"/>
      <c r="DT8" s="659"/>
      <c r="DU8" s="659"/>
      <c r="DV8" s="659"/>
      <c r="DW8" s="659"/>
      <c r="DX8" s="659"/>
      <c r="DY8" s="659"/>
      <c r="DZ8" s="659"/>
      <c r="EA8" s="659"/>
      <c r="EB8" s="659"/>
      <c r="EC8" s="696"/>
    </row>
    <row r="9" spans="2:143" ht="11.25" customHeight="1" x14ac:dyDescent="0.15">
      <c r="B9" s="655" t="s">
        <v>247</v>
      </c>
      <c r="C9" s="656"/>
      <c r="D9" s="656"/>
      <c r="E9" s="656"/>
      <c r="F9" s="656"/>
      <c r="G9" s="656"/>
      <c r="H9" s="656"/>
      <c r="I9" s="656"/>
      <c r="J9" s="656"/>
      <c r="K9" s="656"/>
      <c r="L9" s="656"/>
      <c r="M9" s="656"/>
      <c r="N9" s="656"/>
      <c r="O9" s="656"/>
      <c r="P9" s="656"/>
      <c r="Q9" s="657"/>
      <c r="R9" s="658">
        <v>474</v>
      </c>
      <c r="S9" s="659"/>
      <c r="T9" s="659"/>
      <c r="U9" s="659"/>
      <c r="V9" s="659"/>
      <c r="W9" s="659"/>
      <c r="X9" s="659"/>
      <c r="Y9" s="660"/>
      <c r="Z9" s="684">
        <v>0</v>
      </c>
      <c r="AA9" s="684"/>
      <c r="AB9" s="684"/>
      <c r="AC9" s="684"/>
      <c r="AD9" s="685">
        <v>474</v>
      </c>
      <c r="AE9" s="685"/>
      <c r="AF9" s="685"/>
      <c r="AG9" s="685"/>
      <c r="AH9" s="685"/>
      <c r="AI9" s="685"/>
      <c r="AJ9" s="685"/>
      <c r="AK9" s="685"/>
      <c r="AL9" s="661">
        <v>0.1</v>
      </c>
      <c r="AM9" s="662"/>
      <c r="AN9" s="662"/>
      <c r="AO9" s="686"/>
      <c r="AP9" s="655" t="s">
        <v>248</v>
      </c>
      <c r="AQ9" s="656"/>
      <c r="AR9" s="656"/>
      <c r="AS9" s="656"/>
      <c r="AT9" s="656"/>
      <c r="AU9" s="656"/>
      <c r="AV9" s="656"/>
      <c r="AW9" s="656"/>
      <c r="AX9" s="656"/>
      <c r="AY9" s="656"/>
      <c r="AZ9" s="656"/>
      <c r="BA9" s="656"/>
      <c r="BB9" s="656"/>
      <c r="BC9" s="656"/>
      <c r="BD9" s="656"/>
      <c r="BE9" s="656"/>
      <c r="BF9" s="657"/>
      <c r="BG9" s="658">
        <v>28318</v>
      </c>
      <c r="BH9" s="659"/>
      <c r="BI9" s="659"/>
      <c r="BJ9" s="659"/>
      <c r="BK9" s="659"/>
      <c r="BL9" s="659"/>
      <c r="BM9" s="659"/>
      <c r="BN9" s="660"/>
      <c r="BO9" s="684">
        <v>29.7</v>
      </c>
      <c r="BP9" s="684"/>
      <c r="BQ9" s="684"/>
      <c r="BR9" s="684"/>
      <c r="BS9" s="685" t="s">
        <v>130</v>
      </c>
      <c r="BT9" s="685"/>
      <c r="BU9" s="685"/>
      <c r="BV9" s="685"/>
      <c r="BW9" s="685"/>
      <c r="BX9" s="685"/>
      <c r="BY9" s="685"/>
      <c r="BZ9" s="685"/>
      <c r="CA9" s="685"/>
      <c r="CB9" s="730"/>
      <c r="CD9" s="655" t="s">
        <v>249</v>
      </c>
      <c r="CE9" s="656"/>
      <c r="CF9" s="656"/>
      <c r="CG9" s="656"/>
      <c r="CH9" s="656"/>
      <c r="CI9" s="656"/>
      <c r="CJ9" s="656"/>
      <c r="CK9" s="656"/>
      <c r="CL9" s="656"/>
      <c r="CM9" s="656"/>
      <c r="CN9" s="656"/>
      <c r="CO9" s="656"/>
      <c r="CP9" s="656"/>
      <c r="CQ9" s="657"/>
      <c r="CR9" s="658">
        <v>101344</v>
      </c>
      <c r="CS9" s="659"/>
      <c r="CT9" s="659"/>
      <c r="CU9" s="659"/>
      <c r="CV9" s="659"/>
      <c r="CW9" s="659"/>
      <c r="CX9" s="659"/>
      <c r="CY9" s="660"/>
      <c r="CZ9" s="684">
        <v>5.6</v>
      </c>
      <c r="DA9" s="684"/>
      <c r="DB9" s="684"/>
      <c r="DC9" s="684"/>
      <c r="DD9" s="664">
        <v>6963</v>
      </c>
      <c r="DE9" s="659"/>
      <c r="DF9" s="659"/>
      <c r="DG9" s="659"/>
      <c r="DH9" s="659"/>
      <c r="DI9" s="659"/>
      <c r="DJ9" s="659"/>
      <c r="DK9" s="659"/>
      <c r="DL9" s="659"/>
      <c r="DM9" s="659"/>
      <c r="DN9" s="659"/>
      <c r="DO9" s="659"/>
      <c r="DP9" s="660"/>
      <c r="DQ9" s="664">
        <v>49682</v>
      </c>
      <c r="DR9" s="659"/>
      <c r="DS9" s="659"/>
      <c r="DT9" s="659"/>
      <c r="DU9" s="659"/>
      <c r="DV9" s="659"/>
      <c r="DW9" s="659"/>
      <c r="DX9" s="659"/>
      <c r="DY9" s="659"/>
      <c r="DZ9" s="659"/>
      <c r="EA9" s="659"/>
      <c r="EB9" s="659"/>
      <c r="EC9" s="696"/>
    </row>
    <row r="10" spans="2:143" ht="11.25" customHeight="1" x14ac:dyDescent="0.15">
      <c r="B10" s="655" t="s">
        <v>250</v>
      </c>
      <c r="C10" s="656"/>
      <c r="D10" s="656"/>
      <c r="E10" s="656"/>
      <c r="F10" s="656"/>
      <c r="G10" s="656"/>
      <c r="H10" s="656"/>
      <c r="I10" s="656"/>
      <c r="J10" s="656"/>
      <c r="K10" s="656"/>
      <c r="L10" s="656"/>
      <c r="M10" s="656"/>
      <c r="N10" s="656"/>
      <c r="O10" s="656"/>
      <c r="P10" s="656"/>
      <c r="Q10" s="657"/>
      <c r="R10" s="658" t="s">
        <v>130</v>
      </c>
      <c r="S10" s="659"/>
      <c r="T10" s="659"/>
      <c r="U10" s="659"/>
      <c r="V10" s="659"/>
      <c r="W10" s="659"/>
      <c r="X10" s="659"/>
      <c r="Y10" s="660"/>
      <c r="Z10" s="684" t="s">
        <v>130</v>
      </c>
      <c r="AA10" s="684"/>
      <c r="AB10" s="684"/>
      <c r="AC10" s="684"/>
      <c r="AD10" s="685" t="s">
        <v>130</v>
      </c>
      <c r="AE10" s="685"/>
      <c r="AF10" s="685"/>
      <c r="AG10" s="685"/>
      <c r="AH10" s="685"/>
      <c r="AI10" s="685"/>
      <c r="AJ10" s="685"/>
      <c r="AK10" s="685"/>
      <c r="AL10" s="661" t="s">
        <v>130</v>
      </c>
      <c r="AM10" s="662"/>
      <c r="AN10" s="662"/>
      <c r="AO10" s="686"/>
      <c r="AP10" s="655" t="s">
        <v>251</v>
      </c>
      <c r="AQ10" s="656"/>
      <c r="AR10" s="656"/>
      <c r="AS10" s="656"/>
      <c r="AT10" s="656"/>
      <c r="AU10" s="656"/>
      <c r="AV10" s="656"/>
      <c r="AW10" s="656"/>
      <c r="AX10" s="656"/>
      <c r="AY10" s="656"/>
      <c r="AZ10" s="656"/>
      <c r="BA10" s="656"/>
      <c r="BB10" s="656"/>
      <c r="BC10" s="656"/>
      <c r="BD10" s="656"/>
      <c r="BE10" s="656"/>
      <c r="BF10" s="657"/>
      <c r="BG10" s="658">
        <v>1561</v>
      </c>
      <c r="BH10" s="659"/>
      <c r="BI10" s="659"/>
      <c r="BJ10" s="659"/>
      <c r="BK10" s="659"/>
      <c r="BL10" s="659"/>
      <c r="BM10" s="659"/>
      <c r="BN10" s="660"/>
      <c r="BO10" s="684">
        <v>1.6</v>
      </c>
      <c r="BP10" s="684"/>
      <c r="BQ10" s="684"/>
      <c r="BR10" s="684"/>
      <c r="BS10" s="685" t="s">
        <v>130</v>
      </c>
      <c r="BT10" s="685"/>
      <c r="BU10" s="685"/>
      <c r="BV10" s="685"/>
      <c r="BW10" s="685"/>
      <c r="BX10" s="685"/>
      <c r="BY10" s="685"/>
      <c r="BZ10" s="685"/>
      <c r="CA10" s="685"/>
      <c r="CB10" s="730"/>
      <c r="CD10" s="655" t="s">
        <v>252</v>
      </c>
      <c r="CE10" s="656"/>
      <c r="CF10" s="656"/>
      <c r="CG10" s="656"/>
      <c r="CH10" s="656"/>
      <c r="CI10" s="656"/>
      <c r="CJ10" s="656"/>
      <c r="CK10" s="656"/>
      <c r="CL10" s="656"/>
      <c r="CM10" s="656"/>
      <c r="CN10" s="656"/>
      <c r="CO10" s="656"/>
      <c r="CP10" s="656"/>
      <c r="CQ10" s="657"/>
      <c r="CR10" s="658" t="s">
        <v>130</v>
      </c>
      <c r="CS10" s="659"/>
      <c r="CT10" s="659"/>
      <c r="CU10" s="659"/>
      <c r="CV10" s="659"/>
      <c r="CW10" s="659"/>
      <c r="CX10" s="659"/>
      <c r="CY10" s="660"/>
      <c r="CZ10" s="684" t="s">
        <v>130</v>
      </c>
      <c r="DA10" s="684"/>
      <c r="DB10" s="684"/>
      <c r="DC10" s="684"/>
      <c r="DD10" s="664" t="s">
        <v>130</v>
      </c>
      <c r="DE10" s="659"/>
      <c r="DF10" s="659"/>
      <c r="DG10" s="659"/>
      <c r="DH10" s="659"/>
      <c r="DI10" s="659"/>
      <c r="DJ10" s="659"/>
      <c r="DK10" s="659"/>
      <c r="DL10" s="659"/>
      <c r="DM10" s="659"/>
      <c r="DN10" s="659"/>
      <c r="DO10" s="659"/>
      <c r="DP10" s="660"/>
      <c r="DQ10" s="664" t="s">
        <v>130</v>
      </c>
      <c r="DR10" s="659"/>
      <c r="DS10" s="659"/>
      <c r="DT10" s="659"/>
      <c r="DU10" s="659"/>
      <c r="DV10" s="659"/>
      <c r="DW10" s="659"/>
      <c r="DX10" s="659"/>
      <c r="DY10" s="659"/>
      <c r="DZ10" s="659"/>
      <c r="EA10" s="659"/>
      <c r="EB10" s="659"/>
      <c r="EC10" s="696"/>
    </row>
    <row r="11" spans="2:143" ht="11.25" customHeight="1" x14ac:dyDescent="0.15">
      <c r="B11" s="655" t="s">
        <v>253</v>
      </c>
      <c r="C11" s="656"/>
      <c r="D11" s="656"/>
      <c r="E11" s="656"/>
      <c r="F11" s="656"/>
      <c r="G11" s="656"/>
      <c r="H11" s="656"/>
      <c r="I11" s="656"/>
      <c r="J11" s="656"/>
      <c r="K11" s="656"/>
      <c r="L11" s="656"/>
      <c r="M11" s="656"/>
      <c r="N11" s="656"/>
      <c r="O11" s="656"/>
      <c r="P11" s="656"/>
      <c r="Q11" s="657"/>
      <c r="R11" s="658">
        <v>16808</v>
      </c>
      <c r="S11" s="659"/>
      <c r="T11" s="659"/>
      <c r="U11" s="659"/>
      <c r="V11" s="659"/>
      <c r="W11" s="659"/>
      <c r="X11" s="659"/>
      <c r="Y11" s="660"/>
      <c r="Z11" s="661">
        <v>0.8</v>
      </c>
      <c r="AA11" s="662"/>
      <c r="AB11" s="662"/>
      <c r="AC11" s="663"/>
      <c r="AD11" s="664">
        <v>16808</v>
      </c>
      <c r="AE11" s="659"/>
      <c r="AF11" s="659"/>
      <c r="AG11" s="659"/>
      <c r="AH11" s="659"/>
      <c r="AI11" s="659"/>
      <c r="AJ11" s="659"/>
      <c r="AK11" s="660"/>
      <c r="AL11" s="661">
        <v>1.8</v>
      </c>
      <c r="AM11" s="662"/>
      <c r="AN11" s="662"/>
      <c r="AO11" s="686"/>
      <c r="AP11" s="655" t="s">
        <v>254</v>
      </c>
      <c r="AQ11" s="656"/>
      <c r="AR11" s="656"/>
      <c r="AS11" s="656"/>
      <c r="AT11" s="656"/>
      <c r="AU11" s="656"/>
      <c r="AV11" s="656"/>
      <c r="AW11" s="656"/>
      <c r="AX11" s="656"/>
      <c r="AY11" s="656"/>
      <c r="AZ11" s="656"/>
      <c r="BA11" s="656"/>
      <c r="BB11" s="656"/>
      <c r="BC11" s="656"/>
      <c r="BD11" s="656"/>
      <c r="BE11" s="656"/>
      <c r="BF11" s="657"/>
      <c r="BG11" s="658">
        <v>1818</v>
      </c>
      <c r="BH11" s="659"/>
      <c r="BI11" s="659"/>
      <c r="BJ11" s="659"/>
      <c r="BK11" s="659"/>
      <c r="BL11" s="659"/>
      <c r="BM11" s="659"/>
      <c r="BN11" s="660"/>
      <c r="BO11" s="684">
        <v>1.9</v>
      </c>
      <c r="BP11" s="684"/>
      <c r="BQ11" s="684"/>
      <c r="BR11" s="684"/>
      <c r="BS11" s="685">
        <v>519</v>
      </c>
      <c r="BT11" s="685"/>
      <c r="BU11" s="685"/>
      <c r="BV11" s="685"/>
      <c r="BW11" s="685"/>
      <c r="BX11" s="685"/>
      <c r="BY11" s="685"/>
      <c r="BZ11" s="685"/>
      <c r="CA11" s="685"/>
      <c r="CB11" s="730"/>
      <c r="CD11" s="655" t="s">
        <v>255</v>
      </c>
      <c r="CE11" s="656"/>
      <c r="CF11" s="656"/>
      <c r="CG11" s="656"/>
      <c r="CH11" s="656"/>
      <c r="CI11" s="656"/>
      <c r="CJ11" s="656"/>
      <c r="CK11" s="656"/>
      <c r="CL11" s="656"/>
      <c r="CM11" s="656"/>
      <c r="CN11" s="656"/>
      <c r="CO11" s="656"/>
      <c r="CP11" s="656"/>
      <c r="CQ11" s="657"/>
      <c r="CR11" s="658">
        <v>70630</v>
      </c>
      <c r="CS11" s="659"/>
      <c r="CT11" s="659"/>
      <c r="CU11" s="659"/>
      <c r="CV11" s="659"/>
      <c r="CW11" s="659"/>
      <c r="CX11" s="659"/>
      <c r="CY11" s="660"/>
      <c r="CZ11" s="684">
        <v>3.9</v>
      </c>
      <c r="DA11" s="684"/>
      <c r="DB11" s="684"/>
      <c r="DC11" s="684"/>
      <c r="DD11" s="664">
        <v>22410</v>
      </c>
      <c r="DE11" s="659"/>
      <c r="DF11" s="659"/>
      <c r="DG11" s="659"/>
      <c r="DH11" s="659"/>
      <c r="DI11" s="659"/>
      <c r="DJ11" s="659"/>
      <c r="DK11" s="659"/>
      <c r="DL11" s="659"/>
      <c r="DM11" s="659"/>
      <c r="DN11" s="659"/>
      <c r="DO11" s="659"/>
      <c r="DP11" s="660"/>
      <c r="DQ11" s="664">
        <v>54601</v>
      </c>
      <c r="DR11" s="659"/>
      <c r="DS11" s="659"/>
      <c r="DT11" s="659"/>
      <c r="DU11" s="659"/>
      <c r="DV11" s="659"/>
      <c r="DW11" s="659"/>
      <c r="DX11" s="659"/>
      <c r="DY11" s="659"/>
      <c r="DZ11" s="659"/>
      <c r="EA11" s="659"/>
      <c r="EB11" s="659"/>
      <c r="EC11" s="696"/>
    </row>
    <row r="12" spans="2:143" ht="11.25" customHeight="1" x14ac:dyDescent="0.15">
      <c r="B12" s="655" t="s">
        <v>256</v>
      </c>
      <c r="C12" s="656"/>
      <c r="D12" s="656"/>
      <c r="E12" s="656"/>
      <c r="F12" s="656"/>
      <c r="G12" s="656"/>
      <c r="H12" s="656"/>
      <c r="I12" s="656"/>
      <c r="J12" s="656"/>
      <c r="K12" s="656"/>
      <c r="L12" s="656"/>
      <c r="M12" s="656"/>
      <c r="N12" s="656"/>
      <c r="O12" s="656"/>
      <c r="P12" s="656"/>
      <c r="Q12" s="657"/>
      <c r="R12" s="658" t="s">
        <v>130</v>
      </c>
      <c r="S12" s="659"/>
      <c r="T12" s="659"/>
      <c r="U12" s="659"/>
      <c r="V12" s="659"/>
      <c r="W12" s="659"/>
      <c r="X12" s="659"/>
      <c r="Y12" s="660"/>
      <c r="Z12" s="684" t="s">
        <v>130</v>
      </c>
      <c r="AA12" s="684"/>
      <c r="AB12" s="684"/>
      <c r="AC12" s="684"/>
      <c r="AD12" s="685" t="s">
        <v>130</v>
      </c>
      <c r="AE12" s="685"/>
      <c r="AF12" s="685"/>
      <c r="AG12" s="685"/>
      <c r="AH12" s="685"/>
      <c r="AI12" s="685"/>
      <c r="AJ12" s="685"/>
      <c r="AK12" s="685"/>
      <c r="AL12" s="661" t="s">
        <v>130</v>
      </c>
      <c r="AM12" s="662"/>
      <c r="AN12" s="662"/>
      <c r="AO12" s="686"/>
      <c r="AP12" s="655" t="s">
        <v>257</v>
      </c>
      <c r="AQ12" s="656"/>
      <c r="AR12" s="656"/>
      <c r="AS12" s="656"/>
      <c r="AT12" s="656"/>
      <c r="AU12" s="656"/>
      <c r="AV12" s="656"/>
      <c r="AW12" s="656"/>
      <c r="AX12" s="656"/>
      <c r="AY12" s="656"/>
      <c r="AZ12" s="656"/>
      <c r="BA12" s="656"/>
      <c r="BB12" s="656"/>
      <c r="BC12" s="656"/>
      <c r="BD12" s="656"/>
      <c r="BE12" s="656"/>
      <c r="BF12" s="657"/>
      <c r="BG12" s="658">
        <v>57346</v>
      </c>
      <c r="BH12" s="659"/>
      <c r="BI12" s="659"/>
      <c r="BJ12" s="659"/>
      <c r="BK12" s="659"/>
      <c r="BL12" s="659"/>
      <c r="BM12" s="659"/>
      <c r="BN12" s="660"/>
      <c r="BO12" s="684">
        <v>60.2</v>
      </c>
      <c r="BP12" s="684"/>
      <c r="BQ12" s="684"/>
      <c r="BR12" s="684"/>
      <c r="BS12" s="685" t="s">
        <v>130</v>
      </c>
      <c r="BT12" s="685"/>
      <c r="BU12" s="685"/>
      <c r="BV12" s="685"/>
      <c r="BW12" s="685"/>
      <c r="BX12" s="685"/>
      <c r="BY12" s="685"/>
      <c r="BZ12" s="685"/>
      <c r="CA12" s="685"/>
      <c r="CB12" s="730"/>
      <c r="CD12" s="655" t="s">
        <v>258</v>
      </c>
      <c r="CE12" s="656"/>
      <c r="CF12" s="656"/>
      <c r="CG12" s="656"/>
      <c r="CH12" s="656"/>
      <c r="CI12" s="656"/>
      <c r="CJ12" s="656"/>
      <c r="CK12" s="656"/>
      <c r="CL12" s="656"/>
      <c r="CM12" s="656"/>
      <c r="CN12" s="656"/>
      <c r="CO12" s="656"/>
      <c r="CP12" s="656"/>
      <c r="CQ12" s="657"/>
      <c r="CR12" s="658">
        <v>41128</v>
      </c>
      <c r="CS12" s="659"/>
      <c r="CT12" s="659"/>
      <c r="CU12" s="659"/>
      <c r="CV12" s="659"/>
      <c r="CW12" s="659"/>
      <c r="CX12" s="659"/>
      <c r="CY12" s="660"/>
      <c r="CZ12" s="684">
        <v>2.2999999999999998</v>
      </c>
      <c r="DA12" s="684"/>
      <c r="DB12" s="684"/>
      <c r="DC12" s="684"/>
      <c r="DD12" s="664">
        <v>24255</v>
      </c>
      <c r="DE12" s="659"/>
      <c r="DF12" s="659"/>
      <c r="DG12" s="659"/>
      <c r="DH12" s="659"/>
      <c r="DI12" s="659"/>
      <c r="DJ12" s="659"/>
      <c r="DK12" s="659"/>
      <c r="DL12" s="659"/>
      <c r="DM12" s="659"/>
      <c r="DN12" s="659"/>
      <c r="DO12" s="659"/>
      <c r="DP12" s="660"/>
      <c r="DQ12" s="664">
        <v>17828</v>
      </c>
      <c r="DR12" s="659"/>
      <c r="DS12" s="659"/>
      <c r="DT12" s="659"/>
      <c r="DU12" s="659"/>
      <c r="DV12" s="659"/>
      <c r="DW12" s="659"/>
      <c r="DX12" s="659"/>
      <c r="DY12" s="659"/>
      <c r="DZ12" s="659"/>
      <c r="EA12" s="659"/>
      <c r="EB12" s="659"/>
      <c r="EC12" s="696"/>
    </row>
    <row r="13" spans="2:143" ht="11.25" customHeight="1" x14ac:dyDescent="0.15">
      <c r="B13" s="655" t="s">
        <v>259</v>
      </c>
      <c r="C13" s="656"/>
      <c r="D13" s="656"/>
      <c r="E13" s="656"/>
      <c r="F13" s="656"/>
      <c r="G13" s="656"/>
      <c r="H13" s="656"/>
      <c r="I13" s="656"/>
      <c r="J13" s="656"/>
      <c r="K13" s="656"/>
      <c r="L13" s="656"/>
      <c r="M13" s="656"/>
      <c r="N13" s="656"/>
      <c r="O13" s="656"/>
      <c r="P13" s="656"/>
      <c r="Q13" s="657"/>
      <c r="R13" s="658" t="s">
        <v>130</v>
      </c>
      <c r="S13" s="659"/>
      <c r="T13" s="659"/>
      <c r="U13" s="659"/>
      <c r="V13" s="659"/>
      <c r="W13" s="659"/>
      <c r="X13" s="659"/>
      <c r="Y13" s="660"/>
      <c r="Z13" s="684" t="s">
        <v>130</v>
      </c>
      <c r="AA13" s="684"/>
      <c r="AB13" s="684"/>
      <c r="AC13" s="684"/>
      <c r="AD13" s="685" t="s">
        <v>130</v>
      </c>
      <c r="AE13" s="685"/>
      <c r="AF13" s="685"/>
      <c r="AG13" s="685"/>
      <c r="AH13" s="685"/>
      <c r="AI13" s="685"/>
      <c r="AJ13" s="685"/>
      <c r="AK13" s="685"/>
      <c r="AL13" s="661" t="s">
        <v>130</v>
      </c>
      <c r="AM13" s="662"/>
      <c r="AN13" s="662"/>
      <c r="AO13" s="686"/>
      <c r="AP13" s="655" t="s">
        <v>260</v>
      </c>
      <c r="AQ13" s="656"/>
      <c r="AR13" s="656"/>
      <c r="AS13" s="656"/>
      <c r="AT13" s="656"/>
      <c r="AU13" s="656"/>
      <c r="AV13" s="656"/>
      <c r="AW13" s="656"/>
      <c r="AX13" s="656"/>
      <c r="AY13" s="656"/>
      <c r="AZ13" s="656"/>
      <c r="BA13" s="656"/>
      <c r="BB13" s="656"/>
      <c r="BC13" s="656"/>
      <c r="BD13" s="656"/>
      <c r="BE13" s="656"/>
      <c r="BF13" s="657"/>
      <c r="BG13" s="658">
        <v>55878</v>
      </c>
      <c r="BH13" s="659"/>
      <c r="BI13" s="659"/>
      <c r="BJ13" s="659"/>
      <c r="BK13" s="659"/>
      <c r="BL13" s="659"/>
      <c r="BM13" s="659"/>
      <c r="BN13" s="660"/>
      <c r="BO13" s="684">
        <v>58.7</v>
      </c>
      <c r="BP13" s="684"/>
      <c r="BQ13" s="684"/>
      <c r="BR13" s="684"/>
      <c r="BS13" s="685" t="s">
        <v>130</v>
      </c>
      <c r="BT13" s="685"/>
      <c r="BU13" s="685"/>
      <c r="BV13" s="685"/>
      <c r="BW13" s="685"/>
      <c r="BX13" s="685"/>
      <c r="BY13" s="685"/>
      <c r="BZ13" s="685"/>
      <c r="CA13" s="685"/>
      <c r="CB13" s="730"/>
      <c r="CD13" s="655" t="s">
        <v>261</v>
      </c>
      <c r="CE13" s="656"/>
      <c r="CF13" s="656"/>
      <c r="CG13" s="656"/>
      <c r="CH13" s="656"/>
      <c r="CI13" s="656"/>
      <c r="CJ13" s="656"/>
      <c r="CK13" s="656"/>
      <c r="CL13" s="656"/>
      <c r="CM13" s="656"/>
      <c r="CN13" s="656"/>
      <c r="CO13" s="656"/>
      <c r="CP13" s="656"/>
      <c r="CQ13" s="657"/>
      <c r="CR13" s="658">
        <v>90203</v>
      </c>
      <c r="CS13" s="659"/>
      <c r="CT13" s="659"/>
      <c r="CU13" s="659"/>
      <c r="CV13" s="659"/>
      <c r="CW13" s="659"/>
      <c r="CX13" s="659"/>
      <c r="CY13" s="660"/>
      <c r="CZ13" s="684">
        <v>5</v>
      </c>
      <c r="DA13" s="684"/>
      <c r="DB13" s="684"/>
      <c r="DC13" s="684"/>
      <c r="DD13" s="664">
        <v>70693</v>
      </c>
      <c r="DE13" s="659"/>
      <c r="DF13" s="659"/>
      <c r="DG13" s="659"/>
      <c r="DH13" s="659"/>
      <c r="DI13" s="659"/>
      <c r="DJ13" s="659"/>
      <c r="DK13" s="659"/>
      <c r="DL13" s="659"/>
      <c r="DM13" s="659"/>
      <c r="DN13" s="659"/>
      <c r="DO13" s="659"/>
      <c r="DP13" s="660"/>
      <c r="DQ13" s="664">
        <v>74276</v>
      </c>
      <c r="DR13" s="659"/>
      <c r="DS13" s="659"/>
      <c r="DT13" s="659"/>
      <c r="DU13" s="659"/>
      <c r="DV13" s="659"/>
      <c r="DW13" s="659"/>
      <c r="DX13" s="659"/>
      <c r="DY13" s="659"/>
      <c r="DZ13" s="659"/>
      <c r="EA13" s="659"/>
      <c r="EB13" s="659"/>
      <c r="EC13" s="696"/>
    </row>
    <row r="14" spans="2:143" ht="11.25" customHeight="1" x14ac:dyDescent="0.15">
      <c r="B14" s="655" t="s">
        <v>262</v>
      </c>
      <c r="C14" s="656"/>
      <c r="D14" s="656"/>
      <c r="E14" s="656"/>
      <c r="F14" s="656"/>
      <c r="G14" s="656"/>
      <c r="H14" s="656"/>
      <c r="I14" s="656"/>
      <c r="J14" s="656"/>
      <c r="K14" s="656"/>
      <c r="L14" s="656"/>
      <c r="M14" s="656"/>
      <c r="N14" s="656"/>
      <c r="O14" s="656"/>
      <c r="P14" s="656"/>
      <c r="Q14" s="657"/>
      <c r="R14" s="658" t="s">
        <v>130</v>
      </c>
      <c r="S14" s="659"/>
      <c r="T14" s="659"/>
      <c r="U14" s="659"/>
      <c r="V14" s="659"/>
      <c r="W14" s="659"/>
      <c r="X14" s="659"/>
      <c r="Y14" s="660"/>
      <c r="Z14" s="684" t="s">
        <v>130</v>
      </c>
      <c r="AA14" s="684"/>
      <c r="AB14" s="684"/>
      <c r="AC14" s="684"/>
      <c r="AD14" s="685" t="s">
        <v>130</v>
      </c>
      <c r="AE14" s="685"/>
      <c r="AF14" s="685"/>
      <c r="AG14" s="685"/>
      <c r="AH14" s="685"/>
      <c r="AI14" s="685"/>
      <c r="AJ14" s="685"/>
      <c r="AK14" s="685"/>
      <c r="AL14" s="661" t="s">
        <v>130</v>
      </c>
      <c r="AM14" s="662"/>
      <c r="AN14" s="662"/>
      <c r="AO14" s="686"/>
      <c r="AP14" s="655" t="s">
        <v>263</v>
      </c>
      <c r="AQ14" s="656"/>
      <c r="AR14" s="656"/>
      <c r="AS14" s="656"/>
      <c r="AT14" s="656"/>
      <c r="AU14" s="656"/>
      <c r="AV14" s="656"/>
      <c r="AW14" s="656"/>
      <c r="AX14" s="656"/>
      <c r="AY14" s="656"/>
      <c r="AZ14" s="656"/>
      <c r="BA14" s="656"/>
      <c r="BB14" s="656"/>
      <c r="BC14" s="656"/>
      <c r="BD14" s="656"/>
      <c r="BE14" s="656"/>
      <c r="BF14" s="657"/>
      <c r="BG14" s="658">
        <v>3691</v>
      </c>
      <c r="BH14" s="659"/>
      <c r="BI14" s="659"/>
      <c r="BJ14" s="659"/>
      <c r="BK14" s="659"/>
      <c r="BL14" s="659"/>
      <c r="BM14" s="659"/>
      <c r="BN14" s="660"/>
      <c r="BO14" s="684">
        <v>3.9</v>
      </c>
      <c r="BP14" s="684"/>
      <c r="BQ14" s="684"/>
      <c r="BR14" s="684"/>
      <c r="BS14" s="685" t="s">
        <v>130</v>
      </c>
      <c r="BT14" s="685"/>
      <c r="BU14" s="685"/>
      <c r="BV14" s="685"/>
      <c r="BW14" s="685"/>
      <c r="BX14" s="685"/>
      <c r="BY14" s="685"/>
      <c r="BZ14" s="685"/>
      <c r="CA14" s="685"/>
      <c r="CB14" s="730"/>
      <c r="CD14" s="655" t="s">
        <v>264</v>
      </c>
      <c r="CE14" s="656"/>
      <c r="CF14" s="656"/>
      <c r="CG14" s="656"/>
      <c r="CH14" s="656"/>
      <c r="CI14" s="656"/>
      <c r="CJ14" s="656"/>
      <c r="CK14" s="656"/>
      <c r="CL14" s="656"/>
      <c r="CM14" s="656"/>
      <c r="CN14" s="656"/>
      <c r="CO14" s="656"/>
      <c r="CP14" s="656"/>
      <c r="CQ14" s="657"/>
      <c r="CR14" s="658">
        <v>91993</v>
      </c>
      <c r="CS14" s="659"/>
      <c r="CT14" s="659"/>
      <c r="CU14" s="659"/>
      <c r="CV14" s="659"/>
      <c r="CW14" s="659"/>
      <c r="CX14" s="659"/>
      <c r="CY14" s="660"/>
      <c r="CZ14" s="684">
        <v>5.0999999999999996</v>
      </c>
      <c r="DA14" s="684"/>
      <c r="DB14" s="684"/>
      <c r="DC14" s="684"/>
      <c r="DD14" s="664">
        <v>58458</v>
      </c>
      <c r="DE14" s="659"/>
      <c r="DF14" s="659"/>
      <c r="DG14" s="659"/>
      <c r="DH14" s="659"/>
      <c r="DI14" s="659"/>
      <c r="DJ14" s="659"/>
      <c r="DK14" s="659"/>
      <c r="DL14" s="659"/>
      <c r="DM14" s="659"/>
      <c r="DN14" s="659"/>
      <c r="DO14" s="659"/>
      <c r="DP14" s="660"/>
      <c r="DQ14" s="664">
        <v>31968</v>
      </c>
      <c r="DR14" s="659"/>
      <c r="DS14" s="659"/>
      <c r="DT14" s="659"/>
      <c r="DU14" s="659"/>
      <c r="DV14" s="659"/>
      <c r="DW14" s="659"/>
      <c r="DX14" s="659"/>
      <c r="DY14" s="659"/>
      <c r="DZ14" s="659"/>
      <c r="EA14" s="659"/>
      <c r="EB14" s="659"/>
      <c r="EC14" s="696"/>
    </row>
    <row r="15" spans="2:143" ht="11.25" customHeight="1" x14ac:dyDescent="0.15">
      <c r="B15" s="655" t="s">
        <v>265</v>
      </c>
      <c r="C15" s="656"/>
      <c r="D15" s="656"/>
      <c r="E15" s="656"/>
      <c r="F15" s="656"/>
      <c r="G15" s="656"/>
      <c r="H15" s="656"/>
      <c r="I15" s="656"/>
      <c r="J15" s="656"/>
      <c r="K15" s="656"/>
      <c r="L15" s="656"/>
      <c r="M15" s="656"/>
      <c r="N15" s="656"/>
      <c r="O15" s="656"/>
      <c r="P15" s="656"/>
      <c r="Q15" s="657"/>
      <c r="R15" s="658" t="s">
        <v>130</v>
      </c>
      <c r="S15" s="659"/>
      <c r="T15" s="659"/>
      <c r="U15" s="659"/>
      <c r="V15" s="659"/>
      <c r="W15" s="659"/>
      <c r="X15" s="659"/>
      <c r="Y15" s="660"/>
      <c r="Z15" s="684" t="s">
        <v>130</v>
      </c>
      <c r="AA15" s="684"/>
      <c r="AB15" s="684"/>
      <c r="AC15" s="684"/>
      <c r="AD15" s="685" t="s">
        <v>130</v>
      </c>
      <c r="AE15" s="685"/>
      <c r="AF15" s="685"/>
      <c r="AG15" s="685"/>
      <c r="AH15" s="685"/>
      <c r="AI15" s="685"/>
      <c r="AJ15" s="685"/>
      <c r="AK15" s="685"/>
      <c r="AL15" s="661" t="s">
        <v>130</v>
      </c>
      <c r="AM15" s="662"/>
      <c r="AN15" s="662"/>
      <c r="AO15" s="686"/>
      <c r="AP15" s="655" t="s">
        <v>266</v>
      </c>
      <c r="AQ15" s="656"/>
      <c r="AR15" s="656"/>
      <c r="AS15" s="656"/>
      <c r="AT15" s="656"/>
      <c r="AU15" s="656"/>
      <c r="AV15" s="656"/>
      <c r="AW15" s="656"/>
      <c r="AX15" s="656"/>
      <c r="AY15" s="656"/>
      <c r="AZ15" s="656"/>
      <c r="BA15" s="656"/>
      <c r="BB15" s="656"/>
      <c r="BC15" s="656"/>
      <c r="BD15" s="656"/>
      <c r="BE15" s="656"/>
      <c r="BF15" s="657"/>
      <c r="BG15" s="658">
        <v>1218</v>
      </c>
      <c r="BH15" s="659"/>
      <c r="BI15" s="659"/>
      <c r="BJ15" s="659"/>
      <c r="BK15" s="659"/>
      <c r="BL15" s="659"/>
      <c r="BM15" s="659"/>
      <c r="BN15" s="660"/>
      <c r="BO15" s="684">
        <v>1.3</v>
      </c>
      <c r="BP15" s="684"/>
      <c r="BQ15" s="684"/>
      <c r="BR15" s="684"/>
      <c r="BS15" s="685" t="s">
        <v>130</v>
      </c>
      <c r="BT15" s="685"/>
      <c r="BU15" s="685"/>
      <c r="BV15" s="685"/>
      <c r="BW15" s="685"/>
      <c r="BX15" s="685"/>
      <c r="BY15" s="685"/>
      <c r="BZ15" s="685"/>
      <c r="CA15" s="685"/>
      <c r="CB15" s="730"/>
      <c r="CD15" s="655" t="s">
        <v>267</v>
      </c>
      <c r="CE15" s="656"/>
      <c r="CF15" s="656"/>
      <c r="CG15" s="656"/>
      <c r="CH15" s="656"/>
      <c r="CI15" s="656"/>
      <c r="CJ15" s="656"/>
      <c r="CK15" s="656"/>
      <c r="CL15" s="656"/>
      <c r="CM15" s="656"/>
      <c r="CN15" s="656"/>
      <c r="CO15" s="656"/>
      <c r="CP15" s="656"/>
      <c r="CQ15" s="657"/>
      <c r="CR15" s="658">
        <v>186600</v>
      </c>
      <c r="CS15" s="659"/>
      <c r="CT15" s="659"/>
      <c r="CU15" s="659"/>
      <c r="CV15" s="659"/>
      <c r="CW15" s="659"/>
      <c r="CX15" s="659"/>
      <c r="CY15" s="660"/>
      <c r="CZ15" s="684">
        <v>10.4</v>
      </c>
      <c r="DA15" s="684"/>
      <c r="DB15" s="684"/>
      <c r="DC15" s="684"/>
      <c r="DD15" s="664">
        <v>21023</v>
      </c>
      <c r="DE15" s="659"/>
      <c r="DF15" s="659"/>
      <c r="DG15" s="659"/>
      <c r="DH15" s="659"/>
      <c r="DI15" s="659"/>
      <c r="DJ15" s="659"/>
      <c r="DK15" s="659"/>
      <c r="DL15" s="659"/>
      <c r="DM15" s="659"/>
      <c r="DN15" s="659"/>
      <c r="DO15" s="659"/>
      <c r="DP15" s="660"/>
      <c r="DQ15" s="664">
        <v>139738</v>
      </c>
      <c r="DR15" s="659"/>
      <c r="DS15" s="659"/>
      <c r="DT15" s="659"/>
      <c r="DU15" s="659"/>
      <c r="DV15" s="659"/>
      <c r="DW15" s="659"/>
      <c r="DX15" s="659"/>
      <c r="DY15" s="659"/>
      <c r="DZ15" s="659"/>
      <c r="EA15" s="659"/>
      <c r="EB15" s="659"/>
      <c r="EC15" s="696"/>
    </row>
    <row r="16" spans="2:143" ht="11.25" customHeight="1" x14ac:dyDescent="0.15">
      <c r="B16" s="655" t="s">
        <v>268</v>
      </c>
      <c r="C16" s="656"/>
      <c r="D16" s="656"/>
      <c r="E16" s="656"/>
      <c r="F16" s="656"/>
      <c r="G16" s="656"/>
      <c r="H16" s="656"/>
      <c r="I16" s="656"/>
      <c r="J16" s="656"/>
      <c r="K16" s="656"/>
      <c r="L16" s="656"/>
      <c r="M16" s="656"/>
      <c r="N16" s="656"/>
      <c r="O16" s="656"/>
      <c r="P16" s="656"/>
      <c r="Q16" s="657"/>
      <c r="R16" s="658">
        <v>2578</v>
      </c>
      <c r="S16" s="659"/>
      <c r="T16" s="659"/>
      <c r="U16" s="659"/>
      <c r="V16" s="659"/>
      <c r="W16" s="659"/>
      <c r="X16" s="659"/>
      <c r="Y16" s="660"/>
      <c r="Z16" s="684">
        <v>0.1</v>
      </c>
      <c r="AA16" s="684"/>
      <c r="AB16" s="684"/>
      <c r="AC16" s="684"/>
      <c r="AD16" s="685">
        <v>2578</v>
      </c>
      <c r="AE16" s="685"/>
      <c r="AF16" s="685"/>
      <c r="AG16" s="685"/>
      <c r="AH16" s="685"/>
      <c r="AI16" s="685"/>
      <c r="AJ16" s="685"/>
      <c r="AK16" s="685"/>
      <c r="AL16" s="661">
        <v>0.3</v>
      </c>
      <c r="AM16" s="662"/>
      <c r="AN16" s="662"/>
      <c r="AO16" s="686"/>
      <c r="AP16" s="655" t="s">
        <v>269</v>
      </c>
      <c r="AQ16" s="656"/>
      <c r="AR16" s="656"/>
      <c r="AS16" s="656"/>
      <c r="AT16" s="656"/>
      <c r="AU16" s="656"/>
      <c r="AV16" s="656"/>
      <c r="AW16" s="656"/>
      <c r="AX16" s="656"/>
      <c r="AY16" s="656"/>
      <c r="AZ16" s="656"/>
      <c r="BA16" s="656"/>
      <c r="BB16" s="656"/>
      <c r="BC16" s="656"/>
      <c r="BD16" s="656"/>
      <c r="BE16" s="656"/>
      <c r="BF16" s="657"/>
      <c r="BG16" s="658" t="s">
        <v>130</v>
      </c>
      <c r="BH16" s="659"/>
      <c r="BI16" s="659"/>
      <c r="BJ16" s="659"/>
      <c r="BK16" s="659"/>
      <c r="BL16" s="659"/>
      <c r="BM16" s="659"/>
      <c r="BN16" s="660"/>
      <c r="BO16" s="684" t="s">
        <v>130</v>
      </c>
      <c r="BP16" s="684"/>
      <c r="BQ16" s="684"/>
      <c r="BR16" s="684"/>
      <c r="BS16" s="685" t="s">
        <v>130</v>
      </c>
      <c r="BT16" s="685"/>
      <c r="BU16" s="685"/>
      <c r="BV16" s="685"/>
      <c r="BW16" s="685"/>
      <c r="BX16" s="685"/>
      <c r="BY16" s="685"/>
      <c r="BZ16" s="685"/>
      <c r="CA16" s="685"/>
      <c r="CB16" s="730"/>
      <c r="CD16" s="655" t="s">
        <v>270</v>
      </c>
      <c r="CE16" s="656"/>
      <c r="CF16" s="656"/>
      <c r="CG16" s="656"/>
      <c r="CH16" s="656"/>
      <c r="CI16" s="656"/>
      <c r="CJ16" s="656"/>
      <c r="CK16" s="656"/>
      <c r="CL16" s="656"/>
      <c r="CM16" s="656"/>
      <c r="CN16" s="656"/>
      <c r="CO16" s="656"/>
      <c r="CP16" s="656"/>
      <c r="CQ16" s="657"/>
      <c r="CR16" s="658">
        <v>286742</v>
      </c>
      <c r="CS16" s="659"/>
      <c r="CT16" s="659"/>
      <c r="CU16" s="659"/>
      <c r="CV16" s="659"/>
      <c r="CW16" s="659"/>
      <c r="CX16" s="659"/>
      <c r="CY16" s="660"/>
      <c r="CZ16" s="684">
        <v>16</v>
      </c>
      <c r="DA16" s="684"/>
      <c r="DB16" s="684"/>
      <c r="DC16" s="684"/>
      <c r="DD16" s="664" t="s">
        <v>130</v>
      </c>
      <c r="DE16" s="659"/>
      <c r="DF16" s="659"/>
      <c r="DG16" s="659"/>
      <c r="DH16" s="659"/>
      <c r="DI16" s="659"/>
      <c r="DJ16" s="659"/>
      <c r="DK16" s="659"/>
      <c r="DL16" s="659"/>
      <c r="DM16" s="659"/>
      <c r="DN16" s="659"/>
      <c r="DO16" s="659"/>
      <c r="DP16" s="660"/>
      <c r="DQ16" s="664">
        <v>21761</v>
      </c>
      <c r="DR16" s="659"/>
      <c r="DS16" s="659"/>
      <c r="DT16" s="659"/>
      <c r="DU16" s="659"/>
      <c r="DV16" s="659"/>
      <c r="DW16" s="659"/>
      <c r="DX16" s="659"/>
      <c r="DY16" s="659"/>
      <c r="DZ16" s="659"/>
      <c r="EA16" s="659"/>
      <c r="EB16" s="659"/>
      <c r="EC16" s="696"/>
    </row>
    <row r="17" spans="2:133" ht="11.25" customHeight="1" x14ac:dyDescent="0.15">
      <c r="B17" s="655" t="s">
        <v>271</v>
      </c>
      <c r="C17" s="656"/>
      <c r="D17" s="656"/>
      <c r="E17" s="656"/>
      <c r="F17" s="656"/>
      <c r="G17" s="656"/>
      <c r="H17" s="656"/>
      <c r="I17" s="656"/>
      <c r="J17" s="656"/>
      <c r="K17" s="656"/>
      <c r="L17" s="656"/>
      <c r="M17" s="656"/>
      <c r="N17" s="656"/>
      <c r="O17" s="656"/>
      <c r="P17" s="656"/>
      <c r="Q17" s="657"/>
      <c r="R17" s="658">
        <v>433</v>
      </c>
      <c r="S17" s="659"/>
      <c r="T17" s="659"/>
      <c r="U17" s="659"/>
      <c r="V17" s="659"/>
      <c r="W17" s="659"/>
      <c r="X17" s="659"/>
      <c r="Y17" s="660"/>
      <c r="Z17" s="684">
        <v>0</v>
      </c>
      <c r="AA17" s="684"/>
      <c r="AB17" s="684"/>
      <c r="AC17" s="684"/>
      <c r="AD17" s="685">
        <v>433</v>
      </c>
      <c r="AE17" s="685"/>
      <c r="AF17" s="685"/>
      <c r="AG17" s="685"/>
      <c r="AH17" s="685"/>
      <c r="AI17" s="685"/>
      <c r="AJ17" s="685"/>
      <c r="AK17" s="685"/>
      <c r="AL17" s="661">
        <v>0</v>
      </c>
      <c r="AM17" s="662"/>
      <c r="AN17" s="662"/>
      <c r="AO17" s="686"/>
      <c r="AP17" s="655" t="s">
        <v>272</v>
      </c>
      <c r="AQ17" s="656"/>
      <c r="AR17" s="656"/>
      <c r="AS17" s="656"/>
      <c r="AT17" s="656"/>
      <c r="AU17" s="656"/>
      <c r="AV17" s="656"/>
      <c r="AW17" s="656"/>
      <c r="AX17" s="656"/>
      <c r="AY17" s="656"/>
      <c r="AZ17" s="656"/>
      <c r="BA17" s="656"/>
      <c r="BB17" s="656"/>
      <c r="BC17" s="656"/>
      <c r="BD17" s="656"/>
      <c r="BE17" s="656"/>
      <c r="BF17" s="657"/>
      <c r="BG17" s="658" t="s">
        <v>130</v>
      </c>
      <c r="BH17" s="659"/>
      <c r="BI17" s="659"/>
      <c r="BJ17" s="659"/>
      <c r="BK17" s="659"/>
      <c r="BL17" s="659"/>
      <c r="BM17" s="659"/>
      <c r="BN17" s="660"/>
      <c r="BO17" s="684" t="s">
        <v>130</v>
      </c>
      <c r="BP17" s="684"/>
      <c r="BQ17" s="684"/>
      <c r="BR17" s="684"/>
      <c r="BS17" s="685" t="s">
        <v>130</v>
      </c>
      <c r="BT17" s="685"/>
      <c r="BU17" s="685"/>
      <c r="BV17" s="685"/>
      <c r="BW17" s="685"/>
      <c r="BX17" s="685"/>
      <c r="BY17" s="685"/>
      <c r="BZ17" s="685"/>
      <c r="CA17" s="685"/>
      <c r="CB17" s="730"/>
      <c r="CD17" s="655" t="s">
        <v>273</v>
      </c>
      <c r="CE17" s="656"/>
      <c r="CF17" s="656"/>
      <c r="CG17" s="656"/>
      <c r="CH17" s="656"/>
      <c r="CI17" s="656"/>
      <c r="CJ17" s="656"/>
      <c r="CK17" s="656"/>
      <c r="CL17" s="656"/>
      <c r="CM17" s="656"/>
      <c r="CN17" s="656"/>
      <c r="CO17" s="656"/>
      <c r="CP17" s="656"/>
      <c r="CQ17" s="657"/>
      <c r="CR17" s="658">
        <v>186593</v>
      </c>
      <c r="CS17" s="659"/>
      <c r="CT17" s="659"/>
      <c r="CU17" s="659"/>
      <c r="CV17" s="659"/>
      <c r="CW17" s="659"/>
      <c r="CX17" s="659"/>
      <c r="CY17" s="660"/>
      <c r="CZ17" s="684">
        <v>10.4</v>
      </c>
      <c r="DA17" s="684"/>
      <c r="DB17" s="684"/>
      <c r="DC17" s="684"/>
      <c r="DD17" s="664" t="s">
        <v>130</v>
      </c>
      <c r="DE17" s="659"/>
      <c r="DF17" s="659"/>
      <c r="DG17" s="659"/>
      <c r="DH17" s="659"/>
      <c r="DI17" s="659"/>
      <c r="DJ17" s="659"/>
      <c r="DK17" s="659"/>
      <c r="DL17" s="659"/>
      <c r="DM17" s="659"/>
      <c r="DN17" s="659"/>
      <c r="DO17" s="659"/>
      <c r="DP17" s="660"/>
      <c r="DQ17" s="664">
        <v>186593</v>
      </c>
      <c r="DR17" s="659"/>
      <c r="DS17" s="659"/>
      <c r="DT17" s="659"/>
      <c r="DU17" s="659"/>
      <c r="DV17" s="659"/>
      <c r="DW17" s="659"/>
      <c r="DX17" s="659"/>
      <c r="DY17" s="659"/>
      <c r="DZ17" s="659"/>
      <c r="EA17" s="659"/>
      <c r="EB17" s="659"/>
      <c r="EC17" s="696"/>
    </row>
    <row r="18" spans="2:133" ht="11.25" customHeight="1" x14ac:dyDescent="0.15">
      <c r="B18" s="655" t="s">
        <v>274</v>
      </c>
      <c r="C18" s="656"/>
      <c r="D18" s="656"/>
      <c r="E18" s="656"/>
      <c r="F18" s="656"/>
      <c r="G18" s="656"/>
      <c r="H18" s="656"/>
      <c r="I18" s="656"/>
      <c r="J18" s="656"/>
      <c r="K18" s="656"/>
      <c r="L18" s="656"/>
      <c r="M18" s="656"/>
      <c r="N18" s="656"/>
      <c r="O18" s="656"/>
      <c r="P18" s="656"/>
      <c r="Q18" s="657"/>
      <c r="R18" s="658">
        <v>807</v>
      </c>
      <c r="S18" s="659"/>
      <c r="T18" s="659"/>
      <c r="U18" s="659"/>
      <c r="V18" s="659"/>
      <c r="W18" s="659"/>
      <c r="X18" s="659"/>
      <c r="Y18" s="660"/>
      <c r="Z18" s="684">
        <v>0</v>
      </c>
      <c r="AA18" s="684"/>
      <c r="AB18" s="684"/>
      <c r="AC18" s="684"/>
      <c r="AD18" s="685">
        <v>807</v>
      </c>
      <c r="AE18" s="685"/>
      <c r="AF18" s="685"/>
      <c r="AG18" s="685"/>
      <c r="AH18" s="685"/>
      <c r="AI18" s="685"/>
      <c r="AJ18" s="685"/>
      <c r="AK18" s="685"/>
      <c r="AL18" s="661">
        <v>0.10000000149011612</v>
      </c>
      <c r="AM18" s="662"/>
      <c r="AN18" s="662"/>
      <c r="AO18" s="686"/>
      <c r="AP18" s="655" t="s">
        <v>275</v>
      </c>
      <c r="AQ18" s="656"/>
      <c r="AR18" s="656"/>
      <c r="AS18" s="656"/>
      <c r="AT18" s="656"/>
      <c r="AU18" s="656"/>
      <c r="AV18" s="656"/>
      <c r="AW18" s="656"/>
      <c r="AX18" s="656"/>
      <c r="AY18" s="656"/>
      <c r="AZ18" s="656"/>
      <c r="BA18" s="656"/>
      <c r="BB18" s="656"/>
      <c r="BC18" s="656"/>
      <c r="BD18" s="656"/>
      <c r="BE18" s="656"/>
      <c r="BF18" s="657"/>
      <c r="BG18" s="658" t="s">
        <v>130</v>
      </c>
      <c r="BH18" s="659"/>
      <c r="BI18" s="659"/>
      <c r="BJ18" s="659"/>
      <c r="BK18" s="659"/>
      <c r="BL18" s="659"/>
      <c r="BM18" s="659"/>
      <c r="BN18" s="660"/>
      <c r="BO18" s="684" t="s">
        <v>130</v>
      </c>
      <c r="BP18" s="684"/>
      <c r="BQ18" s="684"/>
      <c r="BR18" s="684"/>
      <c r="BS18" s="685" t="s">
        <v>130</v>
      </c>
      <c r="BT18" s="685"/>
      <c r="BU18" s="685"/>
      <c r="BV18" s="685"/>
      <c r="BW18" s="685"/>
      <c r="BX18" s="685"/>
      <c r="BY18" s="685"/>
      <c r="BZ18" s="685"/>
      <c r="CA18" s="685"/>
      <c r="CB18" s="730"/>
      <c r="CD18" s="655" t="s">
        <v>276</v>
      </c>
      <c r="CE18" s="656"/>
      <c r="CF18" s="656"/>
      <c r="CG18" s="656"/>
      <c r="CH18" s="656"/>
      <c r="CI18" s="656"/>
      <c r="CJ18" s="656"/>
      <c r="CK18" s="656"/>
      <c r="CL18" s="656"/>
      <c r="CM18" s="656"/>
      <c r="CN18" s="656"/>
      <c r="CO18" s="656"/>
      <c r="CP18" s="656"/>
      <c r="CQ18" s="657"/>
      <c r="CR18" s="658" t="s">
        <v>130</v>
      </c>
      <c r="CS18" s="659"/>
      <c r="CT18" s="659"/>
      <c r="CU18" s="659"/>
      <c r="CV18" s="659"/>
      <c r="CW18" s="659"/>
      <c r="CX18" s="659"/>
      <c r="CY18" s="660"/>
      <c r="CZ18" s="684" t="s">
        <v>130</v>
      </c>
      <c r="DA18" s="684"/>
      <c r="DB18" s="684"/>
      <c r="DC18" s="684"/>
      <c r="DD18" s="664" t="s">
        <v>130</v>
      </c>
      <c r="DE18" s="659"/>
      <c r="DF18" s="659"/>
      <c r="DG18" s="659"/>
      <c r="DH18" s="659"/>
      <c r="DI18" s="659"/>
      <c r="DJ18" s="659"/>
      <c r="DK18" s="659"/>
      <c r="DL18" s="659"/>
      <c r="DM18" s="659"/>
      <c r="DN18" s="659"/>
      <c r="DO18" s="659"/>
      <c r="DP18" s="660"/>
      <c r="DQ18" s="664" t="s">
        <v>130</v>
      </c>
      <c r="DR18" s="659"/>
      <c r="DS18" s="659"/>
      <c r="DT18" s="659"/>
      <c r="DU18" s="659"/>
      <c r="DV18" s="659"/>
      <c r="DW18" s="659"/>
      <c r="DX18" s="659"/>
      <c r="DY18" s="659"/>
      <c r="DZ18" s="659"/>
      <c r="EA18" s="659"/>
      <c r="EB18" s="659"/>
      <c r="EC18" s="696"/>
    </row>
    <row r="19" spans="2:133" ht="11.25" customHeight="1" x14ac:dyDescent="0.15">
      <c r="B19" s="655" t="s">
        <v>277</v>
      </c>
      <c r="C19" s="656"/>
      <c r="D19" s="656"/>
      <c r="E19" s="656"/>
      <c r="F19" s="656"/>
      <c r="G19" s="656"/>
      <c r="H19" s="656"/>
      <c r="I19" s="656"/>
      <c r="J19" s="656"/>
      <c r="K19" s="656"/>
      <c r="L19" s="656"/>
      <c r="M19" s="656"/>
      <c r="N19" s="656"/>
      <c r="O19" s="656"/>
      <c r="P19" s="656"/>
      <c r="Q19" s="657"/>
      <c r="R19" s="658">
        <v>9</v>
      </c>
      <c r="S19" s="659"/>
      <c r="T19" s="659"/>
      <c r="U19" s="659"/>
      <c r="V19" s="659"/>
      <c r="W19" s="659"/>
      <c r="X19" s="659"/>
      <c r="Y19" s="660"/>
      <c r="Z19" s="684">
        <v>0</v>
      </c>
      <c r="AA19" s="684"/>
      <c r="AB19" s="684"/>
      <c r="AC19" s="684"/>
      <c r="AD19" s="685">
        <v>9</v>
      </c>
      <c r="AE19" s="685"/>
      <c r="AF19" s="685"/>
      <c r="AG19" s="685"/>
      <c r="AH19" s="685"/>
      <c r="AI19" s="685"/>
      <c r="AJ19" s="685"/>
      <c r="AK19" s="685"/>
      <c r="AL19" s="661">
        <v>0</v>
      </c>
      <c r="AM19" s="662"/>
      <c r="AN19" s="662"/>
      <c r="AO19" s="686"/>
      <c r="AP19" s="655" t="s">
        <v>278</v>
      </c>
      <c r="AQ19" s="656"/>
      <c r="AR19" s="656"/>
      <c r="AS19" s="656"/>
      <c r="AT19" s="656"/>
      <c r="AU19" s="656"/>
      <c r="AV19" s="656"/>
      <c r="AW19" s="656"/>
      <c r="AX19" s="656"/>
      <c r="AY19" s="656"/>
      <c r="AZ19" s="656"/>
      <c r="BA19" s="656"/>
      <c r="BB19" s="656"/>
      <c r="BC19" s="656"/>
      <c r="BD19" s="656"/>
      <c r="BE19" s="656"/>
      <c r="BF19" s="657"/>
      <c r="BG19" s="658" t="s">
        <v>130</v>
      </c>
      <c r="BH19" s="659"/>
      <c r="BI19" s="659"/>
      <c r="BJ19" s="659"/>
      <c r="BK19" s="659"/>
      <c r="BL19" s="659"/>
      <c r="BM19" s="659"/>
      <c r="BN19" s="660"/>
      <c r="BO19" s="684" t="s">
        <v>130</v>
      </c>
      <c r="BP19" s="684"/>
      <c r="BQ19" s="684"/>
      <c r="BR19" s="684"/>
      <c r="BS19" s="685" t="s">
        <v>130</v>
      </c>
      <c r="BT19" s="685"/>
      <c r="BU19" s="685"/>
      <c r="BV19" s="685"/>
      <c r="BW19" s="685"/>
      <c r="BX19" s="685"/>
      <c r="BY19" s="685"/>
      <c r="BZ19" s="685"/>
      <c r="CA19" s="685"/>
      <c r="CB19" s="730"/>
      <c r="CD19" s="655" t="s">
        <v>279</v>
      </c>
      <c r="CE19" s="656"/>
      <c r="CF19" s="656"/>
      <c r="CG19" s="656"/>
      <c r="CH19" s="656"/>
      <c r="CI19" s="656"/>
      <c r="CJ19" s="656"/>
      <c r="CK19" s="656"/>
      <c r="CL19" s="656"/>
      <c r="CM19" s="656"/>
      <c r="CN19" s="656"/>
      <c r="CO19" s="656"/>
      <c r="CP19" s="656"/>
      <c r="CQ19" s="657"/>
      <c r="CR19" s="658" t="s">
        <v>130</v>
      </c>
      <c r="CS19" s="659"/>
      <c r="CT19" s="659"/>
      <c r="CU19" s="659"/>
      <c r="CV19" s="659"/>
      <c r="CW19" s="659"/>
      <c r="CX19" s="659"/>
      <c r="CY19" s="660"/>
      <c r="CZ19" s="684" t="s">
        <v>130</v>
      </c>
      <c r="DA19" s="684"/>
      <c r="DB19" s="684"/>
      <c r="DC19" s="684"/>
      <c r="DD19" s="664" t="s">
        <v>130</v>
      </c>
      <c r="DE19" s="659"/>
      <c r="DF19" s="659"/>
      <c r="DG19" s="659"/>
      <c r="DH19" s="659"/>
      <c r="DI19" s="659"/>
      <c r="DJ19" s="659"/>
      <c r="DK19" s="659"/>
      <c r="DL19" s="659"/>
      <c r="DM19" s="659"/>
      <c r="DN19" s="659"/>
      <c r="DO19" s="659"/>
      <c r="DP19" s="660"/>
      <c r="DQ19" s="664" t="s">
        <v>130</v>
      </c>
      <c r="DR19" s="659"/>
      <c r="DS19" s="659"/>
      <c r="DT19" s="659"/>
      <c r="DU19" s="659"/>
      <c r="DV19" s="659"/>
      <c r="DW19" s="659"/>
      <c r="DX19" s="659"/>
      <c r="DY19" s="659"/>
      <c r="DZ19" s="659"/>
      <c r="EA19" s="659"/>
      <c r="EB19" s="659"/>
      <c r="EC19" s="696"/>
    </row>
    <row r="20" spans="2:133" ht="11.25" customHeight="1" x14ac:dyDescent="0.15">
      <c r="B20" s="655" t="s">
        <v>280</v>
      </c>
      <c r="C20" s="656"/>
      <c r="D20" s="656"/>
      <c r="E20" s="656"/>
      <c r="F20" s="656"/>
      <c r="G20" s="656"/>
      <c r="H20" s="656"/>
      <c r="I20" s="656"/>
      <c r="J20" s="656"/>
      <c r="K20" s="656"/>
      <c r="L20" s="656"/>
      <c r="M20" s="656"/>
      <c r="N20" s="656"/>
      <c r="O20" s="656"/>
      <c r="P20" s="656"/>
      <c r="Q20" s="657"/>
      <c r="R20" s="658">
        <v>752</v>
      </c>
      <c r="S20" s="659"/>
      <c r="T20" s="659"/>
      <c r="U20" s="659"/>
      <c r="V20" s="659"/>
      <c r="W20" s="659"/>
      <c r="X20" s="659"/>
      <c r="Y20" s="660"/>
      <c r="Z20" s="684">
        <v>0</v>
      </c>
      <c r="AA20" s="684"/>
      <c r="AB20" s="684"/>
      <c r="AC20" s="684"/>
      <c r="AD20" s="685">
        <v>752</v>
      </c>
      <c r="AE20" s="685"/>
      <c r="AF20" s="685"/>
      <c r="AG20" s="685"/>
      <c r="AH20" s="685"/>
      <c r="AI20" s="685"/>
      <c r="AJ20" s="685"/>
      <c r="AK20" s="685"/>
      <c r="AL20" s="661">
        <v>0.1</v>
      </c>
      <c r="AM20" s="662"/>
      <c r="AN20" s="662"/>
      <c r="AO20" s="686"/>
      <c r="AP20" s="655" t="s">
        <v>281</v>
      </c>
      <c r="AQ20" s="656"/>
      <c r="AR20" s="656"/>
      <c r="AS20" s="656"/>
      <c r="AT20" s="656"/>
      <c r="AU20" s="656"/>
      <c r="AV20" s="656"/>
      <c r="AW20" s="656"/>
      <c r="AX20" s="656"/>
      <c r="AY20" s="656"/>
      <c r="AZ20" s="656"/>
      <c r="BA20" s="656"/>
      <c r="BB20" s="656"/>
      <c r="BC20" s="656"/>
      <c r="BD20" s="656"/>
      <c r="BE20" s="656"/>
      <c r="BF20" s="657"/>
      <c r="BG20" s="658" t="s">
        <v>130</v>
      </c>
      <c r="BH20" s="659"/>
      <c r="BI20" s="659"/>
      <c r="BJ20" s="659"/>
      <c r="BK20" s="659"/>
      <c r="BL20" s="659"/>
      <c r="BM20" s="659"/>
      <c r="BN20" s="660"/>
      <c r="BO20" s="684" t="s">
        <v>130</v>
      </c>
      <c r="BP20" s="684"/>
      <c r="BQ20" s="684"/>
      <c r="BR20" s="684"/>
      <c r="BS20" s="685" t="s">
        <v>130</v>
      </c>
      <c r="BT20" s="685"/>
      <c r="BU20" s="685"/>
      <c r="BV20" s="685"/>
      <c r="BW20" s="685"/>
      <c r="BX20" s="685"/>
      <c r="BY20" s="685"/>
      <c r="BZ20" s="685"/>
      <c r="CA20" s="685"/>
      <c r="CB20" s="730"/>
      <c r="CD20" s="655" t="s">
        <v>282</v>
      </c>
      <c r="CE20" s="656"/>
      <c r="CF20" s="656"/>
      <c r="CG20" s="656"/>
      <c r="CH20" s="656"/>
      <c r="CI20" s="656"/>
      <c r="CJ20" s="656"/>
      <c r="CK20" s="656"/>
      <c r="CL20" s="656"/>
      <c r="CM20" s="656"/>
      <c r="CN20" s="656"/>
      <c r="CO20" s="656"/>
      <c r="CP20" s="656"/>
      <c r="CQ20" s="657"/>
      <c r="CR20" s="658">
        <v>1794852</v>
      </c>
      <c r="CS20" s="659"/>
      <c r="CT20" s="659"/>
      <c r="CU20" s="659"/>
      <c r="CV20" s="659"/>
      <c r="CW20" s="659"/>
      <c r="CX20" s="659"/>
      <c r="CY20" s="660"/>
      <c r="CZ20" s="684">
        <v>100</v>
      </c>
      <c r="DA20" s="684"/>
      <c r="DB20" s="684"/>
      <c r="DC20" s="684"/>
      <c r="DD20" s="664">
        <v>206645</v>
      </c>
      <c r="DE20" s="659"/>
      <c r="DF20" s="659"/>
      <c r="DG20" s="659"/>
      <c r="DH20" s="659"/>
      <c r="DI20" s="659"/>
      <c r="DJ20" s="659"/>
      <c r="DK20" s="659"/>
      <c r="DL20" s="659"/>
      <c r="DM20" s="659"/>
      <c r="DN20" s="659"/>
      <c r="DO20" s="659"/>
      <c r="DP20" s="660"/>
      <c r="DQ20" s="664">
        <v>1203245</v>
      </c>
      <c r="DR20" s="659"/>
      <c r="DS20" s="659"/>
      <c r="DT20" s="659"/>
      <c r="DU20" s="659"/>
      <c r="DV20" s="659"/>
      <c r="DW20" s="659"/>
      <c r="DX20" s="659"/>
      <c r="DY20" s="659"/>
      <c r="DZ20" s="659"/>
      <c r="EA20" s="659"/>
      <c r="EB20" s="659"/>
      <c r="EC20" s="696"/>
    </row>
    <row r="21" spans="2:133" ht="11.25" customHeight="1" x14ac:dyDescent="0.15">
      <c r="B21" s="655" t="s">
        <v>283</v>
      </c>
      <c r="C21" s="656"/>
      <c r="D21" s="656"/>
      <c r="E21" s="656"/>
      <c r="F21" s="656"/>
      <c r="G21" s="656"/>
      <c r="H21" s="656"/>
      <c r="I21" s="656"/>
      <c r="J21" s="656"/>
      <c r="K21" s="656"/>
      <c r="L21" s="656"/>
      <c r="M21" s="656"/>
      <c r="N21" s="656"/>
      <c r="O21" s="656"/>
      <c r="P21" s="656"/>
      <c r="Q21" s="657"/>
      <c r="R21" s="658">
        <v>46</v>
      </c>
      <c r="S21" s="659"/>
      <c r="T21" s="659"/>
      <c r="U21" s="659"/>
      <c r="V21" s="659"/>
      <c r="W21" s="659"/>
      <c r="X21" s="659"/>
      <c r="Y21" s="660"/>
      <c r="Z21" s="684">
        <v>0</v>
      </c>
      <c r="AA21" s="684"/>
      <c r="AB21" s="684"/>
      <c r="AC21" s="684"/>
      <c r="AD21" s="685">
        <v>46</v>
      </c>
      <c r="AE21" s="685"/>
      <c r="AF21" s="685"/>
      <c r="AG21" s="685"/>
      <c r="AH21" s="685"/>
      <c r="AI21" s="685"/>
      <c r="AJ21" s="685"/>
      <c r="AK21" s="685"/>
      <c r="AL21" s="661">
        <v>0</v>
      </c>
      <c r="AM21" s="662"/>
      <c r="AN21" s="662"/>
      <c r="AO21" s="686"/>
      <c r="AP21" s="655" t="s">
        <v>284</v>
      </c>
      <c r="AQ21" s="731"/>
      <c r="AR21" s="731"/>
      <c r="AS21" s="731"/>
      <c r="AT21" s="731"/>
      <c r="AU21" s="731"/>
      <c r="AV21" s="731"/>
      <c r="AW21" s="731"/>
      <c r="AX21" s="731"/>
      <c r="AY21" s="731"/>
      <c r="AZ21" s="731"/>
      <c r="BA21" s="731"/>
      <c r="BB21" s="731"/>
      <c r="BC21" s="731"/>
      <c r="BD21" s="731"/>
      <c r="BE21" s="731"/>
      <c r="BF21" s="732"/>
      <c r="BG21" s="658" t="s">
        <v>130</v>
      </c>
      <c r="BH21" s="659"/>
      <c r="BI21" s="659"/>
      <c r="BJ21" s="659"/>
      <c r="BK21" s="659"/>
      <c r="BL21" s="659"/>
      <c r="BM21" s="659"/>
      <c r="BN21" s="660"/>
      <c r="BO21" s="684" t="s">
        <v>130</v>
      </c>
      <c r="BP21" s="684"/>
      <c r="BQ21" s="684"/>
      <c r="BR21" s="684"/>
      <c r="BS21" s="685" t="s">
        <v>130</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285</v>
      </c>
      <c r="C22" s="716"/>
      <c r="D22" s="716"/>
      <c r="E22" s="716"/>
      <c r="F22" s="716"/>
      <c r="G22" s="716"/>
      <c r="H22" s="716"/>
      <c r="I22" s="716"/>
      <c r="J22" s="716"/>
      <c r="K22" s="716"/>
      <c r="L22" s="716"/>
      <c r="M22" s="716"/>
      <c r="N22" s="716"/>
      <c r="O22" s="716"/>
      <c r="P22" s="716"/>
      <c r="Q22" s="717"/>
      <c r="R22" s="658" t="s">
        <v>130</v>
      </c>
      <c r="S22" s="659"/>
      <c r="T22" s="659"/>
      <c r="U22" s="659"/>
      <c r="V22" s="659"/>
      <c r="W22" s="659"/>
      <c r="X22" s="659"/>
      <c r="Y22" s="660"/>
      <c r="Z22" s="684" t="s">
        <v>130</v>
      </c>
      <c r="AA22" s="684"/>
      <c r="AB22" s="684"/>
      <c r="AC22" s="684"/>
      <c r="AD22" s="685">
        <v>0</v>
      </c>
      <c r="AE22" s="685"/>
      <c r="AF22" s="685"/>
      <c r="AG22" s="685"/>
      <c r="AH22" s="685"/>
      <c r="AI22" s="685"/>
      <c r="AJ22" s="685"/>
      <c r="AK22" s="685"/>
      <c r="AL22" s="661">
        <v>0</v>
      </c>
      <c r="AM22" s="662"/>
      <c r="AN22" s="662"/>
      <c r="AO22" s="686"/>
      <c r="AP22" s="655" t="s">
        <v>286</v>
      </c>
      <c r="AQ22" s="731"/>
      <c r="AR22" s="731"/>
      <c r="AS22" s="731"/>
      <c r="AT22" s="731"/>
      <c r="AU22" s="731"/>
      <c r="AV22" s="731"/>
      <c r="AW22" s="731"/>
      <c r="AX22" s="731"/>
      <c r="AY22" s="731"/>
      <c r="AZ22" s="731"/>
      <c r="BA22" s="731"/>
      <c r="BB22" s="731"/>
      <c r="BC22" s="731"/>
      <c r="BD22" s="731"/>
      <c r="BE22" s="731"/>
      <c r="BF22" s="732"/>
      <c r="BG22" s="658" t="s">
        <v>130</v>
      </c>
      <c r="BH22" s="659"/>
      <c r="BI22" s="659"/>
      <c r="BJ22" s="659"/>
      <c r="BK22" s="659"/>
      <c r="BL22" s="659"/>
      <c r="BM22" s="659"/>
      <c r="BN22" s="660"/>
      <c r="BO22" s="684" t="s">
        <v>130</v>
      </c>
      <c r="BP22" s="684"/>
      <c r="BQ22" s="684"/>
      <c r="BR22" s="684"/>
      <c r="BS22" s="685" t="s">
        <v>130</v>
      </c>
      <c r="BT22" s="685"/>
      <c r="BU22" s="685"/>
      <c r="BV22" s="685"/>
      <c r="BW22" s="685"/>
      <c r="BX22" s="685"/>
      <c r="BY22" s="685"/>
      <c r="BZ22" s="685"/>
      <c r="CA22" s="685"/>
      <c r="CB22" s="730"/>
      <c r="CD22" s="711" t="s">
        <v>287</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288</v>
      </c>
      <c r="C23" s="656"/>
      <c r="D23" s="656"/>
      <c r="E23" s="656"/>
      <c r="F23" s="656"/>
      <c r="G23" s="656"/>
      <c r="H23" s="656"/>
      <c r="I23" s="656"/>
      <c r="J23" s="656"/>
      <c r="K23" s="656"/>
      <c r="L23" s="656"/>
      <c r="M23" s="656"/>
      <c r="N23" s="656"/>
      <c r="O23" s="656"/>
      <c r="P23" s="656"/>
      <c r="Q23" s="657"/>
      <c r="R23" s="658">
        <v>844923</v>
      </c>
      <c r="S23" s="659"/>
      <c r="T23" s="659"/>
      <c r="U23" s="659"/>
      <c r="V23" s="659"/>
      <c r="W23" s="659"/>
      <c r="X23" s="659"/>
      <c r="Y23" s="660"/>
      <c r="Z23" s="684">
        <v>41.4</v>
      </c>
      <c r="AA23" s="684"/>
      <c r="AB23" s="684"/>
      <c r="AC23" s="684"/>
      <c r="AD23" s="685">
        <v>760354</v>
      </c>
      <c r="AE23" s="685"/>
      <c r="AF23" s="685"/>
      <c r="AG23" s="685"/>
      <c r="AH23" s="685"/>
      <c r="AI23" s="685"/>
      <c r="AJ23" s="685"/>
      <c r="AK23" s="685"/>
      <c r="AL23" s="661">
        <v>81.900000000000006</v>
      </c>
      <c r="AM23" s="662"/>
      <c r="AN23" s="662"/>
      <c r="AO23" s="686"/>
      <c r="AP23" s="655" t="s">
        <v>289</v>
      </c>
      <c r="AQ23" s="731"/>
      <c r="AR23" s="731"/>
      <c r="AS23" s="731"/>
      <c r="AT23" s="731"/>
      <c r="AU23" s="731"/>
      <c r="AV23" s="731"/>
      <c r="AW23" s="731"/>
      <c r="AX23" s="731"/>
      <c r="AY23" s="731"/>
      <c r="AZ23" s="731"/>
      <c r="BA23" s="731"/>
      <c r="BB23" s="731"/>
      <c r="BC23" s="731"/>
      <c r="BD23" s="731"/>
      <c r="BE23" s="731"/>
      <c r="BF23" s="732"/>
      <c r="BG23" s="658" t="s">
        <v>130</v>
      </c>
      <c r="BH23" s="659"/>
      <c r="BI23" s="659"/>
      <c r="BJ23" s="659"/>
      <c r="BK23" s="659"/>
      <c r="BL23" s="659"/>
      <c r="BM23" s="659"/>
      <c r="BN23" s="660"/>
      <c r="BO23" s="684" t="s">
        <v>130</v>
      </c>
      <c r="BP23" s="684"/>
      <c r="BQ23" s="684"/>
      <c r="BR23" s="684"/>
      <c r="BS23" s="685" t="s">
        <v>130</v>
      </c>
      <c r="BT23" s="685"/>
      <c r="BU23" s="685"/>
      <c r="BV23" s="685"/>
      <c r="BW23" s="685"/>
      <c r="BX23" s="685"/>
      <c r="BY23" s="685"/>
      <c r="BZ23" s="685"/>
      <c r="CA23" s="685"/>
      <c r="CB23" s="730"/>
      <c r="CD23" s="711" t="s">
        <v>229</v>
      </c>
      <c r="CE23" s="712"/>
      <c r="CF23" s="712"/>
      <c r="CG23" s="712"/>
      <c r="CH23" s="712"/>
      <c r="CI23" s="712"/>
      <c r="CJ23" s="712"/>
      <c r="CK23" s="712"/>
      <c r="CL23" s="712"/>
      <c r="CM23" s="712"/>
      <c r="CN23" s="712"/>
      <c r="CO23" s="712"/>
      <c r="CP23" s="712"/>
      <c r="CQ23" s="713"/>
      <c r="CR23" s="711" t="s">
        <v>290</v>
      </c>
      <c r="CS23" s="712"/>
      <c r="CT23" s="712"/>
      <c r="CU23" s="712"/>
      <c r="CV23" s="712"/>
      <c r="CW23" s="712"/>
      <c r="CX23" s="712"/>
      <c r="CY23" s="713"/>
      <c r="CZ23" s="711" t="s">
        <v>291</v>
      </c>
      <c r="DA23" s="712"/>
      <c r="DB23" s="712"/>
      <c r="DC23" s="713"/>
      <c r="DD23" s="711" t="s">
        <v>292</v>
      </c>
      <c r="DE23" s="712"/>
      <c r="DF23" s="712"/>
      <c r="DG23" s="712"/>
      <c r="DH23" s="712"/>
      <c r="DI23" s="712"/>
      <c r="DJ23" s="712"/>
      <c r="DK23" s="713"/>
      <c r="DL23" s="743" t="s">
        <v>293</v>
      </c>
      <c r="DM23" s="744"/>
      <c r="DN23" s="744"/>
      <c r="DO23" s="744"/>
      <c r="DP23" s="744"/>
      <c r="DQ23" s="744"/>
      <c r="DR23" s="744"/>
      <c r="DS23" s="744"/>
      <c r="DT23" s="744"/>
      <c r="DU23" s="744"/>
      <c r="DV23" s="745"/>
      <c r="DW23" s="711" t="s">
        <v>294</v>
      </c>
      <c r="DX23" s="712"/>
      <c r="DY23" s="712"/>
      <c r="DZ23" s="712"/>
      <c r="EA23" s="712"/>
      <c r="EB23" s="712"/>
      <c r="EC23" s="713"/>
    </row>
    <row r="24" spans="2:133" ht="11.25" customHeight="1" x14ac:dyDescent="0.15">
      <c r="B24" s="655" t="s">
        <v>295</v>
      </c>
      <c r="C24" s="656"/>
      <c r="D24" s="656"/>
      <c r="E24" s="656"/>
      <c r="F24" s="656"/>
      <c r="G24" s="656"/>
      <c r="H24" s="656"/>
      <c r="I24" s="656"/>
      <c r="J24" s="656"/>
      <c r="K24" s="656"/>
      <c r="L24" s="656"/>
      <c r="M24" s="656"/>
      <c r="N24" s="656"/>
      <c r="O24" s="656"/>
      <c r="P24" s="656"/>
      <c r="Q24" s="657"/>
      <c r="R24" s="658">
        <v>760354</v>
      </c>
      <c r="S24" s="659"/>
      <c r="T24" s="659"/>
      <c r="U24" s="659"/>
      <c r="V24" s="659"/>
      <c r="W24" s="659"/>
      <c r="X24" s="659"/>
      <c r="Y24" s="660"/>
      <c r="Z24" s="684">
        <v>37.299999999999997</v>
      </c>
      <c r="AA24" s="684"/>
      <c r="AB24" s="684"/>
      <c r="AC24" s="684"/>
      <c r="AD24" s="685">
        <v>760354</v>
      </c>
      <c r="AE24" s="685"/>
      <c r="AF24" s="685"/>
      <c r="AG24" s="685"/>
      <c r="AH24" s="685"/>
      <c r="AI24" s="685"/>
      <c r="AJ24" s="685"/>
      <c r="AK24" s="685"/>
      <c r="AL24" s="661">
        <v>81.900000000000006</v>
      </c>
      <c r="AM24" s="662"/>
      <c r="AN24" s="662"/>
      <c r="AO24" s="686"/>
      <c r="AP24" s="655" t="s">
        <v>296</v>
      </c>
      <c r="AQ24" s="731"/>
      <c r="AR24" s="731"/>
      <c r="AS24" s="731"/>
      <c r="AT24" s="731"/>
      <c r="AU24" s="731"/>
      <c r="AV24" s="731"/>
      <c r="AW24" s="731"/>
      <c r="AX24" s="731"/>
      <c r="AY24" s="731"/>
      <c r="AZ24" s="731"/>
      <c r="BA24" s="731"/>
      <c r="BB24" s="731"/>
      <c r="BC24" s="731"/>
      <c r="BD24" s="731"/>
      <c r="BE24" s="731"/>
      <c r="BF24" s="732"/>
      <c r="BG24" s="658" t="s">
        <v>130</v>
      </c>
      <c r="BH24" s="659"/>
      <c r="BI24" s="659"/>
      <c r="BJ24" s="659"/>
      <c r="BK24" s="659"/>
      <c r="BL24" s="659"/>
      <c r="BM24" s="659"/>
      <c r="BN24" s="660"/>
      <c r="BO24" s="684" t="s">
        <v>130</v>
      </c>
      <c r="BP24" s="684"/>
      <c r="BQ24" s="684"/>
      <c r="BR24" s="684"/>
      <c r="BS24" s="685" t="s">
        <v>130</v>
      </c>
      <c r="BT24" s="685"/>
      <c r="BU24" s="685"/>
      <c r="BV24" s="685"/>
      <c r="BW24" s="685"/>
      <c r="BX24" s="685"/>
      <c r="BY24" s="685"/>
      <c r="BZ24" s="685"/>
      <c r="CA24" s="685"/>
      <c r="CB24" s="730"/>
      <c r="CD24" s="708" t="s">
        <v>297</v>
      </c>
      <c r="CE24" s="709"/>
      <c r="CF24" s="709"/>
      <c r="CG24" s="709"/>
      <c r="CH24" s="709"/>
      <c r="CI24" s="709"/>
      <c r="CJ24" s="709"/>
      <c r="CK24" s="709"/>
      <c r="CL24" s="709"/>
      <c r="CM24" s="709"/>
      <c r="CN24" s="709"/>
      <c r="CO24" s="709"/>
      <c r="CP24" s="709"/>
      <c r="CQ24" s="710"/>
      <c r="CR24" s="705">
        <v>568333</v>
      </c>
      <c r="CS24" s="706"/>
      <c r="CT24" s="706"/>
      <c r="CU24" s="706"/>
      <c r="CV24" s="706"/>
      <c r="CW24" s="706"/>
      <c r="CX24" s="706"/>
      <c r="CY24" s="734"/>
      <c r="CZ24" s="735">
        <v>31.7</v>
      </c>
      <c r="DA24" s="721"/>
      <c r="DB24" s="721"/>
      <c r="DC24" s="737"/>
      <c r="DD24" s="733">
        <v>490014</v>
      </c>
      <c r="DE24" s="706"/>
      <c r="DF24" s="706"/>
      <c r="DG24" s="706"/>
      <c r="DH24" s="706"/>
      <c r="DI24" s="706"/>
      <c r="DJ24" s="706"/>
      <c r="DK24" s="734"/>
      <c r="DL24" s="733">
        <v>472253</v>
      </c>
      <c r="DM24" s="706"/>
      <c r="DN24" s="706"/>
      <c r="DO24" s="706"/>
      <c r="DP24" s="706"/>
      <c r="DQ24" s="706"/>
      <c r="DR24" s="706"/>
      <c r="DS24" s="706"/>
      <c r="DT24" s="706"/>
      <c r="DU24" s="706"/>
      <c r="DV24" s="734"/>
      <c r="DW24" s="735">
        <v>49.3</v>
      </c>
      <c r="DX24" s="721"/>
      <c r="DY24" s="721"/>
      <c r="DZ24" s="721"/>
      <c r="EA24" s="721"/>
      <c r="EB24" s="721"/>
      <c r="EC24" s="736"/>
    </row>
    <row r="25" spans="2:133" ht="11.25" customHeight="1" x14ac:dyDescent="0.15">
      <c r="B25" s="655" t="s">
        <v>298</v>
      </c>
      <c r="C25" s="656"/>
      <c r="D25" s="656"/>
      <c r="E25" s="656"/>
      <c r="F25" s="656"/>
      <c r="G25" s="656"/>
      <c r="H25" s="656"/>
      <c r="I25" s="656"/>
      <c r="J25" s="656"/>
      <c r="K25" s="656"/>
      <c r="L25" s="656"/>
      <c r="M25" s="656"/>
      <c r="N25" s="656"/>
      <c r="O25" s="656"/>
      <c r="P25" s="656"/>
      <c r="Q25" s="657"/>
      <c r="R25" s="658">
        <v>84569</v>
      </c>
      <c r="S25" s="659"/>
      <c r="T25" s="659"/>
      <c r="U25" s="659"/>
      <c r="V25" s="659"/>
      <c r="W25" s="659"/>
      <c r="X25" s="659"/>
      <c r="Y25" s="660"/>
      <c r="Z25" s="684">
        <v>4.0999999999999996</v>
      </c>
      <c r="AA25" s="684"/>
      <c r="AB25" s="684"/>
      <c r="AC25" s="684"/>
      <c r="AD25" s="685" t="s">
        <v>130</v>
      </c>
      <c r="AE25" s="685"/>
      <c r="AF25" s="685"/>
      <c r="AG25" s="685"/>
      <c r="AH25" s="685"/>
      <c r="AI25" s="685"/>
      <c r="AJ25" s="685"/>
      <c r="AK25" s="685"/>
      <c r="AL25" s="661" t="s">
        <v>130</v>
      </c>
      <c r="AM25" s="662"/>
      <c r="AN25" s="662"/>
      <c r="AO25" s="686"/>
      <c r="AP25" s="655" t="s">
        <v>299</v>
      </c>
      <c r="AQ25" s="731"/>
      <c r="AR25" s="731"/>
      <c r="AS25" s="731"/>
      <c r="AT25" s="731"/>
      <c r="AU25" s="731"/>
      <c r="AV25" s="731"/>
      <c r="AW25" s="731"/>
      <c r="AX25" s="731"/>
      <c r="AY25" s="731"/>
      <c r="AZ25" s="731"/>
      <c r="BA25" s="731"/>
      <c r="BB25" s="731"/>
      <c r="BC25" s="731"/>
      <c r="BD25" s="731"/>
      <c r="BE25" s="731"/>
      <c r="BF25" s="732"/>
      <c r="BG25" s="658" t="s">
        <v>130</v>
      </c>
      <c r="BH25" s="659"/>
      <c r="BI25" s="659"/>
      <c r="BJ25" s="659"/>
      <c r="BK25" s="659"/>
      <c r="BL25" s="659"/>
      <c r="BM25" s="659"/>
      <c r="BN25" s="660"/>
      <c r="BO25" s="684" t="s">
        <v>130</v>
      </c>
      <c r="BP25" s="684"/>
      <c r="BQ25" s="684"/>
      <c r="BR25" s="684"/>
      <c r="BS25" s="685" t="s">
        <v>130</v>
      </c>
      <c r="BT25" s="685"/>
      <c r="BU25" s="685"/>
      <c r="BV25" s="685"/>
      <c r="BW25" s="685"/>
      <c r="BX25" s="685"/>
      <c r="BY25" s="685"/>
      <c r="BZ25" s="685"/>
      <c r="CA25" s="685"/>
      <c r="CB25" s="730"/>
      <c r="CD25" s="655" t="s">
        <v>300</v>
      </c>
      <c r="CE25" s="656"/>
      <c r="CF25" s="656"/>
      <c r="CG25" s="656"/>
      <c r="CH25" s="656"/>
      <c r="CI25" s="656"/>
      <c r="CJ25" s="656"/>
      <c r="CK25" s="656"/>
      <c r="CL25" s="656"/>
      <c r="CM25" s="656"/>
      <c r="CN25" s="656"/>
      <c r="CO25" s="656"/>
      <c r="CP25" s="656"/>
      <c r="CQ25" s="657"/>
      <c r="CR25" s="658">
        <v>318596</v>
      </c>
      <c r="CS25" s="668"/>
      <c r="CT25" s="668"/>
      <c r="CU25" s="668"/>
      <c r="CV25" s="668"/>
      <c r="CW25" s="668"/>
      <c r="CX25" s="668"/>
      <c r="CY25" s="669"/>
      <c r="CZ25" s="661">
        <v>17.8</v>
      </c>
      <c r="DA25" s="670"/>
      <c r="DB25" s="670"/>
      <c r="DC25" s="671"/>
      <c r="DD25" s="664">
        <v>283868</v>
      </c>
      <c r="DE25" s="668"/>
      <c r="DF25" s="668"/>
      <c r="DG25" s="668"/>
      <c r="DH25" s="668"/>
      <c r="DI25" s="668"/>
      <c r="DJ25" s="668"/>
      <c r="DK25" s="669"/>
      <c r="DL25" s="664">
        <v>267908</v>
      </c>
      <c r="DM25" s="668"/>
      <c r="DN25" s="668"/>
      <c r="DO25" s="668"/>
      <c r="DP25" s="668"/>
      <c r="DQ25" s="668"/>
      <c r="DR25" s="668"/>
      <c r="DS25" s="668"/>
      <c r="DT25" s="668"/>
      <c r="DU25" s="668"/>
      <c r="DV25" s="669"/>
      <c r="DW25" s="661">
        <v>28</v>
      </c>
      <c r="DX25" s="670"/>
      <c r="DY25" s="670"/>
      <c r="DZ25" s="670"/>
      <c r="EA25" s="670"/>
      <c r="EB25" s="670"/>
      <c r="EC25" s="697"/>
    </row>
    <row r="26" spans="2:133" ht="11.25" customHeight="1" x14ac:dyDescent="0.15">
      <c r="B26" s="655" t="s">
        <v>301</v>
      </c>
      <c r="C26" s="656"/>
      <c r="D26" s="656"/>
      <c r="E26" s="656"/>
      <c r="F26" s="656"/>
      <c r="G26" s="656"/>
      <c r="H26" s="656"/>
      <c r="I26" s="656"/>
      <c r="J26" s="656"/>
      <c r="K26" s="656"/>
      <c r="L26" s="656"/>
      <c r="M26" s="656"/>
      <c r="N26" s="656"/>
      <c r="O26" s="656"/>
      <c r="P26" s="656"/>
      <c r="Q26" s="657"/>
      <c r="R26" s="658" t="s">
        <v>130</v>
      </c>
      <c r="S26" s="659"/>
      <c r="T26" s="659"/>
      <c r="U26" s="659"/>
      <c r="V26" s="659"/>
      <c r="W26" s="659"/>
      <c r="X26" s="659"/>
      <c r="Y26" s="660"/>
      <c r="Z26" s="684" t="s">
        <v>130</v>
      </c>
      <c r="AA26" s="684"/>
      <c r="AB26" s="684"/>
      <c r="AC26" s="684"/>
      <c r="AD26" s="685" t="s">
        <v>130</v>
      </c>
      <c r="AE26" s="685"/>
      <c r="AF26" s="685"/>
      <c r="AG26" s="685"/>
      <c r="AH26" s="685"/>
      <c r="AI26" s="685"/>
      <c r="AJ26" s="685"/>
      <c r="AK26" s="685"/>
      <c r="AL26" s="661" t="s">
        <v>130</v>
      </c>
      <c r="AM26" s="662"/>
      <c r="AN26" s="662"/>
      <c r="AO26" s="686"/>
      <c r="AP26" s="655" t="s">
        <v>302</v>
      </c>
      <c r="AQ26" s="731"/>
      <c r="AR26" s="731"/>
      <c r="AS26" s="731"/>
      <c r="AT26" s="731"/>
      <c r="AU26" s="731"/>
      <c r="AV26" s="731"/>
      <c r="AW26" s="731"/>
      <c r="AX26" s="731"/>
      <c r="AY26" s="731"/>
      <c r="AZ26" s="731"/>
      <c r="BA26" s="731"/>
      <c r="BB26" s="731"/>
      <c r="BC26" s="731"/>
      <c r="BD26" s="731"/>
      <c r="BE26" s="731"/>
      <c r="BF26" s="732"/>
      <c r="BG26" s="658" t="s">
        <v>130</v>
      </c>
      <c r="BH26" s="659"/>
      <c r="BI26" s="659"/>
      <c r="BJ26" s="659"/>
      <c r="BK26" s="659"/>
      <c r="BL26" s="659"/>
      <c r="BM26" s="659"/>
      <c r="BN26" s="660"/>
      <c r="BO26" s="684" t="s">
        <v>130</v>
      </c>
      <c r="BP26" s="684"/>
      <c r="BQ26" s="684"/>
      <c r="BR26" s="684"/>
      <c r="BS26" s="685" t="s">
        <v>130</v>
      </c>
      <c r="BT26" s="685"/>
      <c r="BU26" s="685"/>
      <c r="BV26" s="685"/>
      <c r="BW26" s="685"/>
      <c r="BX26" s="685"/>
      <c r="BY26" s="685"/>
      <c r="BZ26" s="685"/>
      <c r="CA26" s="685"/>
      <c r="CB26" s="730"/>
      <c r="CD26" s="655" t="s">
        <v>303</v>
      </c>
      <c r="CE26" s="656"/>
      <c r="CF26" s="656"/>
      <c r="CG26" s="656"/>
      <c r="CH26" s="656"/>
      <c r="CI26" s="656"/>
      <c r="CJ26" s="656"/>
      <c r="CK26" s="656"/>
      <c r="CL26" s="656"/>
      <c r="CM26" s="656"/>
      <c r="CN26" s="656"/>
      <c r="CO26" s="656"/>
      <c r="CP26" s="656"/>
      <c r="CQ26" s="657"/>
      <c r="CR26" s="658">
        <v>179710</v>
      </c>
      <c r="CS26" s="659"/>
      <c r="CT26" s="659"/>
      <c r="CU26" s="659"/>
      <c r="CV26" s="659"/>
      <c r="CW26" s="659"/>
      <c r="CX26" s="659"/>
      <c r="CY26" s="660"/>
      <c r="CZ26" s="661">
        <v>10</v>
      </c>
      <c r="DA26" s="670"/>
      <c r="DB26" s="670"/>
      <c r="DC26" s="671"/>
      <c r="DD26" s="664">
        <v>153276</v>
      </c>
      <c r="DE26" s="659"/>
      <c r="DF26" s="659"/>
      <c r="DG26" s="659"/>
      <c r="DH26" s="659"/>
      <c r="DI26" s="659"/>
      <c r="DJ26" s="659"/>
      <c r="DK26" s="660"/>
      <c r="DL26" s="664" t="s">
        <v>130</v>
      </c>
      <c r="DM26" s="659"/>
      <c r="DN26" s="659"/>
      <c r="DO26" s="659"/>
      <c r="DP26" s="659"/>
      <c r="DQ26" s="659"/>
      <c r="DR26" s="659"/>
      <c r="DS26" s="659"/>
      <c r="DT26" s="659"/>
      <c r="DU26" s="659"/>
      <c r="DV26" s="660"/>
      <c r="DW26" s="661" t="s">
        <v>130</v>
      </c>
      <c r="DX26" s="670"/>
      <c r="DY26" s="670"/>
      <c r="DZ26" s="670"/>
      <c r="EA26" s="670"/>
      <c r="EB26" s="670"/>
      <c r="EC26" s="697"/>
    </row>
    <row r="27" spans="2:133" ht="11.25" customHeight="1" x14ac:dyDescent="0.15">
      <c r="B27" s="655" t="s">
        <v>304</v>
      </c>
      <c r="C27" s="656"/>
      <c r="D27" s="656"/>
      <c r="E27" s="656"/>
      <c r="F27" s="656"/>
      <c r="G27" s="656"/>
      <c r="H27" s="656"/>
      <c r="I27" s="656"/>
      <c r="J27" s="656"/>
      <c r="K27" s="656"/>
      <c r="L27" s="656"/>
      <c r="M27" s="656"/>
      <c r="N27" s="656"/>
      <c r="O27" s="656"/>
      <c r="P27" s="656"/>
      <c r="Q27" s="657"/>
      <c r="R27" s="658">
        <v>1003411</v>
      </c>
      <c r="S27" s="659"/>
      <c r="T27" s="659"/>
      <c r="U27" s="659"/>
      <c r="V27" s="659"/>
      <c r="W27" s="659"/>
      <c r="X27" s="659"/>
      <c r="Y27" s="660"/>
      <c r="Z27" s="684">
        <v>49.2</v>
      </c>
      <c r="AA27" s="684"/>
      <c r="AB27" s="684"/>
      <c r="AC27" s="684"/>
      <c r="AD27" s="685">
        <v>918842</v>
      </c>
      <c r="AE27" s="685"/>
      <c r="AF27" s="685"/>
      <c r="AG27" s="685"/>
      <c r="AH27" s="685"/>
      <c r="AI27" s="685"/>
      <c r="AJ27" s="685"/>
      <c r="AK27" s="685"/>
      <c r="AL27" s="661">
        <v>98.900001525878906</v>
      </c>
      <c r="AM27" s="662"/>
      <c r="AN27" s="662"/>
      <c r="AO27" s="686"/>
      <c r="AP27" s="655" t="s">
        <v>305</v>
      </c>
      <c r="AQ27" s="656"/>
      <c r="AR27" s="656"/>
      <c r="AS27" s="656"/>
      <c r="AT27" s="656"/>
      <c r="AU27" s="656"/>
      <c r="AV27" s="656"/>
      <c r="AW27" s="656"/>
      <c r="AX27" s="656"/>
      <c r="AY27" s="656"/>
      <c r="AZ27" s="656"/>
      <c r="BA27" s="656"/>
      <c r="BB27" s="656"/>
      <c r="BC27" s="656"/>
      <c r="BD27" s="656"/>
      <c r="BE27" s="656"/>
      <c r="BF27" s="657"/>
      <c r="BG27" s="658">
        <v>95271</v>
      </c>
      <c r="BH27" s="659"/>
      <c r="BI27" s="659"/>
      <c r="BJ27" s="659"/>
      <c r="BK27" s="659"/>
      <c r="BL27" s="659"/>
      <c r="BM27" s="659"/>
      <c r="BN27" s="660"/>
      <c r="BO27" s="684">
        <v>100</v>
      </c>
      <c r="BP27" s="684"/>
      <c r="BQ27" s="684"/>
      <c r="BR27" s="684"/>
      <c r="BS27" s="685">
        <v>519</v>
      </c>
      <c r="BT27" s="685"/>
      <c r="BU27" s="685"/>
      <c r="BV27" s="685"/>
      <c r="BW27" s="685"/>
      <c r="BX27" s="685"/>
      <c r="BY27" s="685"/>
      <c r="BZ27" s="685"/>
      <c r="CA27" s="685"/>
      <c r="CB27" s="730"/>
      <c r="CD27" s="655" t="s">
        <v>306</v>
      </c>
      <c r="CE27" s="656"/>
      <c r="CF27" s="656"/>
      <c r="CG27" s="656"/>
      <c r="CH27" s="656"/>
      <c r="CI27" s="656"/>
      <c r="CJ27" s="656"/>
      <c r="CK27" s="656"/>
      <c r="CL27" s="656"/>
      <c r="CM27" s="656"/>
      <c r="CN27" s="656"/>
      <c r="CO27" s="656"/>
      <c r="CP27" s="656"/>
      <c r="CQ27" s="657"/>
      <c r="CR27" s="658">
        <v>63144</v>
      </c>
      <c r="CS27" s="668"/>
      <c r="CT27" s="668"/>
      <c r="CU27" s="668"/>
      <c r="CV27" s="668"/>
      <c r="CW27" s="668"/>
      <c r="CX27" s="668"/>
      <c r="CY27" s="669"/>
      <c r="CZ27" s="661">
        <v>3.5</v>
      </c>
      <c r="DA27" s="670"/>
      <c r="DB27" s="670"/>
      <c r="DC27" s="671"/>
      <c r="DD27" s="664">
        <v>19553</v>
      </c>
      <c r="DE27" s="668"/>
      <c r="DF27" s="668"/>
      <c r="DG27" s="668"/>
      <c r="DH27" s="668"/>
      <c r="DI27" s="668"/>
      <c r="DJ27" s="668"/>
      <c r="DK27" s="669"/>
      <c r="DL27" s="664">
        <v>17752</v>
      </c>
      <c r="DM27" s="668"/>
      <c r="DN27" s="668"/>
      <c r="DO27" s="668"/>
      <c r="DP27" s="668"/>
      <c r="DQ27" s="668"/>
      <c r="DR27" s="668"/>
      <c r="DS27" s="668"/>
      <c r="DT27" s="668"/>
      <c r="DU27" s="668"/>
      <c r="DV27" s="669"/>
      <c r="DW27" s="661">
        <v>1.9</v>
      </c>
      <c r="DX27" s="670"/>
      <c r="DY27" s="670"/>
      <c r="DZ27" s="670"/>
      <c r="EA27" s="670"/>
      <c r="EB27" s="670"/>
      <c r="EC27" s="697"/>
    </row>
    <row r="28" spans="2:133" ht="11.25" customHeight="1" x14ac:dyDescent="0.15">
      <c r="B28" s="655" t="s">
        <v>307</v>
      </c>
      <c r="C28" s="656"/>
      <c r="D28" s="656"/>
      <c r="E28" s="656"/>
      <c r="F28" s="656"/>
      <c r="G28" s="656"/>
      <c r="H28" s="656"/>
      <c r="I28" s="656"/>
      <c r="J28" s="656"/>
      <c r="K28" s="656"/>
      <c r="L28" s="656"/>
      <c r="M28" s="656"/>
      <c r="N28" s="656"/>
      <c r="O28" s="656"/>
      <c r="P28" s="656"/>
      <c r="Q28" s="657"/>
      <c r="R28" s="658" t="s">
        <v>130</v>
      </c>
      <c r="S28" s="659"/>
      <c r="T28" s="659"/>
      <c r="U28" s="659"/>
      <c r="V28" s="659"/>
      <c r="W28" s="659"/>
      <c r="X28" s="659"/>
      <c r="Y28" s="660"/>
      <c r="Z28" s="684" t="s">
        <v>130</v>
      </c>
      <c r="AA28" s="684"/>
      <c r="AB28" s="684"/>
      <c r="AC28" s="684"/>
      <c r="AD28" s="685" t="s">
        <v>130</v>
      </c>
      <c r="AE28" s="685"/>
      <c r="AF28" s="685"/>
      <c r="AG28" s="685"/>
      <c r="AH28" s="685"/>
      <c r="AI28" s="685"/>
      <c r="AJ28" s="685"/>
      <c r="AK28" s="685"/>
      <c r="AL28" s="661" t="s">
        <v>130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308</v>
      </c>
      <c r="CE28" s="656"/>
      <c r="CF28" s="656"/>
      <c r="CG28" s="656"/>
      <c r="CH28" s="656"/>
      <c r="CI28" s="656"/>
      <c r="CJ28" s="656"/>
      <c r="CK28" s="656"/>
      <c r="CL28" s="656"/>
      <c r="CM28" s="656"/>
      <c r="CN28" s="656"/>
      <c r="CO28" s="656"/>
      <c r="CP28" s="656"/>
      <c r="CQ28" s="657"/>
      <c r="CR28" s="658">
        <v>186593</v>
      </c>
      <c r="CS28" s="659"/>
      <c r="CT28" s="659"/>
      <c r="CU28" s="659"/>
      <c r="CV28" s="659"/>
      <c r="CW28" s="659"/>
      <c r="CX28" s="659"/>
      <c r="CY28" s="660"/>
      <c r="CZ28" s="661">
        <v>10.4</v>
      </c>
      <c r="DA28" s="670"/>
      <c r="DB28" s="670"/>
      <c r="DC28" s="671"/>
      <c r="DD28" s="664">
        <v>186593</v>
      </c>
      <c r="DE28" s="659"/>
      <c r="DF28" s="659"/>
      <c r="DG28" s="659"/>
      <c r="DH28" s="659"/>
      <c r="DI28" s="659"/>
      <c r="DJ28" s="659"/>
      <c r="DK28" s="660"/>
      <c r="DL28" s="664">
        <v>186593</v>
      </c>
      <c r="DM28" s="659"/>
      <c r="DN28" s="659"/>
      <c r="DO28" s="659"/>
      <c r="DP28" s="659"/>
      <c r="DQ28" s="659"/>
      <c r="DR28" s="659"/>
      <c r="DS28" s="659"/>
      <c r="DT28" s="659"/>
      <c r="DU28" s="659"/>
      <c r="DV28" s="660"/>
      <c r="DW28" s="661">
        <v>19.5</v>
      </c>
      <c r="DX28" s="670"/>
      <c r="DY28" s="670"/>
      <c r="DZ28" s="670"/>
      <c r="EA28" s="670"/>
      <c r="EB28" s="670"/>
      <c r="EC28" s="697"/>
    </row>
    <row r="29" spans="2:133" ht="11.25" customHeight="1" x14ac:dyDescent="0.15">
      <c r="B29" s="655" t="s">
        <v>309</v>
      </c>
      <c r="C29" s="656"/>
      <c r="D29" s="656"/>
      <c r="E29" s="656"/>
      <c r="F29" s="656"/>
      <c r="G29" s="656"/>
      <c r="H29" s="656"/>
      <c r="I29" s="656"/>
      <c r="J29" s="656"/>
      <c r="K29" s="656"/>
      <c r="L29" s="656"/>
      <c r="M29" s="656"/>
      <c r="N29" s="656"/>
      <c r="O29" s="656"/>
      <c r="P29" s="656"/>
      <c r="Q29" s="657"/>
      <c r="R29" s="658">
        <v>30226</v>
      </c>
      <c r="S29" s="659"/>
      <c r="T29" s="659"/>
      <c r="U29" s="659"/>
      <c r="V29" s="659"/>
      <c r="W29" s="659"/>
      <c r="X29" s="659"/>
      <c r="Y29" s="660"/>
      <c r="Z29" s="684">
        <v>1.5</v>
      </c>
      <c r="AA29" s="684"/>
      <c r="AB29" s="684"/>
      <c r="AC29" s="684"/>
      <c r="AD29" s="685">
        <v>4562</v>
      </c>
      <c r="AE29" s="685"/>
      <c r="AF29" s="685"/>
      <c r="AG29" s="685"/>
      <c r="AH29" s="685"/>
      <c r="AI29" s="685"/>
      <c r="AJ29" s="685"/>
      <c r="AK29" s="685"/>
      <c r="AL29" s="661">
        <v>0.5</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310</v>
      </c>
      <c r="CE29" s="679"/>
      <c r="CF29" s="655" t="s">
        <v>70</v>
      </c>
      <c r="CG29" s="656"/>
      <c r="CH29" s="656"/>
      <c r="CI29" s="656"/>
      <c r="CJ29" s="656"/>
      <c r="CK29" s="656"/>
      <c r="CL29" s="656"/>
      <c r="CM29" s="656"/>
      <c r="CN29" s="656"/>
      <c r="CO29" s="656"/>
      <c r="CP29" s="656"/>
      <c r="CQ29" s="657"/>
      <c r="CR29" s="658">
        <v>186593</v>
      </c>
      <c r="CS29" s="668"/>
      <c r="CT29" s="668"/>
      <c r="CU29" s="668"/>
      <c r="CV29" s="668"/>
      <c r="CW29" s="668"/>
      <c r="CX29" s="668"/>
      <c r="CY29" s="669"/>
      <c r="CZ29" s="661">
        <v>10.4</v>
      </c>
      <c r="DA29" s="670"/>
      <c r="DB29" s="670"/>
      <c r="DC29" s="671"/>
      <c r="DD29" s="664">
        <v>186593</v>
      </c>
      <c r="DE29" s="668"/>
      <c r="DF29" s="668"/>
      <c r="DG29" s="668"/>
      <c r="DH29" s="668"/>
      <c r="DI29" s="668"/>
      <c r="DJ29" s="668"/>
      <c r="DK29" s="669"/>
      <c r="DL29" s="664">
        <v>186593</v>
      </c>
      <c r="DM29" s="668"/>
      <c r="DN29" s="668"/>
      <c r="DO29" s="668"/>
      <c r="DP29" s="668"/>
      <c r="DQ29" s="668"/>
      <c r="DR29" s="668"/>
      <c r="DS29" s="668"/>
      <c r="DT29" s="668"/>
      <c r="DU29" s="668"/>
      <c r="DV29" s="669"/>
      <c r="DW29" s="661">
        <v>19.5</v>
      </c>
      <c r="DX29" s="670"/>
      <c r="DY29" s="670"/>
      <c r="DZ29" s="670"/>
      <c r="EA29" s="670"/>
      <c r="EB29" s="670"/>
      <c r="EC29" s="697"/>
    </row>
    <row r="30" spans="2:133" ht="11.25" customHeight="1" x14ac:dyDescent="0.15">
      <c r="B30" s="655" t="s">
        <v>311</v>
      </c>
      <c r="C30" s="656"/>
      <c r="D30" s="656"/>
      <c r="E30" s="656"/>
      <c r="F30" s="656"/>
      <c r="G30" s="656"/>
      <c r="H30" s="656"/>
      <c r="I30" s="656"/>
      <c r="J30" s="656"/>
      <c r="K30" s="656"/>
      <c r="L30" s="656"/>
      <c r="M30" s="656"/>
      <c r="N30" s="656"/>
      <c r="O30" s="656"/>
      <c r="P30" s="656"/>
      <c r="Q30" s="657"/>
      <c r="R30" s="658">
        <v>31875</v>
      </c>
      <c r="S30" s="659"/>
      <c r="T30" s="659"/>
      <c r="U30" s="659"/>
      <c r="V30" s="659"/>
      <c r="W30" s="659"/>
      <c r="X30" s="659"/>
      <c r="Y30" s="660"/>
      <c r="Z30" s="684">
        <v>1.6</v>
      </c>
      <c r="AA30" s="684"/>
      <c r="AB30" s="684"/>
      <c r="AC30" s="684"/>
      <c r="AD30" s="685" t="s">
        <v>130</v>
      </c>
      <c r="AE30" s="685"/>
      <c r="AF30" s="685"/>
      <c r="AG30" s="685"/>
      <c r="AH30" s="685"/>
      <c r="AI30" s="685"/>
      <c r="AJ30" s="685"/>
      <c r="AK30" s="685"/>
      <c r="AL30" s="661" t="s">
        <v>130</v>
      </c>
      <c r="AM30" s="662"/>
      <c r="AN30" s="662"/>
      <c r="AO30" s="686"/>
      <c r="AP30" s="711" t="s">
        <v>229</v>
      </c>
      <c r="AQ30" s="712"/>
      <c r="AR30" s="712"/>
      <c r="AS30" s="712"/>
      <c r="AT30" s="712"/>
      <c r="AU30" s="712"/>
      <c r="AV30" s="712"/>
      <c r="AW30" s="712"/>
      <c r="AX30" s="712"/>
      <c r="AY30" s="712"/>
      <c r="AZ30" s="712"/>
      <c r="BA30" s="712"/>
      <c r="BB30" s="712"/>
      <c r="BC30" s="712"/>
      <c r="BD30" s="712"/>
      <c r="BE30" s="712"/>
      <c r="BF30" s="713"/>
      <c r="BG30" s="711" t="s">
        <v>312</v>
      </c>
      <c r="BH30" s="728"/>
      <c r="BI30" s="728"/>
      <c r="BJ30" s="728"/>
      <c r="BK30" s="728"/>
      <c r="BL30" s="728"/>
      <c r="BM30" s="728"/>
      <c r="BN30" s="728"/>
      <c r="BO30" s="728"/>
      <c r="BP30" s="728"/>
      <c r="BQ30" s="729"/>
      <c r="BR30" s="711" t="s">
        <v>313</v>
      </c>
      <c r="BS30" s="728"/>
      <c r="BT30" s="728"/>
      <c r="BU30" s="728"/>
      <c r="BV30" s="728"/>
      <c r="BW30" s="728"/>
      <c r="BX30" s="728"/>
      <c r="BY30" s="728"/>
      <c r="BZ30" s="728"/>
      <c r="CA30" s="728"/>
      <c r="CB30" s="729"/>
      <c r="CD30" s="680"/>
      <c r="CE30" s="681"/>
      <c r="CF30" s="655" t="s">
        <v>314</v>
      </c>
      <c r="CG30" s="656"/>
      <c r="CH30" s="656"/>
      <c r="CI30" s="656"/>
      <c r="CJ30" s="656"/>
      <c r="CK30" s="656"/>
      <c r="CL30" s="656"/>
      <c r="CM30" s="656"/>
      <c r="CN30" s="656"/>
      <c r="CO30" s="656"/>
      <c r="CP30" s="656"/>
      <c r="CQ30" s="657"/>
      <c r="CR30" s="658">
        <v>182949</v>
      </c>
      <c r="CS30" s="659"/>
      <c r="CT30" s="659"/>
      <c r="CU30" s="659"/>
      <c r="CV30" s="659"/>
      <c r="CW30" s="659"/>
      <c r="CX30" s="659"/>
      <c r="CY30" s="660"/>
      <c r="CZ30" s="661">
        <v>10.199999999999999</v>
      </c>
      <c r="DA30" s="670"/>
      <c r="DB30" s="670"/>
      <c r="DC30" s="671"/>
      <c r="DD30" s="664">
        <v>182949</v>
      </c>
      <c r="DE30" s="659"/>
      <c r="DF30" s="659"/>
      <c r="DG30" s="659"/>
      <c r="DH30" s="659"/>
      <c r="DI30" s="659"/>
      <c r="DJ30" s="659"/>
      <c r="DK30" s="660"/>
      <c r="DL30" s="664">
        <v>182949</v>
      </c>
      <c r="DM30" s="659"/>
      <c r="DN30" s="659"/>
      <c r="DO30" s="659"/>
      <c r="DP30" s="659"/>
      <c r="DQ30" s="659"/>
      <c r="DR30" s="659"/>
      <c r="DS30" s="659"/>
      <c r="DT30" s="659"/>
      <c r="DU30" s="659"/>
      <c r="DV30" s="660"/>
      <c r="DW30" s="661">
        <v>19.100000000000001</v>
      </c>
      <c r="DX30" s="670"/>
      <c r="DY30" s="670"/>
      <c r="DZ30" s="670"/>
      <c r="EA30" s="670"/>
      <c r="EB30" s="670"/>
      <c r="EC30" s="697"/>
    </row>
    <row r="31" spans="2:133" ht="11.25" customHeight="1" x14ac:dyDescent="0.15">
      <c r="B31" s="655" t="s">
        <v>315</v>
      </c>
      <c r="C31" s="656"/>
      <c r="D31" s="656"/>
      <c r="E31" s="656"/>
      <c r="F31" s="656"/>
      <c r="G31" s="656"/>
      <c r="H31" s="656"/>
      <c r="I31" s="656"/>
      <c r="J31" s="656"/>
      <c r="K31" s="656"/>
      <c r="L31" s="656"/>
      <c r="M31" s="656"/>
      <c r="N31" s="656"/>
      <c r="O31" s="656"/>
      <c r="P31" s="656"/>
      <c r="Q31" s="657"/>
      <c r="R31" s="658">
        <v>609</v>
      </c>
      <c r="S31" s="659"/>
      <c r="T31" s="659"/>
      <c r="U31" s="659"/>
      <c r="V31" s="659"/>
      <c r="W31" s="659"/>
      <c r="X31" s="659"/>
      <c r="Y31" s="660"/>
      <c r="Z31" s="684">
        <v>0</v>
      </c>
      <c r="AA31" s="684"/>
      <c r="AB31" s="684"/>
      <c r="AC31" s="684"/>
      <c r="AD31" s="685" t="s">
        <v>130</v>
      </c>
      <c r="AE31" s="685"/>
      <c r="AF31" s="685"/>
      <c r="AG31" s="685"/>
      <c r="AH31" s="685"/>
      <c r="AI31" s="685"/>
      <c r="AJ31" s="685"/>
      <c r="AK31" s="685"/>
      <c r="AL31" s="661" t="s">
        <v>130</v>
      </c>
      <c r="AM31" s="662"/>
      <c r="AN31" s="662"/>
      <c r="AO31" s="686"/>
      <c r="AP31" s="723" t="s">
        <v>316</v>
      </c>
      <c r="AQ31" s="724"/>
      <c r="AR31" s="724"/>
      <c r="AS31" s="724"/>
      <c r="AT31" s="725" t="s">
        <v>317</v>
      </c>
      <c r="AU31" s="355"/>
      <c r="AV31" s="355"/>
      <c r="AW31" s="355"/>
      <c r="AX31" s="708" t="s">
        <v>194</v>
      </c>
      <c r="AY31" s="709"/>
      <c r="AZ31" s="709"/>
      <c r="BA31" s="709"/>
      <c r="BB31" s="709"/>
      <c r="BC31" s="709"/>
      <c r="BD31" s="709"/>
      <c r="BE31" s="709"/>
      <c r="BF31" s="710"/>
      <c r="BG31" s="719">
        <v>99.5</v>
      </c>
      <c r="BH31" s="720"/>
      <c r="BI31" s="720"/>
      <c r="BJ31" s="720"/>
      <c r="BK31" s="720"/>
      <c r="BL31" s="720"/>
      <c r="BM31" s="721">
        <v>99.1</v>
      </c>
      <c r="BN31" s="720"/>
      <c r="BO31" s="720"/>
      <c r="BP31" s="720"/>
      <c r="BQ31" s="722"/>
      <c r="BR31" s="719">
        <v>99.8</v>
      </c>
      <c r="BS31" s="720"/>
      <c r="BT31" s="720"/>
      <c r="BU31" s="720"/>
      <c r="BV31" s="720"/>
      <c r="BW31" s="720"/>
      <c r="BX31" s="721">
        <v>99.4</v>
      </c>
      <c r="BY31" s="720"/>
      <c r="BZ31" s="720"/>
      <c r="CA31" s="720"/>
      <c r="CB31" s="722"/>
      <c r="CD31" s="680"/>
      <c r="CE31" s="681"/>
      <c r="CF31" s="655" t="s">
        <v>318</v>
      </c>
      <c r="CG31" s="656"/>
      <c r="CH31" s="656"/>
      <c r="CI31" s="656"/>
      <c r="CJ31" s="656"/>
      <c r="CK31" s="656"/>
      <c r="CL31" s="656"/>
      <c r="CM31" s="656"/>
      <c r="CN31" s="656"/>
      <c r="CO31" s="656"/>
      <c r="CP31" s="656"/>
      <c r="CQ31" s="657"/>
      <c r="CR31" s="658">
        <v>3644</v>
      </c>
      <c r="CS31" s="668"/>
      <c r="CT31" s="668"/>
      <c r="CU31" s="668"/>
      <c r="CV31" s="668"/>
      <c r="CW31" s="668"/>
      <c r="CX31" s="668"/>
      <c r="CY31" s="669"/>
      <c r="CZ31" s="661">
        <v>0.2</v>
      </c>
      <c r="DA31" s="670"/>
      <c r="DB31" s="670"/>
      <c r="DC31" s="671"/>
      <c r="DD31" s="664">
        <v>3644</v>
      </c>
      <c r="DE31" s="668"/>
      <c r="DF31" s="668"/>
      <c r="DG31" s="668"/>
      <c r="DH31" s="668"/>
      <c r="DI31" s="668"/>
      <c r="DJ31" s="668"/>
      <c r="DK31" s="669"/>
      <c r="DL31" s="664">
        <v>3644</v>
      </c>
      <c r="DM31" s="668"/>
      <c r="DN31" s="668"/>
      <c r="DO31" s="668"/>
      <c r="DP31" s="668"/>
      <c r="DQ31" s="668"/>
      <c r="DR31" s="668"/>
      <c r="DS31" s="668"/>
      <c r="DT31" s="668"/>
      <c r="DU31" s="668"/>
      <c r="DV31" s="669"/>
      <c r="DW31" s="661">
        <v>0.4</v>
      </c>
      <c r="DX31" s="670"/>
      <c r="DY31" s="670"/>
      <c r="DZ31" s="670"/>
      <c r="EA31" s="670"/>
      <c r="EB31" s="670"/>
      <c r="EC31" s="697"/>
    </row>
    <row r="32" spans="2:133" ht="11.25" customHeight="1" x14ac:dyDescent="0.15">
      <c r="B32" s="655" t="s">
        <v>319</v>
      </c>
      <c r="C32" s="656"/>
      <c r="D32" s="656"/>
      <c r="E32" s="656"/>
      <c r="F32" s="656"/>
      <c r="G32" s="656"/>
      <c r="H32" s="656"/>
      <c r="I32" s="656"/>
      <c r="J32" s="656"/>
      <c r="K32" s="656"/>
      <c r="L32" s="656"/>
      <c r="M32" s="656"/>
      <c r="N32" s="656"/>
      <c r="O32" s="656"/>
      <c r="P32" s="656"/>
      <c r="Q32" s="657"/>
      <c r="R32" s="658">
        <v>124648</v>
      </c>
      <c r="S32" s="659"/>
      <c r="T32" s="659"/>
      <c r="U32" s="659"/>
      <c r="V32" s="659"/>
      <c r="W32" s="659"/>
      <c r="X32" s="659"/>
      <c r="Y32" s="660"/>
      <c r="Z32" s="684">
        <v>6.1</v>
      </c>
      <c r="AA32" s="684"/>
      <c r="AB32" s="684"/>
      <c r="AC32" s="684"/>
      <c r="AD32" s="685" t="s">
        <v>130</v>
      </c>
      <c r="AE32" s="685"/>
      <c r="AF32" s="685"/>
      <c r="AG32" s="685"/>
      <c r="AH32" s="685"/>
      <c r="AI32" s="685"/>
      <c r="AJ32" s="685"/>
      <c r="AK32" s="685"/>
      <c r="AL32" s="661" t="s">
        <v>130</v>
      </c>
      <c r="AM32" s="662"/>
      <c r="AN32" s="662"/>
      <c r="AO32" s="686"/>
      <c r="AP32" s="698"/>
      <c r="AQ32" s="699"/>
      <c r="AR32" s="699"/>
      <c r="AS32" s="699"/>
      <c r="AT32" s="726"/>
      <c r="AU32" s="211" t="s">
        <v>320</v>
      </c>
      <c r="AX32" s="655" t="s">
        <v>321</v>
      </c>
      <c r="AY32" s="656"/>
      <c r="AZ32" s="656"/>
      <c r="BA32" s="656"/>
      <c r="BB32" s="656"/>
      <c r="BC32" s="656"/>
      <c r="BD32" s="656"/>
      <c r="BE32" s="656"/>
      <c r="BF32" s="657"/>
      <c r="BG32" s="718">
        <v>99.2</v>
      </c>
      <c r="BH32" s="668"/>
      <c r="BI32" s="668"/>
      <c r="BJ32" s="668"/>
      <c r="BK32" s="668"/>
      <c r="BL32" s="668"/>
      <c r="BM32" s="662">
        <v>98.7</v>
      </c>
      <c r="BN32" s="668"/>
      <c r="BO32" s="668"/>
      <c r="BP32" s="668"/>
      <c r="BQ32" s="695"/>
      <c r="BR32" s="718">
        <v>99.8</v>
      </c>
      <c r="BS32" s="668"/>
      <c r="BT32" s="668"/>
      <c r="BU32" s="668"/>
      <c r="BV32" s="668"/>
      <c r="BW32" s="668"/>
      <c r="BX32" s="662">
        <v>99.1</v>
      </c>
      <c r="BY32" s="668"/>
      <c r="BZ32" s="668"/>
      <c r="CA32" s="668"/>
      <c r="CB32" s="695"/>
      <c r="CD32" s="682"/>
      <c r="CE32" s="683"/>
      <c r="CF32" s="655" t="s">
        <v>322</v>
      </c>
      <c r="CG32" s="656"/>
      <c r="CH32" s="656"/>
      <c r="CI32" s="656"/>
      <c r="CJ32" s="656"/>
      <c r="CK32" s="656"/>
      <c r="CL32" s="656"/>
      <c r="CM32" s="656"/>
      <c r="CN32" s="656"/>
      <c r="CO32" s="656"/>
      <c r="CP32" s="656"/>
      <c r="CQ32" s="657"/>
      <c r="CR32" s="658" t="s">
        <v>130</v>
      </c>
      <c r="CS32" s="659"/>
      <c r="CT32" s="659"/>
      <c r="CU32" s="659"/>
      <c r="CV32" s="659"/>
      <c r="CW32" s="659"/>
      <c r="CX32" s="659"/>
      <c r="CY32" s="660"/>
      <c r="CZ32" s="661" t="s">
        <v>130</v>
      </c>
      <c r="DA32" s="670"/>
      <c r="DB32" s="670"/>
      <c r="DC32" s="671"/>
      <c r="DD32" s="664" t="s">
        <v>130</v>
      </c>
      <c r="DE32" s="659"/>
      <c r="DF32" s="659"/>
      <c r="DG32" s="659"/>
      <c r="DH32" s="659"/>
      <c r="DI32" s="659"/>
      <c r="DJ32" s="659"/>
      <c r="DK32" s="660"/>
      <c r="DL32" s="664" t="s">
        <v>130</v>
      </c>
      <c r="DM32" s="659"/>
      <c r="DN32" s="659"/>
      <c r="DO32" s="659"/>
      <c r="DP32" s="659"/>
      <c r="DQ32" s="659"/>
      <c r="DR32" s="659"/>
      <c r="DS32" s="659"/>
      <c r="DT32" s="659"/>
      <c r="DU32" s="659"/>
      <c r="DV32" s="660"/>
      <c r="DW32" s="661" t="s">
        <v>130</v>
      </c>
      <c r="DX32" s="670"/>
      <c r="DY32" s="670"/>
      <c r="DZ32" s="670"/>
      <c r="EA32" s="670"/>
      <c r="EB32" s="670"/>
      <c r="EC32" s="697"/>
    </row>
    <row r="33" spans="2:133" ht="11.25" customHeight="1" x14ac:dyDescent="0.15">
      <c r="B33" s="715" t="s">
        <v>323</v>
      </c>
      <c r="C33" s="716"/>
      <c r="D33" s="716"/>
      <c r="E33" s="716"/>
      <c r="F33" s="716"/>
      <c r="G33" s="716"/>
      <c r="H33" s="716"/>
      <c r="I33" s="716"/>
      <c r="J33" s="716"/>
      <c r="K33" s="716"/>
      <c r="L33" s="716"/>
      <c r="M33" s="716"/>
      <c r="N33" s="716"/>
      <c r="O33" s="716"/>
      <c r="P33" s="716"/>
      <c r="Q33" s="717"/>
      <c r="R33" s="658" t="s">
        <v>130</v>
      </c>
      <c r="S33" s="659"/>
      <c r="T33" s="659"/>
      <c r="U33" s="659"/>
      <c r="V33" s="659"/>
      <c r="W33" s="659"/>
      <c r="X33" s="659"/>
      <c r="Y33" s="660"/>
      <c r="Z33" s="684" t="s">
        <v>130</v>
      </c>
      <c r="AA33" s="684"/>
      <c r="AB33" s="684"/>
      <c r="AC33" s="684"/>
      <c r="AD33" s="685" t="s">
        <v>130</v>
      </c>
      <c r="AE33" s="685"/>
      <c r="AF33" s="685"/>
      <c r="AG33" s="685"/>
      <c r="AH33" s="685"/>
      <c r="AI33" s="685"/>
      <c r="AJ33" s="685"/>
      <c r="AK33" s="685"/>
      <c r="AL33" s="661" t="s">
        <v>130</v>
      </c>
      <c r="AM33" s="662"/>
      <c r="AN33" s="662"/>
      <c r="AO33" s="686"/>
      <c r="AP33" s="700"/>
      <c r="AQ33" s="701"/>
      <c r="AR33" s="701"/>
      <c r="AS33" s="701"/>
      <c r="AT33" s="727"/>
      <c r="AU33" s="356"/>
      <c r="AV33" s="356"/>
      <c r="AW33" s="356"/>
      <c r="AX33" s="635" t="s">
        <v>324</v>
      </c>
      <c r="AY33" s="636"/>
      <c r="AZ33" s="636"/>
      <c r="BA33" s="636"/>
      <c r="BB33" s="636"/>
      <c r="BC33" s="636"/>
      <c r="BD33" s="636"/>
      <c r="BE33" s="636"/>
      <c r="BF33" s="637"/>
      <c r="BG33" s="714">
        <v>99.7</v>
      </c>
      <c r="BH33" s="639"/>
      <c r="BI33" s="639"/>
      <c r="BJ33" s="639"/>
      <c r="BK33" s="639"/>
      <c r="BL33" s="639"/>
      <c r="BM33" s="676">
        <v>99.3</v>
      </c>
      <c r="BN33" s="639"/>
      <c r="BO33" s="639"/>
      <c r="BP33" s="639"/>
      <c r="BQ33" s="687"/>
      <c r="BR33" s="714">
        <v>99.8</v>
      </c>
      <c r="BS33" s="639"/>
      <c r="BT33" s="639"/>
      <c r="BU33" s="639"/>
      <c r="BV33" s="639"/>
      <c r="BW33" s="639"/>
      <c r="BX33" s="676">
        <v>99.5</v>
      </c>
      <c r="BY33" s="639"/>
      <c r="BZ33" s="639"/>
      <c r="CA33" s="639"/>
      <c r="CB33" s="687"/>
      <c r="CD33" s="655" t="s">
        <v>325</v>
      </c>
      <c r="CE33" s="656"/>
      <c r="CF33" s="656"/>
      <c r="CG33" s="656"/>
      <c r="CH33" s="656"/>
      <c r="CI33" s="656"/>
      <c r="CJ33" s="656"/>
      <c r="CK33" s="656"/>
      <c r="CL33" s="656"/>
      <c r="CM33" s="656"/>
      <c r="CN33" s="656"/>
      <c r="CO33" s="656"/>
      <c r="CP33" s="656"/>
      <c r="CQ33" s="657"/>
      <c r="CR33" s="658">
        <v>733132</v>
      </c>
      <c r="CS33" s="668"/>
      <c r="CT33" s="668"/>
      <c r="CU33" s="668"/>
      <c r="CV33" s="668"/>
      <c r="CW33" s="668"/>
      <c r="CX33" s="668"/>
      <c r="CY33" s="669"/>
      <c r="CZ33" s="661">
        <v>40.799999999999997</v>
      </c>
      <c r="DA33" s="670"/>
      <c r="DB33" s="670"/>
      <c r="DC33" s="671"/>
      <c r="DD33" s="664">
        <v>589213</v>
      </c>
      <c r="DE33" s="668"/>
      <c r="DF33" s="668"/>
      <c r="DG33" s="668"/>
      <c r="DH33" s="668"/>
      <c r="DI33" s="668"/>
      <c r="DJ33" s="668"/>
      <c r="DK33" s="669"/>
      <c r="DL33" s="664">
        <v>324721</v>
      </c>
      <c r="DM33" s="668"/>
      <c r="DN33" s="668"/>
      <c r="DO33" s="668"/>
      <c r="DP33" s="668"/>
      <c r="DQ33" s="668"/>
      <c r="DR33" s="668"/>
      <c r="DS33" s="668"/>
      <c r="DT33" s="668"/>
      <c r="DU33" s="668"/>
      <c r="DV33" s="669"/>
      <c r="DW33" s="661">
        <v>33.9</v>
      </c>
      <c r="DX33" s="670"/>
      <c r="DY33" s="670"/>
      <c r="DZ33" s="670"/>
      <c r="EA33" s="670"/>
      <c r="EB33" s="670"/>
      <c r="EC33" s="697"/>
    </row>
    <row r="34" spans="2:133" ht="11.25" customHeight="1" x14ac:dyDescent="0.15">
      <c r="B34" s="655" t="s">
        <v>326</v>
      </c>
      <c r="C34" s="656"/>
      <c r="D34" s="656"/>
      <c r="E34" s="656"/>
      <c r="F34" s="656"/>
      <c r="G34" s="656"/>
      <c r="H34" s="656"/>
      <c r="I34" s="656"/>
      <c r="J34" s="656"/>
      <c r="K34" s="656"/>
      <c r="L34" s="656"/>
      <c r="M34" s="656"/>
      <c r="N34" s="656"/>
      <c r="O34" s="656"/>
      <c r="P34" s="656"/>
      <c r="Q34" s="657"/>
      <c r="R34" s="658">
        <v>339457</v>
      </c>
      <c r="S34" s="659"/>
      <c r="T34" s="659"/>
      <c r="U34" s="659"/>
      <c r="V34" s="659"/>
      <c r="W34" s="659"/>
      <c r="X34" s="659"/>
      <c r="Y34" s="660"/>
      <c r="Z34" s="684">
        <v>16.600000000000001</v>
      </c>
      <c r="AA34" s="684"/>
      <c r="AB34" s="684"/>
      <c r="AC34" s="684"/>
      <c r="AD34" s="685" t="s">
        <v>130</v>
      </c>
      <c r="AE34" s="685"/>
      <c r="AF34" s="685"/>
      <c r="AG34" s="685"/>
      <c r="AH34" s="685"/>
      <c r="AI34" s="685"/>
      <c r="AJ34" s="685"/>
      <c r="AK34" s="685"/>
      <c r="AL34" s="661" t="s">
        <v>130</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327</v>
      </c>
      <c r="CE34" s="656"/>
      <c r="CF34" s="656"/>
      <c r="CG34" s="656"/>
      <c r="CH34" s="656"/>
      <c r="CI34" s="656"/>
      <c r="CJ34" s="656"/>
      <c r="CK34" s="656"/>
      <c r="CL34" s="656"/>
      <c r="CM34" s="656"/>
      <c r="CN34" s="656"/>
      <c r="CO34" s="656"/>
      <c r="CP34" s="656"/>
      <c r="CQ34" s="657"/>
      <c r="CR34" s="658">
        <v>246955</v>
      </c>
      <c r="CS34" s="659"/>
      <c r="CT34" s="659"/>
      <c r="CU34" s="659"/>
      <c r="CV34" s="659"/>
      <c r="CW34" s="659"/>
      <c r="CX34" s="659"/>
      <c r="CY34" s="660"/>
      <c r="CZ34" s="661">
        <v>13.8</v>
      </c>
      <c r="DA34" s="670"/>
      <c r="DB34" s="670"/>
      <c r="DC34" s="671"/>
      <c r="DD34" s="664">
        <v>145004</v>
      </c>
      <c r="DE34" s="659"/>
      <c r="DF34" s="659"/>
      <c r="DG34" s="659"/>
      <c r="DH34" s="659"/>
      <c r="DI34" s="659"/>
      <c r="DJ34" s="659"/>
      <c r="DK34" s="660"/>
      <c r="DL34" s="664">
        <v>126735</v>
      </c>
      <c r="DM34" s="659"/>
      <c r="DN34" s="659"/>
      <c r="DO34" s="659"/>
      <c r="DP34" s="659"/>
      <c r="DQ34" s="659"/>
      <c r="DR34" s="659"/>
      <c r="DS34" s="659"/>
      <c r="DT34" s="659"/>
      <c r="DU34" s="659"/>
      <c r="DV34" s="660"/>
      <c r="DW34" s="661">
        <v>13.2</v>
      </c>
      <c r="DX34" s="670"/>
      <c r="DY34" s="670"/>
      <c r="DZ34" s="670"/>
      <c r="EA34" s="670"/>
      <c r="EB34" s="670"/>
      <c r="EC34" s="697"/>
    </row>
    <row r="35" spans="2:133" ht="11.25" customHeight="1" x14ac:dyDescent="0.15">
      <c r="B35" s="655" t="s">
        <v>328</v>
      </c>
      <c r="C35" s="656"/>
      <c r="D35" s="656"/>
      <c r="E35" s="656"/>
      <c r="F35" s="656"/>
      <c r="G35" s="656"/>
      <c r="H35" s="656"/>
      <c r="I35" s="656"/>
      <c r="J35" s="656"/>
      <c r="K35" s="656"/>
      <c r="L35" s="656"/>
      <c r="M35" s="656"/>
      <c r="N35" s="656"/>
      <c r="O35" s="656"/>
      <c r="P35" s="656"/>
      <c r="Q35" s="657"/>
      <c r="R35" s="658">
        <v>23851</v>
      </c>
      <c r="S35" s="659"/>
      <c r="T35" s="659"/>
      <c r="U35" s="659"/>
      <c r="V35" s="659"/>
      <c r="W35" s="659"/>
      <c r="X35" s="659"/>
      <c r="Y35" s="660"/>
      <c r="Z35" s="684">
        <v>1.2</v>
      </c>
      <c r="AA35" s="684"/>
      <c r="AB35" s="684"/>
      <c r="AC35" s="684"/>
      <c r="AD35" s="685">
        <v>5181</v>
      </c>
      <c r="AE35" s="685"/>
      <c r="AF35" s="685"/>
      <c r="AG35" s="685"/>
      <c r="AH35" s="685"/>
      <c r="AI35" s="685"/>
      <c r="AJ35" s="685"/>
      <c r="AK35" s="685"/>
      <c r="AL35" s="661">
        <v>0.6</v>
      </c>
      <c r="AM35" s="662"/>
      <c r="AN35" s="662"/>
      <c r="AO35" s="686"/>
      <c r="AP35" s="216"/>
      <c r="AQ35" s="711" t="s">
        <v>329</v>
      </c>
      <c r="AR35" s="712"/>
      <c r="AS35" s="712"/>
      <c r="AT35" s="712"/>
      <c r="AU35" s="712"/>
      <c r="AV35" s="712"/>
      <c r="AW35" s="712"/>
      <c r="AX35" s="712"/>
      <c r="AY35" s="712"/>
      <c r="AZ35" s="712"/>
      <c r="BA35" s="712"/>
      <c r="BB35" s="712"/>
      <c r="BC35" s="712"/>
      <c r="BD35" s="712"/>
      <c r="BE35" s="712"/>
      <c r="BF35" s="713"/>
      <c r="BG35" s="711" t="s">
        <v>330</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331</v>
      </c>
      <c r="CE35" s="656"/>
      <c r="CF35" s="656"/>
      <c r="CG35" s="656"/>
      <c r="CH35" s="656"/>
      <c r="CI35" s="656"/>
      <c r="CJ35" s="656"/>
      <c r="CK35" s="656"/>
      <c r="CL35" s="656"/>
      <c r="CM35" s="656"/>
      <c r="CN35" s="656"/>
      <c r="CO35" s="656"/>
      <c r="CP35" s="656"/>
      <c r="CQ35" s="657"/>
      <c r="CR35" s="658">
        <v>19404</v>
      </c>
      <c r="CS35" s="668"/>
      <c r="CT35" s="668"/>
      <c r="CU35" s="668"/>
      <c r="CV35" s="668"/>
      <c r="CW35" s="668"/>
      <c r="CX35" s="668"/>
      <c r="CY35" s="669"/>
      <c r="CZ35" s="661">
        <v>1.1000000000000001</v>
      </c>
      <c r="DA35" s="670"/>
      <c r="DB35" s="670"/>
      <c r="DC35" s="671"/>
      <c r="DD35" s="664">
        <v>19340</v>
      </c>
      <c r="DE35" s="668"/>
      <c r="DF35" s="668"/>
      <c r="DG35" s="668"/>
      <c r="DH35" s="668"/>
      <c r="DI35" s="668"/>
      <c r="DJ35" s="668"/>
      <c r="DK35" s="669"/>
      <c r="DL35" s="664">
        <v>19340</v>
      </c>
      <c r="DM35" s="668"/>
      <c r="DN35" s="668"/>
      <c r="DO35" s="668"/>
      <c r="DP35" s="668"/>
      <c r="DQ35" s="668"/>
      <c r="DR35" s="668"/>
      <c r="DS35" s="668"/>
      <c r="DT35" s="668"/>
      <c r="DU35" s="668"/>
      <c r="DV35" s="669"/>
      <c r="DW35" s="661">
        <v>2</v>
      </c>
      <c r="DX35" s="670"/>
      <c r="DY35" s="670"/>
      <c r="DZ35" s="670"/>
      <c r="EA35" s="670"/>
      <c r="EB35" s="670"/>
      <c r="EC35" s="697"/>
    </row>
    <row r="36" spans="2:133" ht="11.25" customHeight="1" x14ac:dyDescent="0.15">
      <c r="B36" s="655" t="s">
        <v>332</v>
      </c>
      <c r="C36" s="656"/>
      <c r="D36" s="656"/>
      <c r="E36" s="656"/>
      <c r="F36" s="656"/>
      <c r="G36" s="656"/>
      <c r="H36" s="656"/>
      <c r="I36" s="656"/>
      <c r="J36" s="656"/>
      <c r="K36" s="656"/>
      <c r="L36" s="656"/>
      <c r="M36" s="656"/>
      <c r="N36" s="656"/>
      <c r="O36" s="656"/>
      <c r="P36" s="656"/>
      <c r="Q36" s="657"/>
      <c r="R36" s="658">
        <v>1508</v>
      </c>
      <c r="S36" s="659"/>
      <c r="T36" s="659"/>
      <c r="U36" s="659"/>
      <c r="V36" s="659"/>
      <c r="W36" s="659"/>
      <c r="X36" s="659"/>
      <c r="Y36" s="660"/>
      <c r="Z36" s="684">
        <v>0.1</v>
      </c>
      <c r="AA36" s="684"/>
      <c r="AB36" s="684"/>
      <c r="AC36" s="684"/>
      <c r="AD36" s="685" t="s">
        <v>130</v>
      </c>
      <c r="AE36" s="685"/>
      <c r="AF36" s="685"/>
      <c r="AG36" s="685"/>
      <c r="AH36" s="685"/>
      <c r="AI36" s="685"/>
      <c r="AJ36" s="685"/>
      <c r="AK36" s="685"/>
      <c r="AL36" s="661" t="s">
        <v>130</v>
      </c>
      <c r="AM36" s="662"/>
      <c r="AN36" s="662"/>
      <c r="AO36" s="686"/>
      <c r="AP36" s="216"/>
      <c r="AQ36" s="702" t="s">
        <v>333</v>
      </c>
      <c r="AR36" s="703"/>
      <c r="AS36" s="703"/>
      <c r="AT36" s="703"/>
      <c r="AU36" s="703"/>
      <c r="AV36" s="703"/>
      <c r="AW36" s="703"/>
      <c r="AX36" s="703"/>
      <c r="AY36" s="704"/>
      <c r="AZ36" s="705">
        <v>92177</v>
      </c>
      <c r="BA36" s="706"/>
      <c r="BB36" s="706"/>
      <c r="BC36" s="706"/>
      <c r="BD36" s="706"/>
      <c r="BE36" s="706"/>
      <c r="BF36" s="707"/>
      <c r="BG36" s="708" t="s">
        <v>334</v>
      </c>
      <c r="BH36" s="709"/>
      <c r="BI36" s="709"/>
      <c r="BJ36" s="709"/>
      <c r="BK36" s="709"/>
      <c r="BL36" s="709"/>
      <c r="BM36" s="709"/>
      <c r="BN36" s="709"/>
      <c r="BO36" s="709"/>
      <c r="BP36" s="709"/>
      <c r="BQ36" s="709"/>
      <c r="BR36" s="709"/>
      <c r="BS36" s="709"/>
      <c r="BT36" s="709"/>
      <c r="BU36" s="710"/>
      <c r="BV36" s="705">
        <v>829</v>
      </c>
      <c r="BW36" s="706"/>
      <c r="BX36" s="706"/>
      <c r="BY36" s="706"/>
      <c r="BZ36" s="706"/>
      <c r="CA36" s="706"/>
      <c r="CB36" s="707"/>
      <c r="CD36" s="655" t="s">
        <v>335</v>
      </c>
      <c r="CE36" s="656"/>
      <c r="CF36" s="656"/>
      <c r="CG36" s="656"/>
      <c r="CH36" s="656"/>
      <c r="CI36" s="656"/>
      <c r="CJ36" s="656"/>
      <c r="CK36" s="656"/>
      <c r="CL36" s="656"/>
      <c r="CM36" s="656"/>
      <c r="CN36" s="656"/>
      <c r="CO36" s="656"/>
      <c r="CP36" s="656"/>
      <c r="CQ36" s="657"/>
      <c r="CR36" s="658">
        <v>155426</v>
      </c>
      <c r="CS36" s="659"/>
      <c r="CT36" s="659"/>
      <c r="CU36" s="659"/>
      <c r="CV36" s="659"/>
      <c r="CW36" s="659"/>
      <c r="CX36" s="659"/>
      <c r="CY36" s="660"/>
      <c r="CZ36" s="661">
        <v>8.6999999999999993</v>
      </c>
      <c r="DA36" s="670"/>
      <c r="DB36" s="670"/>
      <c r="DC36" s="671"/>
      <c r="DD36" s="664">
        <v>124065</v>
      </c>
      <c r="DE36" s="659"/>
      <c r="DF36" s="659"/>
      <c r="DG36" s="659"/>
      <c r="DH36" s="659"/>
      <c r="DI36" s="659"/>
      <c r="DJ36" s="659"/>
      <c r="DK36" s="660"/>
      <c r="DL36" s="664">
        <v>93920</v>
      </c>
      <c r="DM36" s="659"/>
      <c r="DN36" s="659"/>
      <c r="DO36" s="659"/>
      <c r="DP36" s="659"/>
      <c r="DQ36" s="659"/>
      <c r="DR36" s="659"/>
      <c r="DS36" s="659"/>
      <c r="DT36" s="659"/>
      <c r="DU36" s="659"/>
      <c r="DV36" s="660"/>
      <c r="DW36" s="661">
        <v>9.8000000000000007</v>
      </c>
      <c r="DX36" s="670"/>
      <c r="DY36" s="670"/>
      <c r="DZ36" s="670"/>
      <c r="EA36" s="670"/>
      <c r="EB36" s="670"/>
      <c r="EC36" s="697"/>
    </row>
    <row r="37" spans="2:133" ht="11.25" customHeight="1" x14ac:dyDescent="0.15">
      <c r="B37" s="655" t="s">
        <v>336</v>
      </c>
      <c r="C37" s="656"/>
      <c r="D37" s="656"/>
      <c r="E37" s="656"/>
      <c r="F37" s="656"/>
      <c r="G37" s="656"/>
      <c r="H37" s="656"/>
      <c r="I37" s="656"/>
      <c r="J37" s="656"/>
      <c r="K37" s="656"/>
      <c r="L37" s="656"/>
      <c r="M37" s="656"/>
      <c r="N37" s="656"/>
      <c r="O37" s="656"/>
      <c r="P37" s="656"/>
      <c r="Q37" s="657"/>
      <c r="R37" s="658">
        <v>2962</v>
      </c>
      <c r="S37" s="659"/>
      <c r="T37" s="659"/>
      <c r="U37" s="659"/>
      <c r="V37" s="659"/>
      <c r="W37" s="659"/>
      <c r="X37" s="659"/>
      <c r="Y37" s="660"/>
      <c r="Z37" s="684">
        <v>0.1</v>
      </c>
      <c r="AA37" s="684"/>
      <c r="AB37" s="684"/>
      <c r="AC37" s="684"/>
      <c r="AD37" s="685" t="s">
        <v>130</v>
      </c>
      <c r="AE37" s="685"/>
      <c r="AF37" s="685"/>
      <c r="AG37" s="685"/>
      <c r="AH37" s="685"/>
      <c r="AI37" s="685"/>
      <c r="AJ37" s="685"/>
      <c r="AK37" s="685"/>
      <c r="AL37" s="661" t="s">
        <v>130</v>
      </c>
      <c r="AM37" s="662"/>
      <c r="AN37" s="662"/>
      <c r="AO37" s="686"/>
      <c r="AQ37" s="692" t="s">
        <v>337</v>
      </c>
      <c r="AR37" s="693"/>
      <c r="AS37" s="693"/>
      <c r="AT37" s="693"/>
      <c r="AU37" s="693"/>
      <c r="AV37" s="693"/>
      <c r="AW37" s="693"/>
      <c r="AX37" s="693"/>
      <c r="AY37" s="694"/>
      <c r="AZ37" s="658">
        <v>20368</v>
      </c>
      <c r="BA37" s="659"/>
      <c r="BB37" s="659"/>
      <c r="BC37" s="659"/>
      <c r="BD37" s="668"/>
      <c r="BE37" s="668"/>
      <c r="BF37" s="695"/>
      <c r="BG37" s="655" t="s">
        <v>338</v>
      </c>
      <c r="BH37" s="656"/>
      <c r="BI37" s="656"/>
      <c r="BJ37" s="656"/>
      <c r="BK37" s="656"/>
      <c r="BL37" s="656"/>
      <c r="BM37" s="656"/>
      <c r="BN37" s="656"/>
      <c r="BO37" s="656"/>
      <c r="BP37" s="656"/>
      <c r="BQ37" s="656"/>
      <c r="BR37" s="656"/>
      <c r="BS37" s="656"/>
      <c r="BT37" s="656"/>
      <c r="BU37" s="657"/>
      <c r="BV37" s="658">
        <v>-186</v>
      </c>
      <c r="BW37" s="659"/>
      <c r="BX37" s="659"/>
      <c r="BY37" s="659"/>
      <c r="BZ37" s="659"/>
      <c r="CA37" s="659"/>
      <c r="CB37" s="696"/>
      <c r="CD37" s="655" t="s">
        <v>339</v>
      </c>
      <c r="CE37" s="656"/>
      <c r="CF37" s="656"/>
      <c r="CG37" s="656"/>
      <c r="CH37" s="656"/>
      <c r="CI37" s="656"/>
      <c r="CJ37" s="656"/>
      <c r="CK37" s="656"/>
      <c r="CL37" s="656"/>
      <c r="CM37" s="656"/>
      <c r="CN37" s="656"/>
      <c r="CO37" s="656"/>
      <c r="CP37" s="656"/>
      <c r="CQ37" s="657"/>
      <c r="CR37" s="658">
        <v>65293</v>
      </c>
      <c r="CS37" s="668"/>
      <c r="CT37" s="668"/>
      <c r="CU37" s="668"/>
      <c r="CV37" s="668"/>
      <c r="CW37" s="668"/>
      <c r="CX37" s="668"/>
      <c r="CY37" s="669"/>
      <c r="CZ37" s="661">
        <v>3.6</v>
      </c>
      <c r="DA37" s="670"/>
      <c r="DB37" s="670"/>
      <c r="DC37" s="671"/>
      <c r="DD37" s="664">
        <v>60043</v>
      </c>
      <c r="DE37" s="668"/>
      <c r="DF37" s="668"/>
      <c r="DG37" s="668"/>
      <c r="DH37" s="668"/>
      <c r="DI37" s="668"/>
      <c r="DJ37" s="668"/>
      <c r="DK37" s="669"/>
      <c r="DL37" s="664">
        <v>59722</v>
      </c>
      <c r="DM37" s="668"/>
      <c r="DN37" s="668"/>
      <c r="DO37" s="668"/>
      <c r="DP37" s="668"/>
      <c r="DQ37" s="668"/>
      <c r="DR37" s="668"/>
      <c r="DS37" s="668"/>
      <c r="DT37" s="668"/>
      <c r="DU37" s="668"/>
      <c r="DV37" s="669"/>
      <c r="DW37" s="661">
        <v>6.2</v>
      </c>
      <c r="DX37" s="670"/>
      <c r="DY37" s="670"/>
      <c r="DZ37" s="670"/>
      <c r="EA37" s="670"/>
      <c r="EB37" s="670"/>
      <c r="EC37" s="697"/>
    </row>
    <row r="38" spans="2:133" ht="11.25" customHeight="1" x14ac:dyDescent="0.15">
      <c r="B38" s="655" t="s">
        <v>340</v>
      </c>
      <c r="C38" s="656"/>
      <c r="D38" s="656"/>
      <c r="E38" s="656"/>
      <c r="F38" s="656"/>
      <c r="G38" s="656"/>
      <c r="H38" s="656"/>
      <c r="I38" s="656"/>
      <c r="J38" s="656"/>
      <c r="K38" s="656"/>
      <c r="L38" s="656"/>
      <c r="M38" s="656"/>
      <c r="N38" s="656"/>
      <c r="O38" s="656"/>
      <c r="P38" s="656"/>
      <c r="Q38" s="657"/>
      <c r="R38" s="658">
        <v>255457</v>
      </c>
      <c r="S38" s="659"/>
      <c r="T38" s="659"/>
      <c r="U38" s="659"/>
      <c r="V38" s="659"/>
      <c r="W38" s="659"/>
      <c r="X38" s="659"/>
      <c r="Y38" s="660"/>
      <c r="Z38" s="684">
        <v>12.5</v>
      </c>
      <c r="AA38" s="684"/>
      <c r="AB38" s="684"/>
      <c r="AC38" s="684"/>
      <c r="AD38" s="685" t="s">
        <v>130</v>
      </c>
      <c r="AE38" s="685"/>
      <c r="AF38" s="685"/>
      <c r="AG38" s="685"/>
      <c r="AH38" s="685"/>
      <c r="AI38" s="685"/>
      <c r="AJ38" s="685"/>
      <c r="AK38" s="685"/>
      <c r="AL38" s="661" t="s">
        <v>130</v>
      </c>
      <c r="AM38" s="662"/>
      <c r="AN38" s="662"/>
      <c r="AO38" s="686"/>
      <c r="AQ38" s="692" t="s">
        <v>341</v>
      </c>
      <c r="AR38" s="693"/>
      <c r="AS38" s="693"/>
      <c r="AT38" s="693"/>
      <c r="AU38" s="693"/>
      <c r="AV38" s="693"/>
      <c r="AW38" s="693"/>
      <c r="AX38" s="693"/>
      <c r="AY38" s="694"/>
      <c r="AZ38" s="658">
        <v>4259</v>
      </c>
      <c r="BA38" s="659"/>
      <c r="BB38" s="659"/>
      <c r="BC38" s="659"/>
      <c r="BD38" s="668"/>
      <c r="BE38" s="668"/>
      <c r="BF38" s="695"/>
      <c r="BG38" s="655" t="s">
        <v>342</v>
      </c>
      <c r="BH38" s="656"/>
      <c r="BI38" s="656"/>
      <c r="BJ38" s="656"/>
      <c r="BK38" s="656"/>
      <c r="BL38" s="656"/>
      <c r="BM38" s="656"/>
      <c r="BN38" s="656"/>
      <c r="BO38" s="656"/>
      <c r="BP38" s="656"/>
      <c r="BQ38" s="656"/>
      <c r="BR38" s="656"/>
      <c r="BS38" s="656"/>
      <c r="BT38" s="656"/>
      <c r="BU38" s="657"/>
      <c r="BV38" s="658">
        <v>114</v>
      </c>
      <c r="BW38" s="659"/>
      <c r="BX38" s="659"/>
      <c r="BY38" s="659"/>
      <c r="BZ38" s="659"/>
      <c r="CA38" s="659"/>
      <c r="CB38" s="696"/>
      <c r="CD38" s="655" t="s">
        <v>343</v>
      </c>
      <c r="CE38" s="656"/>
      <c r="CF38" s="656"/>
      <c r="CG38" s="656"/>
      <c r="CH38" s="656"/>
      <c r="CI38" s="656"/>
      <c r="CJ38" s="656"/>
      <c r="CK38" s="656"/>
      <c r="CL38" s="656"/>
      <c r="CM38" s="656"/>
      <c r="CN38" s="656"/>
      <c r="CO38" s="656"/>
      <c r="CP38" s="656"/>
      <c r="CQ38" s="657"/>
      <c r="CR38" s="658">
        <v>92177</v>
      </c>
      <c r="CS38" s="659"/>
      <c r="CT38" s="659"/>
      <c r="CU38" s="659"/>
      <c r="CV38" s="659"/>
      <c r="CW38" s="659"/>
      <c r="CX38" s="659"/>
      <c r="CY38" s="660"/>
      <c r="CZ38" s="661">
        <v>5.0999999999999996</v>
      </c>
      <c r="DA38" s="670"/>
      <c r="DB38" s="670"/>
      <c r="DC38" s="671"/>
      <c r="DD38" s="664">
        <v>84726</v>
      </c>
      <c r="DE38" s="659"/>
      <c r="DF38" s="659"/>
      <c r="DG38" s="659"/>
      <c r="DH38" s="659"/>
      <c r="DI38" s="659"/>
      <c r="DJ38" s="659"/>
      <c r="DK38" s="660"/>
      <c r="DL38" s="664">
        <v>84726</v>
      </c>
      <c r="DM38" s="659"/>
      <c r="DN38" s="659"/>
      <c r="DO38" s="659"/>
      <c r="DP38" s="659"/>
      <c r="DQ38" s="659"/>
      <c r="DR38" s="659"/>
      <c r="DS38" s="659"/>
      <c r="DT38" s="659"/>
      <c r="DU38" s="659"/>
      <c r="DV38" s="660"/>
      <c r="DW38" s="661">
        <v>8.8000000000000007</v>
      </c>
      <c r="DX38" s="670"/>
      <c r="DY38" s="670"/>
      <c r="DZ38" s="670"/>
      <c r="EA38" s="670"/>
      <c r="EB38" s="670"/>
      <c r="EC38" s="697"/>
    </row>
    <row r="39" spans="2:133" ht="11.25" customHeight="1" x14ac:dyDescent="0.15">
      <c r="B39" s="655" t="s">
        <v>344</v>
      </c>
      <c r="C39" s="656"/>
      <c r="D39" s="656"/>
      <c r="E39" s="656"/>
      <c r="F39" s="656"/>
      <c r="G39" s="656"/>
      <c r="H39" s="656"/>
      <c r="I39" s="656"/>
      <c r="J39" s="656"/>
      <c r="K39" s="656"/>
      <c r="L39" s="656"/>
      <c r="M39" s="656"/>
      <c r="N39" s="656"/>
      <c r="O39" s="656"/>
      <c r="P39" s="656"/>
      <c r="Q39" s="657"/>
      <c r="R39" s="658">
        <v>44793</v>
      </c>
      <c r="S39" s="659"/>
      <c r="T39" s="659"/>
      <c r="U39" s="659"/>
      <c r="V39" s="659"/>
      <c r="W39" s="659"/>
      <c r="X39" s="659"/>
      <c r="Y39" s="660"/>
      <c r="Z39" s="684">
        <v>2.2000000000000002</v>
      </c>
      <c r="AA39" s="684"/>
      <c r="AB39" s="684"/>
      <c r="AC39" s="684"/>
      <c r="AD39" s="685">
        <v>125</v>
      </c>
      <c r="AE39" s="685"/>
      <c r="AF39" s="685"/>
      <c r="AG39" s="685"/>
      <c r="AH39" s="685"/>
      <c r="AI39" s="685"/>
      <c r="AJ39" s="685"/>
      <c r="AK39" s="685"/>
      <c r="AL39" s="661">
        <v>0</v>
      </c>
      <c r="AM39" s="662"/>
      <c r="AN39" s="662"/>
      <c r="AO39" s="686"/>
      <c r="AQ39" s="692" t="s">
        <v>345</v>
      </c>
      <c r="AR39" s="693"/>
      <c r="AS39" s="693"/>
      <c r="AT39" s="693"/>
      <c r="AU39" s="693"/>
      <c r="AV39" s="693"/>
      <c r="AW39" s="693"/>
      <c r="AX39" s="693"/>
      <c r="AY39" s="694"/>
      <c r="AZ39" s="658" t="s">
        <v>130</v>
      </c>
      <c r="BA39" s="659"/>
      <c r="BB39" s="659"/>
      <c r="BC39" s="659"/>
      <c r="BD39" s="668"/>
      <c r="BE39" s="668"/>
      <c r="BF39" s="695"/>
      <c r="BG39" s="655" t="s">
        <v>346</v>
      </c>
      <c r="BH39" s="656"/>
      <c r="BI39" s="656"/>
      <c r="BJ39" s="656"/>
      <c r="BK39" s="656"/>
      <c r="BL39" s="656"/>
      <c r="BM39" s="656"/>
      <c r="BN39" s="656"/>
      <c r="BO39" s="656"/>
      <c r="BP39" s="656"/>
      <c r="BQ39" s="656"/>
      <c r="BR39" s="656"/>
      <c r="BS39" s="656"/>
      <c r="BT39" s="656"/>
      <c r="BU39" s="657"/>
      <c r="BV39" s="658">
        <v>181</v>
      </c>
      <c r="BW39" s="659"/>
      <c r="BX39" s="659"/>
      <c r="BY39" s="659"/>
      <c r="BZ39" s="659"/>
      <c r="CA39" s="659"/>
      <c r="CB39" s="696"/>
      <c r="CD39" s="655" t="s">
        <v>347</v>
      </c>
      <c r="CE39" s="656"/>
      <c r="CF39" s="656"/>
      <c r="CG39" s="656"/>
      <c r="CH39" s="656"/>
      <c r="CI39" s="656"/>
      <c r="CJ39" s="656"/>
      <c r="CK39" s="656"/>
      <c r="CL39" s="656"/>
      <c r="CM39" s="656"/>
      <c r="CN39" s="656"/>
      <c r="CO39" s="656"/>
      <c r="CP39" s="656"/>
      <c r="CQ39" s="657"/>
      <c r="CR39" s="658">
        <v>219060</v>
      </c>
      <c r="CS39" s="668"/>
      <c r="CT39" s="668"/>
      <c r="CU39" s="668"/>
      <c r="CV39" s="668"/>
      <c r="CW39" s="668"/>
      <c r="CX39" s="668"/>
      <c r="CY39" s="669"/>
      <c r="CZ39" s="661">
        <v>12.2</v>
      </c>
      <c r="DA39" s="670"/>
      <c r="DB39" s="670"/>
      <c r="DC39" s="671"/>
      <c r="DD39" s="664">
        <v>216068</v>
      </c>
      <c r="DE39" s="668"/>
      <c r="DF39" s="668"/>
      <c r="DG39" s="668"/>
      <c r="DH39" s="668"/>
      <c r="DI39" s="668"/>
      <c r="DJ39" s="668"/>
      <c r="DK39" s="669"/>
      <c r="DL39" s="664" t="s">
        <v>130</v>
      </c>
      <c r="DM39" s="668"/>
      <c r="DN39" s="668"/>
      <c r="DO39" s="668"/>
      <c r="DP39" s="668"/>
      <c r="DQ39" s="668"/>
      <c r="DR39" s="668"/>
      <c r="DS39" s="668"/>
      <c r="DT39" s="668"/>
      <c r="DU39" s="668"/>
      <c r="DV39" s="669"/>
      <c r="DW39" s="661" t="s">
        <v>130</v>
      </c>
      <c r="DX39" s="670"/>
      <c r="DY39" s="670"/>
      <c r="DZ39" s="670"/>
      <c r="EA39" s="670"/>
      <c r="EB39" s="670"/>
      <c r="EC39" s="697"/>
    </row>
    <row r="40" spans="2:133" ht="11.25" customHeight="1" x14ac:dyDescent="0.15">
      <c r="B40" s="655" t="s">
        <v>348</v>
      </c>
      <c r="C40" s="656"/>
      <c r="D40" s="656"/>
      <c r="E40" s="656"/>
      <c r="F40" s="656"/>
      <c r="G40" s="656"/>
      <c r="H40" s="656"/>
      <c r="I40" s="656"/>
      <c r="J40" s="656"/>
      <c r="K40" s="656"/>
      <c r="L40" s="656"/>
      <c r="M40" s="656"/>
      <c r="N40" s="656"/>
      <c r="O40" s="656"/>
      <c r="P40" s="656"/>
      <c r="Q40" s="657"/>
      <c r="R40" s="658">
        <v>180600</v>
      </c>
      <c r="S40" s="659"/>
      <c r="T40" s="659"/>
      <c r="U40" s="659"/>
      <c r="V40" s="659"/>
      <c r="W40" s="659"/>
      <c r="X40" s="659"/>
      <c r="Y40" s="660"/>
      <c r="Z40" s="684">
        <v>8.9</v>
      </c>
      <c r="AA40" s="684"/>
      <c r="AB40" s="684"/>
      <c r="AC40" s="684"/>
      <c r="AD40" s="685" t="s">
        <v>130</v>
      </c>
      <c r="AE40" s="685"/>
      <c r="AF40" s="685"/>
      <c r="AG40" s="685"/>
      <c r="AH40" s="685"/>
      <c r="AI40" s="685"/>
      <c r="AJ40" s="685"/>
      <c r="AK40" s="685"/>
      <c r="AL40" s="661" t="s">
        <v>130</v>
      </c>
      <c r="AM40" s="662"/>
      <c r="AN40" s="662"/>
      <c r="AO40" s="686"/>
      <c r="AQ40" s="692" t="s">
        <v>349</v>
      </c>
      <c r="AR40" s="693"/>
      <c r="AS40" s="693"/>
      <c r="AT40" s="693"/>
      <c r="AU40" s="693"/>
      <c r="AV40" s="693"/>
      <c r="AW40" s="693"/>
      <c r="AX40" s="693"/>
      <c r="AY40" s="694"/>
      <c r="AZ40" s="658" t="s">
        <v>130</v>
      </c>
      <c r="BA40" s="659"/>
      <c r="BB40" s="659"/>
      <c r="BC40" s="659"/>
      <c r="BD40" s="668"/>
      <c r="BE40" s="668"/>
      <c r="BF40" s="695"/>
      <c r="BG40" s="698" t="s">
        <v>350</v>
      </c>
      <c r="BH40" s="699"/>
      <c r="BI40" s="699"/>
      <c r="BJ40" s="699"/>
      <c r="BK40" s="699"/>
      <c r="BL40" s="359"/>
      <c r="BM40" s="656" t="s">
        <v>351</v>
      </c>
      <c r="BN40" s="656"/>
      <c r="BO40" s="656"/>
      <c r="BP40" s="656"/>
      <c r="BQ40" s="656"/>
      <c r="BR40" s="656"/>
      <c r="BS40" s="656"/>
      <c r="BT40" s="656"/>
      <c r="BU40" s="657"/>
      <c r="BV40" s="658">
        <v>123</v>
      </c>
      <c r="BW40" s="659"/>
      <c r="BX40" s="659"/>
      <c r="BY40" s="659"/>
      <c r="BZ40" s="659"/>
      <c r="CA40" s="659"/>
      <c r="CB40" s="696"/>
      <c r="CD40" s="655" t="s">
        <v>352</v>
      </c>
      <c r="CE40" s="656"/>
      <c r="CF40" s="656"/>
      <c r="CG40" s="656"/>
      <c r="CH40" s="656"/>
      <c r="CI40" s="656"/>
      <c r="CJ40" s="656"/>
      <c r="CK40" s="656"/>
      <c r="CL40" s="656"/>
      <c r="CM40" s="656"/>
      <c r="CN40" s="656"/>
      <c r="CO40" s="656"/>
      <c r="CP40" s="656"/>
      <c r="CQ40" s="657"/>
      <c r="CR40" s="658">
        <v>110</v>
      </c>
      <c r="CS40" s="659"/>
      <c r="CT40" s="659"/>
      <c r="CU40" s="659"/>
      <c r="CV40" s="659"/>
      <c r="CW40" s="659"/>
      <c r="CX40" s="659"/>
      <c r="CY40" s="660"/>
      <c r="CZ40" s="661">
        <v>0</v>
      </c>
      <c r="DA40" s="670"/>
      <c r="DB40" s="670"/>
      <c r="DC40" s="671"/>
      <c r="DD40" s="664">
        <v>10</v>
      </c>
      <c r="DE40" s="659"/>
      <c r="DF40" s="659"/>
      <c r="DG40" s="659"/>
      <c r="DH40" s="659"/>
      <c r="DI40" s="659"/>
      <c r="DJ40" s="659"/>
      <c r="DK40" s="660"/>
      <c r="DL40" s="664" t="s">
        <v>130</v>
      </c>
      <c r="DM40" s="659"/>
      <c r="DN40" s="659"/>
      <c r="DO40" s="659"/>
      <c r="DP40" s="659"/>
      <c r="DQ40" s="659"/>
      <c r="DR40" s="659"/>
      <c r="DS40" s="659"/>
      <c r="DT40" s="659"/>
      <c r="DU40" s="659"/>
      <c r="DV40" s="660"/>
      <c r="DW40" s="661" t="s">
        <v>130</v>
      </c>
      <c r="DX40" s="670"/>
      <c r="DY40" s="670"/>
      <c r="DZ40" s="670"/>
      <c r="EA40" s="670"/>
      <c r="EB40" s="670"/>
      <c r="EC40" s="697"/>
    </row>
    <row r="41" spans="2:133" ht="11.25" customHeight="1" x14ac:dyDescent="0.15">
      <c r="B41" s="655" t="s">
        <v>353</v>
      </c>
      <c r="C41" s="656"/>
      <c r="D41" s="656"/>
      <c r="E41" s="656"/>
      <c r="F41" s="656"/>
      <c r="G41" s="656"/>
      <c r="H41" s="656"/>
      <c r="I41" s="656"/>
      <c r="J41" s="656"/>
      <c r="K41" s="656"/>
      <c r="L41" s="656"/>
      <c r="M41" s="656"/>
      <c r="N41" s="656"/>
      <c r="O41" s="656"/>
      <c r="P41" s="656"/>
      <c r="Q41" s="657"/>
      <c r="R41" s="658" t="s">
        <v>130</v>
      </c>
      <c r="S41" s="659"/>
      <c r="T41" s="659"/>
      <c r="U41" s="659"/>
      <c r="V41" s="659"/>
      <c r="W41" s="659"/>
      <c r="X41" s="659"/>
      <c r="Y41" s="660"/>
      <c r="Z41" s="684" t="s">
        <v>130</v>
      </c>
      <c r="AA41" s="684"/>
      <c r="AB41" s="684"/>
      <c r="AC41" s="684"/>
      <c r="AD41" s="685" t="s">
        <v>130</v>
      </c>
      <c r="AE41" s="685"/>
      <c r="AF41" s="685"/>
      <c r="AG41" s="685"/>
      <c r="AH41" s="685"/>
      <c r="AI41" s="685"/>
      <c r="AJ41" s="685"/>
      <c r="AK41" s="685"/>
      <c r="AL41" s="661" t="s">
        <v>130</v>
      </c>
      <c r="AM41" s="662"/>
      <c r="AN41" s="662"/>
      <c r="AO41" s="686"/>
      <c r="AQ41" s="692" t="s">
        <v>354</v>
      </c>
      <c r="AR41" s="693"/>
      <c r="AS41" s="693"/>
      <c r="AT41" s="693"/>
      <c r="AU41" s="693"/>
      <c r="AV41" s="693"/>
      <c r="AW41" s="693"/>
      <c r="AX41" s="693"/>
      <c r="AY41" s="694"/>
      <c r="AZ41" s="658">
        <v>14897</v>
      </c>
      <c r="BA41" s="659"/>
      <c r="BB41" s="659"/>
      <c r="BC41" s="659"/>
      <c r="BD41" s="668"/>
      <c r="BE41" s="668"/>
      <c r="BF41" s="695"/>
      <c r="BG41" s="698"/>
      <c r="BH41" s="699"/>
      <c r="BI41" s="699"/>
      <c r="BJ41" s="699"/>
      <c r="BK41" s="699"/>
      <c r="BL41" s="359"/>
      <c r="BM41" s="656" t="s">
        <v>355</v>
      </c>
      <c r="BN41" s="656"/>
      <c r="BO41" s="656"/>
      <c r="BP41" s="656"/>
      <c r="BQ41" s="656"/>
      <c r="BR41" s="656"/>
      <c r="BS41" s="656"/>
      <c r="BT41" s="656"/>
      <c r="BU41" s="657"/>
      <c r="BV41" s="658" t="s">
        <v>130</v>
      </c>
      <c r="BW41" s="659"/>
      <c r="BX41" s="659"/>
      <c r="BY41" s="659"/>
      <c r="BZ41" s="659"/>
      <c r="CA41" s="659"/>
      <c r="CB41" s="696"/>
      <c r="CD41" s="655" t="s">
        <v>356</v>
      </c>
      <c r="CE41" s="656"/>
      <c r="CF41" s="656"/>
      <c r="CG41" s="656"/>
      <c r="CH41" s="656"/>
      <c r="CI41" s="656"/>
      <c r="CJ41" s="656"/>
      <c r="CK41" s="656"/>
      <c r="CL41" s="656"/>
      <c r="CM41" s="656"/>
      <c r="CN41" s="656"/>
      <c r="CO41" s="656"/>
      <c r="CP41" s="656"/>
      <c r="CQ41" s="657"/>
      <c r="CR41" s="658" t="s">
        <v>130</v>
      </c>
      <c r="CS41" s="668"/>
      <c r="CT41" s="668"/>
      <c r="CU41" s="668"/>
      <c r="CV41" s="668"/>
      <c r="CW41" s="668"/>
      <c r="CX41" s="668"/>
      <c r="CY41" s="669"/>
      <c r="CZ41" s="661" t="s">
        <v>130</v>
      </c>
      <c r="DA41" s="670"/>
      <c r="DB41" s="670"/>
      <c r="DC41" s="671"/>
      <c r="DD41" s="664" t="s">
        <v>130</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357</v>
      </c>
      <c r="C42" s="656"/>
      <c r="D42" s="656"/>
      <c r="E42" s="656"/>
      <c r="F42" s="656"/>
      <c r="G42" s="656"/>
      <c r="H42" s="656"/>
      <c r="I42" s="656"/>
      <c r="J42" s="656"/>
      <c r="K42" s="656"/>
      <c r="L42" s="656"/>
      <c r="M42" s="656"/>
      <c r="N42" s="656"/>
      <c r="O42" s="656"/>
      <c r="P42" s="656"/>
      <c r="Q42" s="657"/>
      <c r="R42" s="658" t="s">
        <v>130</v>
      </c>
      <c r="S42" s="659"/>
      <c r="T42" s="659"/>
      <c r="U42" s="659"/>
      <c r="V42" s="659"/>
      <c r="W42" s="659"/>
      <c r="X42" s="659"/>
      <c r="Y42" s="660"/>
      <c r="Z42" s="684" t="s">
        <v>130</v>
      </c>
      <c r="AA42" s="684"/>
      <c r="AB42" s="684"/>
      <c r="AC42" s="684"/>
      <c r="AD42" s="685" t="s">
        <v>130</v>
      </c>
      <c r="AE42" s="685"/>
      <c r="AF42" s="685"/>
      <c r="AG42" s="685"/>
      <c r="AH42" s="685"/>
      <c r="AI42" s="685"/>
      <c r="AJ42" s="685"/>
      <c r="AK42" s="685"/>
      <c r="AL42" s="661" t="s">
        <v>130</v>
      </c>
      <c r="AM42" s="662"/>
      <c r="AN42" s="662"/>
      <c r="AO42" s="686"/>
      <c r="AQ42" s="689" t="s">
        <v>358</v>
      </c>
      <c r="AR42" s="690"/>
      <c r="AS42" s="690"/>
      <c r="AT42" s="690"/>
      <c r="AU42" s="690"/>
      <c r="AV42" s="690"/>
      <c r="AW42" s="690"/>
      <c r="AX42" s="690"/>
      <c r="AY42" s="691"/>
      <c r="AZ42" s="638">
        <v>52653</v>
      </c>
      <c r="BA42" s="672"/>
      <c r="BB42" s="672"/>
      <c r="BC42" s="672"/>
      <c r="BD42" s="639"/>
      <c r="BE42" s="639"/>
      <c r="BF42" s="687"/>
      <c r="BG42" s="700"/>
      <c r="BH42" s="701"/>
      <c r="BI42" s="701"/>
      <c r="BJ42" s="701"/>
      <c r="BK42" s="701"/>
      <c r="BL42" s="357"/>
      <c r="BM42" s="636" t="s">
        <v>359</v>
      </c>
      <c r="BN42" s="636"/>
      <c r="BO42" s="636"/>
      <c r="BP42" s="636"/>
      <c r="BQ42" s="636"/>
      <c r="BR42" s="636"/>
      <c r="BS42" s="636"/>
      <c r="BT42" s="636"/>
      <c r="BU42" s="637"/>
      <c r="BV42" s="638">
        <v>257</v>
      </c>
      <c r="BW42" s="672"/>
      <c r="BX42" s="672"/>
      <c r="BY42" s="672"/>
      <c r="BZ42" s="672"/>
      <c r="CA42" s="672"/>
      <c r="CB42" s="688"/>
      <c r="CD42" s="655" t="s">
        <v>360</v>
      </c>
      <c r="CE42" s="656"/>
      <c r="CF42" s="656"/>
      <c r="CG42" s="656"/>
      <c r="CH42" s="656"/>
      <c r="CI42" s="656"/>
      <c r="CJ42" s="656"/>
      <c r="CK42" s="656"/>
      <c r="CL42" s="656"/>
      <c r="CM42" s="656"/>
      <c r="CN42" s="656"/>
      <c r="CO42" s="656"/>
      <c r="CP42" s="656"/>
      <c r="CQ42" s="657"/>
      <c r="CR42" s="658">
        <v>493387</v>
      </c>
      <c r="CS42" s="668"/>
      <c r="CT42" s="668"/>
      <c r="CU42" s="668"/>
      <c r="CV42" s="668"/>
      <c r="CW42" s="668"/>
      <c r="CX42" s="668"/>
      <c r="CY42" s="669"/>
      <c r="CZ42" s="661">
        <v>27.5</v>
      </c>
      <c r="DA42" s="670"/>
      <c r="DB42" s="670"/>
      <c r="DC42" s="671"/>
      <c r="DD42" s="664">
        <v>124018</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361</v>
      </c>
      <c r="C43" s="656"/>
      <c r="D43" s="656"/>
      <c r="E43" s="656"/>
      <c r="F43" s="656"/>
      <c r="G43" s="656"/>
      <c r="H43" s="656"/>
      <c r="I43" s="656"/>
      <c r="J43" s="656"/>
      <c r="K43" s="656"/>
      <c r="L43" s="656"/>
      <c r="M43" s="656"/>
      <c r="N43" s="656"/>
      <c r="O43" s="656"/>
      <c r="P43" s="656"/>
      <c r="Q43" s="657"/>
      <c r="R43" s="658">
        <v>29600</v>
      </c>
      <c r="S43" s="659"/>
      <c r="T43" s="659"/>
      <c r="U43" s="659"/>
      <c r="V43" s="659"/>
      <c r="W43" s="659"/>
      <c r="X43" s="659"/>
      <c r="Y43" s="660"/>
      <c r="Z43" s="684">
        <v>1.5</v>
      </c>
      <c r="AA43" s="684"/>
      <c r="AB43" s="684"/>
      <c r="AC43" s="684"/>
      <c r="AD43" s="685" t="s">
        <v>130</v>
      </c>
      <c r="AE43" s="685"/>
      <c r="AF43" s="685"/>
      <c r="AG43" s="685"/>
      <c r="AH43" s="685"/>
      <c r="AI43" s="685"/>
      <c r="AJ43" s="685"/>
      <c r="AK43" s="685"/>
      <c r="AL43" s="661" t="s">
        <v>130</v>
      </c>
      <c r="AM43" s="662"/>
      <c r="AN43" s="662"/>
      <c r="AO43" s="686"/>
      <c r="CD43" s="655" t="s">
        <v>362</v>
      </c>
      <c r="CE43" s="656"/>
      <c r="CF43" s="656"/>
      <c r="CG43" s="656"/>
      <c r="CH43" s="656"/>
      <c r="CI43" s="656"/>
      <c r="CJ43" s="656"/>
      <c r="CK43" s="656"/>
      <c r="CL43" s="656"/>
      <c r="CM43" s="656"/>
      <c r="CN43" s="656"/>
      <c r="CO43" s="656"/>
      <c r="CP43" s="656"/>
      <c r="CQ43" s="657"/>
      <c r="CR43" s="658">
        <v>10692</v>
      </c>
      <c r="CS43" s="668"/>
      <c r="CT43" s="668"/>
      <c r="CU43" s="668"/>
      <c r="CV43" s="668"/>
      <c r="CW43" s="668"/>
      <c r="CX43" s="668"/>
      <c r="CY43" s="669"/>
      <c r="CZ43" s="661">
        <v>0.6</v>
      </c>
      <c r="DA43" s="670"/>
      <c r="DB43" s="670"/>
      <c r="DC43" s="671"/>
      <c r="DD43" s="664">
        <v>10692</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363</v>
      </c>
      <c r="C44" s="636"/>
      <c r="D44" s="636"/>
      <c r="E44" s="636"/>
      <c r="F44" s="636"/>
      <c r="G44" s="636"/>
      <c r="H44" s="636"/>
      <c r="I44" s="636"/>
      <c r="J44" s="636"/>
      <c r="K44" s="636"/>
      <c r="L44" s="636"/>
      <c r="M44" s="636"/>
      <c r="N44" s="636"/>
      <c r="O44" s="636"/>
      <c r="P44" s="636"/>
      <c r="Q44" s="637"/>
      <c r="R44" s="638">
        <v>2039397</v>
      </c>
      <c r="S44" s="672"/>
      <c r="T44" s="672"/>
      <c r="U44" s="672"/>
      <c r="V44" s="672"/>
      <c r="W44" s="672"/>
      <c r="X44" s="672"/>
      <c r="Y44" s="673"/>
      <c r="Z44" s="674">
        <v>100</v>
      </c>
      <c r="AA44" s="674"/>
      <c r="AB44" s="674"/>
      <c r="AC44" s="674"/>
      <c r="AD44" s="675">
        <v>928710</v>
      </c>
      <c r="AE44" s="675"/>
      <c r="AF44" s="675"/>
      <c r="AG44" s="675"/>
      <c r="AH44" s="675"/>
      <c r="AI44" s="675"/>
      <c r="AJ44" s="675"/>
      <c r="AK44" s="675"/>
      <c r="AL44" s="641">
        <v>100</v>
      </c>
      <c r="AM44" s="676"/>
      <c r="AN44" s="676"/>
      <c r="AO44" s="677"/>
      <c r="CD44" s="678" t="s">
        <v>310</v>
      </c>
      <c r="CE44" s="679"/>
      <c r="CF44" s="655" t="s">
        <v>364</v>
      </c>
      <c r="CG44" s="656"/>
      <c r="CH44" s="656"/>
      <c r="CI44" s="656"/>
      <c r="CJ44" s="656"/>
      <c r="CK44" s="656"/>
      <c r="CL44" s="656"/>
      <c r="CM44" s="656"/>
      <c r="CN44" s="656"/>
      <c r="CO44" s="656"/>
      <c r="CP44" s="656"/>
      <c r="CQ44" s="657"/>
      <c r="CR44" s="658">
        <v>206645</v>
      </c>
      <c r="CS44" s="659"/>
      <c r="CT44" s="659"/>
      <c r="CU44" s="659"/>
      <c r="CV44" s="659"/>
      <c r="CW44" s="659"/>
      <c r="CX44" s="659"/>
      <c r="CY44" s="660"/>
      <c r="CZ44" s="661">
        <v>11.5</v>
      </c>
      <c r="DA44" s="662"/>
      <c r="DB44" s="662"/>
      <c r="DC44" s="663"/>
      <c r="DD44" s="664">
        <v>102257</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365</v>
      </c>
      <c r="CG45" s="656"/>
      <c r="CH45" s="656"/>
      <c r="CI45" s="656"/>
      <c r="CJ45" s="656"/>
      <c r="CK45" s="656"/>
      <c r="CL45" s="656"/>
      <c r="CM45" s="656"/>
      <c r="CN45" s="656"/>
      <c r="CO45" s="656"/>
      <c r="CP45" s="656"/>
      <c r="CQ45" s="657"/>
      <c r="CR45" s="658">
        <v>29292</v>
      </c>
      <c r="CS45" s="668"/>
      <c r="CT45" s="668"/>
      <c r="CU45" s="668"/>
      <c r="CV45" s="668"/>
      <c r="CW45" s="668"/>
      <c r="CX45" s="668"/>
      <c r="CY45" s="669"/>
      <c r="CZ45" s="661">
        <v>1.6</v>
      </c>
      <c r="DA45" s="670"/>
      <c r="DB45" s="670"/>
      <c r="DC45" s="671"/>
      <c r="DD45" s="664">
        <v>13504</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366</v>
      </c>
      <c r="CD46" s="680"/>
      <c r="CE46" s="681"/>
      <c r="CF46" s="655" t="s">
        <v>367</v>
      </c>
      <c r="CG46" s="656"/>
      <c r="CH46" s="656"/>
      <c r="CI46" s="656"/>
      <c r="CJ46" s="656"/>
      <c r="CK46" s="656"/>
      <c r="CL46" s="656"/>
      <c r="CM46" s="656"/>
      <c r="CN46" s="656"/>
      <c r="CO46" s="656"/>
      <c r="CP46" s="656"/>
      <c r="CQ46" s="657"/>
      <c r="CR46" s="658">
        <v>173728</v>
      </c>
      <c r="CS46" s="659"/>
      <c r="CT46" s="659"/>
      <c r="CU46" s="659"/>
      <c r="CV46" s="659"/>
      <c r="CW46" s="659"/>
      <c r="CX46" s="659"/>
      <c r="CY46" s="660"/>
      <c r="CZ46" s="661">
        <v>9.6999999999999993</v>
      </c>
      <c r="DA46" s="662"/>
      <c r="DB46" s="662"/>
      <c r="DC46" s="663"/>
      <c r="DD46" s="664">
        <v>85128</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368</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369</v>
      </c>
      <c r="CG47" s="656"/>
      <c r="CH47" s="656"/>
      <c r="CI47" s="656"/>
      <c r="CJ47" s="656"/>
      <c r="CK47" s="656"/>
      <c r="CL47" s="656"/>
      <c r="CM47" s="656"/>
      <c r="CN47" s="656"/>
      <c r="CO47" s="656"/>
      <c r="CP47" s="656"/>
      <c r="CQ47" s="657"/>
      <c r="CR47" s="658">
        <v>286742</v>
      </c>
      <c r="CS47" s="668"/>
      <c r="CT47" s="668"/>
      <c r="CU47" s="668"/>
      <c r="CV47" s="668"/>
      <c r="CW47" s="668"/>
      <c r="CX47" s="668"/>
      <c r="CY47" s="669"/>
      <c r="CZ47" s="661">
        <v>16</v>
      </c>
      <c r="DA47" s="670"/>
      <c r="DB47" s="670"/>
      <c r="DC47" s="671"/>
      <c r="DD47" s="664">
        <v>21761</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370</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371</v>
      </c>
      <c r="CG48" s="656"/>
      <c r="CH48" s="656"/>
      <c r="CI48" s="656"/>
      <c r="CJ48" s="656"/>
      <c r="CK48" s="656"/>
      <c r="CL48" s="656"/>
      <c r="CM48" s="656"/>
      <c r="CN48" s="656"/>
      <c r="CO48" s="656"/>
      <c r="CP48" s="656"/>
      <c r="CQ48" s="657"/>
      <c r="CR48" s="658" t="s">
        <v>130</v>
      </c>
      <c r="CS48" s="659"/>
      <c r="CT48" s="659"/>
      <c r="CU48" s="659"/>
      <c r="CV48" s="659"/>
      <c r="CW48" s="659"/>
      <c r="CX48" s="659"/>
      <c r="CY48" s="660"/>
      <c r="CZ48" s="661" t="s">
        <v>130</v>
      </c>
      <c r="DA48" s="662"/>
      <c r="DB48" s="662"/>
      <c r="DC48" s="663"/>
      <c r="DD48" s="664" t="s">
        <v>130</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372</v>
      </c>
      <c r="CE49" s="636"/>
      <c r="CF49" s="636"/>
      <c r="CG49" s="636"/>
      <c r="CH49" s="636"/>
      <c r="CI49" s="636"/>
      <c r="CJ49" s="636"/>
      <c r="CK49" s="636"/>
      <c r="CL49" s="636"/>
      <c r="CM49" s="636"/>
      <c r="CN49" s="636"/>
      <c r="CO49" s="636"/>
      <c r="CP49" s="636"/>
      <c r="CQ49" s="637"/>
      <c r="CR49" s="638">
        <v>1794852</v>
      </c>
      <c r="CS49" s="639"/>
      <c r="CT49" s="639"/>
      <c r="CU49" s="639"/>
      <c r="CV49" s="639"/>
      <c r="CW49" s="639"/>
      <c r="CX49" s="639"/>
      <c r="CY49" s="640"/>
      <c r="CZ49" s="641">
        <v>100</v>
      </c>
      <c r="DA49" s="642"/>
      <c r="DB49" s="642"/>
      <c r="DC49" s="643"/>
      <c r="DD49" s="644">
        <v>1203245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cM/N5GHIPAkWIojLX3KpslGONRhk5z6AIIotQwS9sAi9KWgioMs13K7x4GYTRSzxSnYjxA+kQWbd3/bgRfuL6g==" saltValue="BoY7Bx5qHlsx4q8CFc4i3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2" zoomScale="70" zoomScaleNormal="25" zoomScaleSheetLayoutView="70" workbookViewId="0">
      <selection activeCell="BK82" sqref="BK82"/>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373</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374</v>
      </c>
      <c r="DK2" s="755"/>
      <c r="DL2" s="755"/>
      <c r="DM2" s="755"/>
      <c r="DN2" s="755"/>
      <c r="DO2" s="756"/>
      <c r="DP2" s="219"/>
      <c r="DQ2" s="754" t="s">
        <v>375</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376</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378</v>
      </c>
      <c r="B5" s="760"/>
      <c r="C5" s="760"/>
      <c r="D5" s="760"/>
      <c r="E5" s="760"/>
      <c r="F5" s="760"/>
      <c r="G5" s="760"/>
      <c r="H5" s="760"/>
      <c r="I5" s="760"/>
      <c r="J5" s="760"/>
      <c r="K5" s="760"/>
      <c r="L5" s="760"/>
      <c r="M5" s="760"/>
      <c r="N5" s="760"/>
      <c r="O5" s="760"/>
      <c r="P5" s="761"/>
      <c r="Q5" s="765" t="s">
        <v>379</v>
      </c>
      <c r="R5" s="766"/>
      <c r="S5" s="766"/>
      <c r="T5" s="766"/>
      <c r="U5" s="767"/>
      <c r="V5" s="765" t="s">
        <v>380</v>
      </c>
      <c r="W5" s="766"/>
      <c r="X5" s="766"/>
      <c r="Y5" s="766"/>
      <c r="Z5" s="767"/>
      <c r="AA5" s="765" t="s">
        <v>381</v>
      </c>
      <c r="AB5" s="766"/>
      <c r="AC5" s="766"/>
      <c r="AD5" s="766"/>
      <c r="AE5" s="766"/>
      <c r="AF5" s="771" t="s">
        <v>382</v>
      </c>
      <c r="AG5" s="766"/>
      <c r="AH5" s="766"/>
      <c r="AI5" s="766"/>
      <c r="AJ5" s="772"/>
      <c r="AK5" s="766" t="s">
        <v>383</v>
      </c>
      <c r="AL5" s="766"/>
      <c r="AM5" s="766"/>
      <c r="AN5" s="766"/>
      <c r="AO5" s="767"/>
      <c r="AP5" s="765" t="s">
        <v>384</v>
      </c>
      <c r="AQ5" s="766"/>
      <c r="AR5" s="766"/>
      <c r="AS5" s="766"/>
      <c r="AT5" s="767"/>
      <c r="AU5" s="765" t="s">
        <v>385</v>
      </c>
      <c r="AV5" s="766"/>
      <c r="AW5" s="766"/>
      <c r="AX5" s="766"/>
      <c r="AY5" s="772"/>
      <c r="AZ5" s="223"/>
      <c r="BA5" s="223"/>
      <c r="BB5" s="223"/>
      <c r="BC5" s="223"/>
      <c r="BD5" s="223"/>
      <c r="BE5" s="224"/>
      <c r="BF5" s="224"/>
      <c r="BG5" s="224"/>
      <c r="BH5" s="224"/>
      <c r="BI5" s="224"/>
      <c r="BJ5" s="224"/>
      <c r="BK5" s="224"/>
      <c r="BL5" s="224"/>
      <c r="BM5" s="224"/>
      <c r="BN5" s="224"/>
      <c r="BO5" s="224"/>
      <c r="BP5" s="224"/>
      <c r="BQ5" s="759" t="s">
        <v>386</v>
      </c>
      <c r="BR5" s="760"/>
      <c r="BS5" s="760"/>
      <c r="BT5" s="760"/>
      <c r="BU5" s="760"/>
      <c r="BV5" s="760"/>
      <c r="BW5" s="760"/>
      <c r="BX5" s="760"/>
      <c r="BY5" s="760"/>
      <c r="BZ5" s="760"/>
      <c r="CA5" s="760"/>
      <c r="CB5" s="760"/>
      <c r="CC5" s="760"/>
      <c r="CD5" s="760"/>
      <c r="CE5" s="760"/>
      <c r="CF5" s="760"/>
      <c r="CG5" s="761"/>
      <c r="CH5" s="765" t="s">
        <v>387</v>
      </c>
      <c r="CI5" s="766"/>
      <c r="CJ5" s="766"/>
      <c r="CK5" s="766"/>
      <c r="CL5" s="767"/>
      <c r="CM5" s="765" t="s">
        <v>388</v>
      </c>
      <c r="CN5" s="766"/>
      <c r="CO5" s="766"/>
      <c r="CP5" s="766"/>
      <c r="CQ5" s="767"/>
      <c r="CR5" s="765" t="s">
        <v>389</v>
      </c>
      <c r="CS5" s="766"/>
      <c r="CT5" s="766"/>
      <c r="CU5" s="766"/>
      <c r="CV5" s="767"/>
      <c r="CW5" s="765" t="s">
        <v>390</v>
      </c>
      <c r="CX5" s="766"/>
      <c r="CY5" s="766"/>
      <c r="CZ5" s="766"/>
      <c r="DA5" s="767"/>
      <c r="DB5" s="765" t="s">
        <v>391</v>
      </c>
      <c r="DC5" s="766"/>
      <c r="DD5" s="766"/>
      <c r="DE5" s="766"/>
      <c r="DF5" s="767"/>
      <c r="DG5" s="795" t="s">
        <v>392</v>
      </c>
      <c r="DH5" s="796"/>
      <c r="DI5" s="796"/>
      <c r="DJ5" s="796"/>
      <c r="DK5" s="797"/>
      <c r="DL5" s="795" t="s">
        <v>393</v>
      </c>
      <c r="DM5" s="796"/>
      <c r="DN5" s="796"/>
      <c r="DO5" s="796"/>
      <c r="DP5" s="797"/>
      <c r="DQ5" s="765" t="s">
        <v>394</v>
      </c>
      <c r="DR5" s="766"/>
      <c r="DS5" s="766"/>
      <c r="DT5" s="766"/>
      <c r="DU5" s="767"/>
      <c r="DV5" s="765" t="s">
        <v>385</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395</v>
      </c>
      <c r="C7" s="782"/>
      <c r="D7" s="782"/>
      <c r="E7" s="782"/>
      <c r="F7" s="782"/>
      <c r="G7" s="782"/>
      <c r="H7" s="782"/>
      <c r="I7" s="782"/>
      <c r="J7" s="782"/>
      <c r="K7" s="782"/>
      <c r="L7" s="782"/>
      <c r="M7" s="782"/>
      <c r="N7" s="782"/>
      <c r="O7" s="782"/>
      <c r="P7" s="783"/>
      <c r="Q7" s="784">
        <v>2010</v>
      </c>
      <c r="R7" s="785"/>
      <c r="S7" s="785"/>
      <c r="T7" s="785"/>
      <c r="U7" s="785"/>
      <c r="V7" s="785">
        <v>1768</v>
      </c>
      <c r="W7" s="785"/>
      <c r="X7" s="785"/>
      <c r="Y7" s="785"/>
      <c r="Z7" s="785"/>
      <c r="AA7" s="785">
        <v>242</v>
      </c>
      <c r="AB7" s="785"/>
      <c r="AC7" s="785"/>
      <c r="AD7" s="785"/>
      <c r="AE7" s="786"/>
      <c r="AF7" s="787">
        <v>213</v>
      </c>
      <c r="AG7" s="788"/>
      <c r="AH7" s="788"/>
      <c r="AI7" s="788"/>
      <c r="AJ7" s="789"/>
      <c r="AK7" s="790"/>
      <c r="AL7" s="791"/>
      <c r="AM7" s="791"/>
      <c r="AN7" s="791"/>
      <c r="AO7" s="791"/>
      <c r="AP7" s="791">
        <v>1867</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15">
      <c r="A8" s="229">
        <v>2</v>
      </c>
      <c r="B8" s="812" t="s">
        <v>396</v>
      </c>
      <c r="C8" s="813"/>
      <c r="D8" s="813"/>
      <c r="E8" s="813"/>
      <c r="F8" s="813"/>
      <c r="G8" s="813"/>
      <c r="H8" s="813"/>
      <c r="I8" s="813"/>
      <c r="J8" s="813"/>
      <c r="K8" s="813"/>
      <c r="L8" s="813"/>
      <c r="M8" s="813"/>
      <c r="N8" s="813"/>
      <c r="O8" s="813"/>
      <c r="P8" s="814"/>
      <c r="Q8" s="815">
        <v>38</v>
      </c>
      <c r="R8" s="816"/>
      <c r="S8" s="816"/>
      <c r="T8" s="816"/>
      <c r="U8" s="816"/>
      <c r="V8" s="816">
        <v>38</v>
      </c>
      <c r="W8" s="816"/>
      <c r="X8" s="816"/>
      <c r="Y8" s="816"/>
      <c r="Z8" s="816"/>
      <c r="AA8" s="816">
        <v>0</v>
      </c>
      <c r="AB8" s="816"/>
      <c r="AC8" s="816"/>
      <c r="AD8" s="816"/>
      <c r="AE8" s="817"/>
      <c r="AF8" s="818">
        <v>0</v>
      </c>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t="s">
        <v>397</v>
      </c>
      <c r="C9" s="813"/>
      <c r="D9" s="813"/>
      <c r="E9" s="813"/>
      <c r="F9" s="813"/>
      <c r="G9" s="813"/>
      <c r="H9" s="813"/>
      <c r="I9" s="813"/>
      <c r="J9" s="813"/>
      <c r="K9" s="813"/>
      <c r="L9" s="813"/>
      <c r="M9" s="813"/>
      <c r="N9" s="813"/>
      <c r="O9" s="813"/>
      <c r="P9" s="814"/>
      <c r="Q9" s="815">
        <v>44</v>
      </c>
      <c r="R9" s="816"/>
      <c r="S9" s="816"/>
      <c r="T9" s="816"/>
      <c r="U9" s="816"/>
      <c r="V9" s="816">
        <v>42</v>
      </c>
      <c r="W9" s="816"/>
      <c r="X9" s="816"/>
      <c r="Y9" s="816"/>
      <c r="Z9" s="816"/>
      <c r="AA9" s="816">
        <v>2</v>
      </c>
      <c r="AB9" s="816"/>
      <c r="AC9" s="816"/>
      <c r="AD9" s="816"/>
      <c r="AE9" s="817"/>
      <c r="AF9" s="818">
        <v>2</v>
      </c>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398</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399</v>
      </c>
      <c r="B23" s="821" t="s">
        <v>400</v>
      </c>
      <c r="C23" s="822"/>
      <c r="D23" s="822"/>
      <c r="E23" s="822"/>
      <c r="F23" s="822"/>
      <c r="G23" s="822"/>
      <c r="H23" s="822"/>
      <c r="I23" s="822"/>
      <c r="J23" s="822"/>
      <c r="K23" s="822"/>
      <c r="L23" s="822"/>
      <c r="M23" s="822"/>
      <c r="N23" s="822"/>
      <c r="O23" s="822"/>
      <c r="P23" s="823"/>
      <c r="Q23" s="824"/>
      <c r="R23" s="825"/>
      <c r="S23" s="825"/>
      <c r="T23" s="825"/>
      <c r="U23" s="825"/>
      <c r="V23" s="825"/>
      <c r="W23" s="825"/>
      <c r="X23" s="825"/>
      <c r="Y23" s="825"/>
      <c r="Z23" s="825"/>
      <c r="AA23" s="825"/>
      <c r="AB23" s="825"/>
      <c r="AC23" s="825"/>
      <c r="AD23" s="825"/>
      <c r="AE23" s="826"/>
      <c r="AF23" s="827">
        <v>215</v>
      </c>
      <c r="AG23" s="825"/>
      <c r="AH23" s="825"/>
      <c r="AI23" s="825"/>
      <c r="AJ23" s="828"/>
      <c r="AK23" s="829"/>
      <c r="AL23" s="830"/>
      <c r="AM23" s="830"/>
      <c r="AN23" s="830"/>
      <c r="AO23" s="830"/>
      <c r="AP23" s="825"/>
      <c r="AQ23" s="825"/>
      <c r="AR23" s="825"/>
      <c r="AS23" s="825"/>
      <c r="AT23" s="825"/>
      <c r="AU23" s="841"/>
      <c r="AV23" s="841"/>
      <c r="AW23" s="841"/>
      <c r="AX23" s="841"/>
      <c r="AY23" s="842"/>
      <c r="AZ23" s="843" t="s">
        <v>401</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402</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403</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378</v>
      </c>
      <c r="B26" s="760"/>
      <c r="C26" s="760"/>
      <c r="D26" s="760"/>
      <c r="E26" s="760"/>
      <c r="F26" s="760"/>
      <c r="G26" s="760"/>
      <c r="H26" s="760"/>
      <c r="I26" s="760"/>
      <c r="J26" s="760"/>
      <c r="K26" s="760"/>
      <c r="L26" s="760"/>
      <c r="M26" s="760"/>
      <c r="N26" s="760"/>
      <c r="O26" s="760"/>
      <c r="P26" s="761"/>
      <c r="Q26" s="765" t="s">
        <v>404</v>
      </c>
      <c r="R26" s="766"/>
      <c r="S26" s="766"/>
      <c r="T26" s="766"/>
      <c r="U26" s="767"/>
      <c r="V26" s="765" t="s">
        <v>405</v>
      </c>
      <c r="W26" s="766"/>
      <c r="X26" s="766"/>
      <c r="Y26" s="766"/>
      <c r="Z26" s="767"/>
      <c r="AA26" s="765" t="s">
        <v>406</v>
      </c>
      <c r="AB26" s="766"/>
      <c r="AC26" s="766"/>
      <c r="AD26" s="766"/>
      <c r="AE26" s="766"/>
      <c r="AF26" s="846" t="s">
        <v>407</v>
      </c>
      <c r="AG26" s="847"/>
      <c r="AH26" s="847"/>
      <c r="AI26" s="847"/>
      <c r="AJ26" s="848"/>
      <c r="AK26" s="766" t="s">
        <v>408</v>
      </c>
      <c r="AL26" s="766"/>
      <c r="AM26" s="766"/>
      <c r="AN26" s="766"/>
      <c r="AO26" s="767"/>
      <c r="AP26" s="765" t="s">
        <v>409</v>
      </c>
      <c r="AQ26" s="766"/>
      <c r="AR26" s="766"/>
      <c r="AS26" s="766"/>
      <c r="AT26" s="767"/>
      <c r="AU26" s="765" t="s">
        <v>410</v>
      </c>
      <c r="AV26" s="766"/>
      <c r="AW26" s="766"/>
      <c r="AX26" s="766"/>
      <c r="AY26" s="767"/>
      <c r="AZ26" s="765" t="s">
        <v>411</v>
      </c>
      <c r="BA26" s="766"/>
      <c r="BB26" s="766"/>
      <c r="BC26" s="766"/>
      <c r="BD26" s="767"/>
      <c r="BE26" s="765" t="s">
        <v>385</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412</v>
      </c>
      <c r="C28" s="782"/>
      <c r="D28" s="782"/>
      <c r="E28" s="782"/>
      <c r="F28" s="782"/>
      <c r="G28" s="782"/>
      <c r="H28" s="782"/>
      <c r="I28" s="782"/>
      <c r="J28" s="782"/>
      <c r="K28" s="782"/>
      <c r="L28" s="782"/>
      <c r="M28" s="782"/>
      <c r="N28" s="782"/>
      <c r="O28" s="782"/>
      <c r="P28" s="783"/>
      <c r="Q28" s="854">
        <v>77</v>
      </c>
      <c r="R28" s="855"/>
      <c r="S28" s="855"/>
      <c r="T28" s="855"/>
      <c r="U28" s="855"/>
      <c r="V28" s="855">
        <v>76</v>
      </c>
      <c r="W28" s="855"/>
      <c r="X28" s="855"/>
      <c r="Y28" s="855"/>
      <c r="Z28" s="855"/>
      <c r="AA28" s="855">
        <v>1</v>
      </c>
      <c r="AB28" s="855"/>
      <c r="AC28" s="855"/>
      <c r="AD28" s="855"/>
      <c r="AE28" s="856"/>
      <c r="AF28" s="857">
        <v>1</v>
      </c>
      <c r="AG28" s="855"/>
      <c r="AH28" s="855"/>
      <c r="AI28" s="855"/>
      <c r="AJ28" s="858"/>
      <c r="AK28" s="859"/>
      <c r="AL28" s="860"/>
      <c r="AM28" s="860"/>
      <c r="AN28" s="860"/>
      <c r="AO28" s="860"/>
      <c r="AP28" s="860"/>
      <c r="AQ28" s="860"/>
      <c r="AR28" s="860"/>
      <c r="AS28" s="860"/>
      <c r="AT28" s="860"/>
      <c r="AU28" s="860"/>
      <c r="AV28" s="860"/>
      <c r="AW28" s="860"/>
      <c r="AX28" s="860"/>
      <c r="AY28" s="860"/>
      <c r="AZ28" s="861"/>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413</v>
      </c>
      <c r="C29" s="813"/>
      <c r="D29" s="813"/>
      <c r="E29" s="813"/>
      <c r="F29" s="813"/>
      <c r="G29" s="813"/>
      <c r="H29" s="813"/>
      <c r="I29" s="813"/>
      <c r="J29" s="813"/>
      <c r="K29" s="813"/>
      <c r="L29" s="813"/>
      <c r="M29" s="813"/>
      <c r="N29" s="813"/>
      <c r="O29" s="813"/>
      <c r="P29" s="814"/>
      <c r="Q29" s="815">
        <v>172</v>
      </c>
      <c r="R29" s="816"/>
      <c r="S29" s="816"/>
      <c r="T29" s="816"/>
      <c r="U29" s="816"/>
      <c r="V29" s="816">
        <v>137</v>
      </c>
      <c r="W29" s="816"/>
      <c r="X29" s="816"/>
      <c r="Y29" s="816"/>
      <c r="Z29" s="816"/>
      <c r="AA29" s="816">
        <v>35</v>
      </c>
      <c r="AB29" s="816"/>
      <c r="AC29" s="816"/>
      <c r="AD29" s="816"/>
      <c r="AE29" s="817"/>
      <c r="AF29" s="818">
        <v>35</v>
      </c>
      <c r="AG29" s="819"/>
      <c r="AH29" s="819"/>
      <c r="AI29" s="819"/>
      <c r="AJ29" s="820"/>
      <c r="AK29" s="866"/>
      <c r="AL29" s="862"/>
      <c r="AM29" s="862"/>
      <c r="AN29" s="862"/>
      <c r="AO29" s="862"/>
      <c r="AP29" s="862"/>
      <c r="AQ29" s="862"/>
      <c r="AR29" s="862"/>
      <c r="AS29" s="862"/>
      <c r="AT29" s="862"/>
      <c r="AU29" s="862"/>
      <c r="AV29" s="862"/>
      <c r="AW29" s="862"/>
      <c r="AX29" s="862"/>
      <c r="AY29" s="862"/>
      <c r="AZ29" s="863"/>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414</v>
      </c>
      <c r="C30" s="813"/>
      <c r="D30" s="813"/>
      <c r="E30" s="813"/>
      <c r="F30" s="813"/>
      <c r="G30" s="813"/>
      <c r="H30" s="813"/>
      <c r="I30" s="813"/>
      <c r="J30" s="813"/>
      <c r="K30" s="813"/>
      <c r="L30" s="813"/>
      <c r="M30" s="813"/>
      <c r="N30" s="813"/>
      <c r="O30" s="813"/>
      <c r="P30" s="814"/>
      <c r="Q30" s="815">
        <v>11</v>
      </c>
      <c r="R30" s="816"/>
      <c r="S30" s="816"/>
      <c r="T30" s="816"/>
      <c r="U30" s="816"/>
      <c r="V30" s="816">
        <v>11</v>
      </c>
      <c r="W30" s="816"/>
      <c r="X30" s="816"/>
      <c r="Y30" s="816"/>
      <c r="Z30" s="816"/>
      <c r="AA30" s="816">
        <v>0</v>
      </c>
      <c r="AB30" s="816"/>
      <c r="AC30" s="816"/>
      <c r="AD30" s="816"/>
      <c r="AE30" s="817"/>
      <c r="AF30" s="818">
        <v>0</v>
      </c>
      <c r="AG30" s="819"/>
      <c r="AH30" s="819"/>
      <c r="AI30" s="819"/>
      <c r="AJ30" s="820"/>
      <c r="AK30" s="866"/>
      <c r="AL30" s="862"/>
      <c r="AM30" s="862"/>
      <c r="AN30" s="862"/>
      <c r="AO30" s="862"/>
      <c r="AP30" s="862"/>
      <c r="AQ30" s="862"/>
      <c r="AR30" s="862"/>
      <c r="AS30" s="862"/>
      <c r="AT30" s="862"/>
      <c r="AU30" s="862"/>
      <c r="AV30" s="862"/>
      <c r="AW30" s="862"/>
      <c r="AX30" s="862"/>
      <c r="AY30" s="862"/>
      <c r="AZ30" s="863"/>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415</v>
      </c>
      <c r="C31" s="813"/>
      <c r="D31" s="813"/>
      <c r="E31" s="813"/>
      <c r="F31" s="813"/>
      <c r="G31" s="813"/>
      <c r="H31" s="813"/>
      <c r="I31" s="813"/>
      <c r="J31" s="813"/>
      <c r="K31" s="813"/>
      <c r="L31" s="813"/>
      <c r="M31" s="813"/>
      <c r="N31" s="813"/>
      <c r="O31" s="813"/>
      <c r="P31" s="814"/>
      <c r="Q31" s="815">
        <v>60</v>
      </c>
      <c r="R31" s="816"/>
      <c r="S31" s="816"/>
      <c r="T31" s="816"/>
      <c r="U31" s="816"/>
      <c r="V31" s="816">
        <v>59</v>
      </c>
      <c r="W31" s="816"/>
      <c r="X31" s="816"/>
      <c r="Y31" s="816"/>
      <c r="Z31" s="816"/>
      <c r="AA31" s="816">
        <v>1</v>
      </c>
      <c r="AB31" s="816"/>
      <c r="AC31" s="816"/>
      <c r="AD31" s="816"/>
      <c r="AE31" s="817"/>
      <c r="AF31" s="818">
        <v>1</v>
      </c>
      <c r="AG31" s="819"/>
      <c r="AH31" s="819"/>
      <c r="AI31" s="819"/>
      <c r="AJ31" s="820"/>
      <c r="AK31" s="866"/>
      <c r="AL31" s="862"/>
      <c r="AM31" s="862"/>
      <c r="AN31" s="862"/>
      <c r="AO31" s="862"/>
      <c r="AP31" s="862"/>
      <c r="AQ31" s="862"/>
      <c r="AR31" s="862"/>
      <c r="AS31" s="862"/>
      <c r="AT31" s="862"/>
      <c r="AU31" s="862"/>
      <c r="AV31" s="862"/>
      <c r="AW31" s="862"/>
      <c r="AX31" s="862"/>
      <c r="AY31" s="862"/>
      <c r="AZ31" s="863"/>
      <c r="BA31" s="863"/>
      <c r="BB31" s="863"/>
      <c r="BC31" s="863"/>
      <c r="BD31" s="863"/>
      <c r="BE31" s="864"/>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416</v>
      </c>
      <c r="C32" s="813"/>
      <c r="D32" s="813"/>
      <c r="E32" s="813"/>
      <c r="F32" s="813"/>
      <c r="G32" s="813"/>
      <c r="H32" s="813"/>
      <c r="I32" s="813"/>
      <c r="J32" s="813"/>
      <c r="K32" s="813"/>
      <c r="L32" s="813"/>
      <c r="M32" s="813"/>
      <c r="N32" s="813"/>
      <c r="O32" s="813"/>
      <c r="P32" s="814"/>
      <c r="Q32" s="815">
        <v>13</v>
      </c>
      <c r="R32" s="816"/>
      <c r="S32" s="816"/>
      <c r="T32" s="816"/>
      <c r="U32" s="816"/>
      <c r="V32" s="816">
        <v>12</v>
      </c>
      <c r="W32" s="816"/>
      <c r="X32" s="816"/>
      <c r="Y32" s="816"/>
      <c r="Z32" s="816"/>
      <c r="AA32" s="816">
        <v>1</v>
      </c>
      <c r="AB32" s="816"/>
      <c r="AC32" s="816"/>
      <c r="AD32" s="816"/>
      <c r="AE32" s="817"/>
      <c r="AF32" s="818">
        <v>1</v>
      </c>
      <c r="AG32" s="819"/>
      <c r="AH32" s="819"/>
      <c r="AI32" s="819"/>
      <c r="AJ32" s="820"/>
      <c r="AK32" s="866"/>
      <c r="AL32" s="862"/>
      <c r="AM32" s="862"/>
      <c r="AN32" s="862"/>
      <c r="AO32" s="862"/>
      <c r="AP32" s="862">
        <v>23</v>
      </c>
      <c r="AQ32" s="862"/>
      <c r="AR32" s="862"/>
      <c r="AS32" s="862"/>
      <c r="AT32" s="862"/>
      <c r="AU32" s="862"/>
      <c r="AV32" s="862"/>
      <c r="AW32" s="862"/>
      <c r="AX32" s="862"/>
      <c r="AY32" s="862"/>
      <c r="AZ32" s="863"/>
      <c r="BA32" s="863"/>
      <c r="BB32" s="863"/>
      <c r="BC32" s="863"/>
      <c r="BD32" s="863"/>
      <c r="BE32" s="864" t="s">
        <v>417</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418</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399</v>
      </c>
      <c r="B63" s="821" t="s">
        <v>419</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38</v>
      </c>
      <c r="AG63" s="876"/>
      <c r="AH63" s="876"/>
      <c r="AI63" s="876"/>
      <c r="AJ63" s="877"/>
      <c r="AK63" s="878"/>
      <c r="AL63" s="873"/>
      <c r="AM63" s="873"/>
      <c r="AN63" s="873"/>
      <c r="AO63" s="873"/>
      <c r="AP63" s="876"/>
      <c r="AQ63" s="876"/>
      <c r="AR63" s="876"/>
      <c r="AS63" s="876"/>
      <c r="AT63" s="876"/>
      <c r="AU63" s="876"/>
      <c r="AV63" s="876"/>
      <c r="AW63" s="876"/>
      <c r="AX63" s="876"/>
      <c r="AY63" s="876"/>
      <c r="AZ63" s="880"/>
      <c r="BA63" s="880"/>
      <c r="BB63" s="880"/>
      <c r="BC63" s="880"/>
      <c r="BD63" s="880"/>
      <c r="BE63" s="881"/>
      <c r="BF63" s="881"/>
      <c r="BG63" s="881"/>
      <c r="BH63" s="881"/>
      <c r="BI63" s="882"/>
      <c r="BJ63" s="883" t="s">
        <v>420</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421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422</v>
      </c>
      <c r="B66" s="760"/>
      <c r="C66" s="760"/>
      <c r="D66" s="760"/>
      <c r="E66" s="760"/>
      <c r="F66" s="760"/>
      <c r="G66" s="760"/>
      <c r="H66" s="760"/>
      <c r="I66" s="760"/>
      <c r="J66" s="760"/>
      <c r="K66" s="760"/>
      <c r="L66" s="760"/>
      <c r="M66" s="760"/>
      <c r="N66" s="760"/>
      <c r="O66" s="760"/>
      <c r="P66" s="761"/>
      <c r="Q66" s="765" t="s">
        <v>423</v>
      </c>
      <c r="R66" s="766"/>
      <c r="S66" s="766"/>
      <c r="T66" s="766"/>
      <c r="U66" s="767"/>
      <c r="V66" s="765" t="s">
        <v>424</v>
      </c>
      <c r="W66" s="766"/>
      <c r="X66" s="766"/>
      <c r="Y66" s="766"/>
      <c r="Z66" s="767"/>
      <c r="AA66" s="765" t="s">
        <v>406</v>
      </c>
      <c r="AB66" s="766"/>
      <c r="AC66" s="766"/>
      <c r="AD66" s="766"/>
      <c r="AE66" s="767"/>
      <c r="AF66" s="886" t="s">
        <v>425</v>
      </c>
      <c r="AG66" s="847"/>
      <c r="AH66" s="847"/>
      <c r="AI66" s="847"/>
      <c r="AJ66" s="887"/>
      <c r="AK66" s="765" t="s">
        <v>426</v>
      </c>
      <c r="AL66" s="760"/>
      <c r="AM66" s="760"/>
      <c r="AN66" s="760"/>
      <c r="AO66" s="761"/>
      <c r="AP66" s="765" t="s">
        <v>427</v>
      </c>
      <c r="AQ66" s="766"/>
      <c r="AR66" s="766"/>
      <c r="AS66" s="766"/>
      <c r="AT66" s="767"/>
      <c r="AU66" s="765" t="s">
        <v>428</v>
      </c>
      <c r="AV66" s="766"/>
      <c r="AW66" s="766"/>
      <c r="AX66" s="766"/>
      <c r="AY66" s="767"/>
      <c r="AZ66" s="765" t="s">
        <v>385</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609</v>
      </c>
      <c r="C68" s="902"/>
      <c r="D68" s="902"/>
      <c r="E68" s="902"/>
      <c r="F68" s="902"/>
      <c r="G68" s="902"/>
      <c r="H68" s="902"/>
      <c r="I68" s="902"/>
      <c r="J68" s="902"/>
      <c r="K68" s="902"/>
      <c r="L68" s="902"/>
      <c r="M68" s="902"/>
      <c r="N68" s="902"/>
      <c r="O68" s="902"/>
      <c r="P68" s="903"/>
      <c r="Q68" s="904">
        <v>770</v>
      </c>
      <c r="R68" s="898"/>
      <c r="S68" s="898"/>
      <c r="T68" s="898"/>
      <c r="U68" s="898"/>
      <c r="V68" s="898">
        <v>769</v>
      </c>
      <c r="W68" s="898"/>
      <c r="X68" s="898"/>
      <c r="Y68" s="898"/>
      <c r="Z68" s="898"/>
      <c r="AA68" s="898">
        <v>1</v>
      </c>
      <c r="AB68" s="898"/>
      <c r="AC68" s="898"/>
      <c r="AD68" s="898"/>
      <c r="AE68" s="898"/>
      <c r="AF68" s="898">
        <v>1</v>
      </c>
      <c r="AG68" s="898"/>
      <c r="AH68" s="898"/>
      <c r="AI68" s="898"/>
      <c r="AJ68" s="898"/>
      <c r="AK68" s="898">
        <v>49</v>
      </c>
      <c r="AL68" s="898"/>
      <c r="AM68" s="898"/>
      <c r="AN68" s="898"/>
      <c r="AO68" s="898"/>
      <c r="AP68" s="898"/>
      <c r="AQ68" s="898"/>
      <c r="AR68" s="898"/>
      <c r="AS68" s="898"/>
      <c r="AT68" s="898"/>
      <c r="AU68" s="898"/>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599</v>
      </c>
      <c r="C69" s="906"/>
      <c r="D69" s="906"/>
      <c r="E69" s="906"/>
      <c r="F69" s="906"/>
      <c r="G69" s="906"/>
      <c r="H69" s="906"/>
      <c r="I69" s="906"/>
      <c r="J69" s="906"/>
      <c r="K69" s="906"/>
      <c r="L69" s="906"/>
      <c r="M69" s="906"/>
      <c r="N69" s="906"/>
      <c r="O69" s="906"/>
      <c r="P69" s="907"/>
      <c r="Q69" s="908">
        <v>2310</v>
      </c>
      <c r="R69" s="862"/>
      <c r="S69" s="862"/>
      <c r="T69" s="862"/>
      <c r="U69" s="862"/>
      <c r="V69" s="862">
        <v>2307</v>
      </c>
      <c r="W69" s="862"/>
      <c r="X69" s="862"/>
      <c r="Y69" s="862"/>
      <c r="Z69" s="862"/>
      <c r="AA69" s="862">
        <v>3</v>
      </c>
      <c r="AB69" s="862"/>
      <c r="AC69" s="862"/>
      <c r="AD69" s="862"/>
      <c r="AE69" s="862"/>
      <c r="AF69" s="862">
        <v>3</v>
      </c>
      <c r="AG69" s="862"/>
      <c r="AH69" s="862"/>
      <c r="AI69" s="862"/>
      <c r="AJ69" s="862"/>
      <c r="AK69" s="862">
        <v>80</v>
      </c>
      <c r="AL69" s="862"/>
      <c r="AM69" s="862"/>
      <c r="AN69" s="862"/>
      <c r="AO69" s="862"/>
      <c r="AP69" s="862">
        <v>1</v>
      </c>
      <c r="AQ69" s="862"/>
      <c r="AR69" s="862"/>
      <c r="AS69" s="862"/>
      <c r="AT69" s="862"/>
      <c r="AU69" s="862">
        <v>0</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610</v>
      </c>
      <c r="C70" s="906"/>
      <c r="D70" s="906"/>
      <c r="E70" s="906"/>
      <c r="F70" s="906"/>
      <c r="G70" s="906"/>
      <c r="H70" s="906"/>
      <c r="I70" s="906"/>
      <c r="J70" s="906"/>
      <c r="K70" s="906"/>
      <c r="L70" s="906"/>
      <c r="M70" s="906"/>
      <c r="N70" s="906"/>
      <c r="O70" s="906"/>
      <c r="P70" s="907"/>
      <c r="Q70" s="908">
        <v>542</v>
      </c>
      <c r="R70" s="862"/>
      <c r="S70" s="862"/>
      <c r="T70" s="862"/>
      <c r="U70" s="862"/>
      <c r="V70" s="862">
        <v>540</v>
      </c>
      <c r="W70" s="862"/>
      <c r="X70" s="862"/>
      <c r="Y70" s="862"/>
      <c r="Z70" s="862"/>
      <c r="AA70" s="862">
        <v>2</v>
      </c>
      <c r="AB70" s="862"/>
      <c r="AC70" s="862"/>
      <c r="AD70" s="862"/>
      <c r="AE70" s="862"/>
      <c r="AF70" s="862">
        <v>2</v>
      </c>
      <c r="AG70" s="862"/>
      <c r="AH70" s="862"/>
      <c r="AI70" s="862"/>
      <c r="AJ70" s="862"/>
      <c r="AK70" s="862">
        <v>150</v>
      </c>
      <c r="AL70" s="862"/>
      <c r="AM70" s="862"/>
      <c r="AN70" s="862"/>
      <c r="AO70" s="862"/>
      <c r="AP70" s="862"/>
      <c r="AQ70" s="862"/>
      <c r="AR70" s="862"/>
      <c r="AS70" s="862"/>
      <c r="AT70" s="862"/>
      <c r="AU70" s="862"/>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600</v>
      </c>
      <c r="C71" s="906"/>
      <c r="D71" s="906"/>
      <c r="E71" s="906"/>
      <c r="F71" s="906"/>
      <c r="G71" s="906"/>
      <c r="H71" s="906"/>
      <c r="I71" s="906"/>
      <c r="J71" s="906"/>
      <c r="K71" s="906"/>
      <c r="L71" s="906"/>
      <c r="M71" s="906"/>
      <c r="N71" s="906"/>
      <c r="O71" s="906"/>
      <c r="P71" s="907"/>
      <c r="Q71" s="908">
        <v>215</v>
      </c>
      <c r="R71" s="862"/>
      <c r="S71" s="862"/>
      <c r="T71" s="862"/>
      <c r="U71" s="862"/>
      <c r="V71" s="862">
        <v>214</v>
      </c>
      <c r="W71" s="862"/>
      <c r="X71" s="862"/>
      <c r="Y71" s="862"/>
      <c r="Z71" s="862"/>
      <c r="AA71" s="862">
        <v>1</v>
      </c>
      <c r="AB71" s="862"/>
      <c r="AC71" s="862"/>
      <c r="AD71" s="862"/>
      <c r="AE71" s="862"/>
      <c r="AF71" s="862">
        <v>1</v>
      </c>
      <c r="AG71" s="862"/>
      <c r="AH71" s="862"/>
      <c r="AI71" s="862"/>
      <c r="AJ71" s="862"/>
      <c r="AK71" s="862">
        <v>1</v>
      </c>
      <c r="AL71" s="862"/>
      <c r="AM71" s="862"/>
      <c r="AN71" s="862"/>
      <c r="AO71" s="862"/>
      <c r="AP71" s="862"/>
      <c r="AQ71" s="862"/>
      <c r="AR71" s="862"/>
      <c r="AS71" s="862"/>
      <c r="AT71" s="862"/>
      <c r="AU71" s="862"/>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611</v>
      </c>
      <c r="C72" s="906"/>
      <c r="D72" s="906"/>
      <c r="E72" s="906"/>
      <c r="F72" s="906"/>
      <c r="G72" s="906"/>
      <c r="H72" s="906"/>
      <c r="I72" s="906"/>
      <c r="J72" s="906"/>
      <c r="K72" s="906"/>
      <c r="L72" s="906"/>
      <c r="M72" s="906"/>
      <c r="N72" s="906"/>
      <c r="O72" s="906"/>
      <c r="P72" s="907"/>
      <c r="Q72" s="908">
        <v>6522</v>
      </c>
      <c r="R72" s="862"/>
      <c r="S72" s="862"/>
      <c r="T72" s="862"/>
      <c r="U72" s="862"/>
      <c r="V72" s="862">
        <v>5585</v>
      </c>
      <c r="W72" s="862"/>
      <c r="X72" s="862"/>
      <c r="Y72" s="862"/>
      <c r="Z72" s="862"/>
      <c r="AA72" s="862">
        <v>937</v>
      </c>
      <c r="AB72" s="862"/>
      <c r="AC72" s="862"/>
      <c r="AD72" s="862"/>
      <c r="AE72" s="862"/>
      <c r="AF72" s="862">
        <v>937</v>
      </c>
      <c r="AG72" s="862"/>
      <c r="AH72" s="862"/>
      <c r="AI72" s="862"/>
      <c r="AJ72" s="862"/>
      <c r="AK72" s="862">
        <v>7</v>
      </c>
      <c r="AL72" s="862"/>
      <c r="AM72" s="862"/>
      <c r="AN72" s="862"/>
      <c r="AO72" s="862"/>
      <c r="AP72" s="862"/>
      <c r="AQ72" s="862"/>
      <c r="AR72" s="862"/>
      <c r="AS72" s="862"/>
      <c r="AT72" s="862"/>
      <c r="AU72" s="862"/>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598</v>
      </c>
      <c r="C73" s="906"/>
      <c r="D73" s="906"/>
      <c r="E73" s="906"/>
      <c r="F73" s="906"/>
      <c r="G73" s="906"/>
      <c r="H73" s="906"/>
      <c r="I73" s="906"/>
      <c r="J73" s="906"/>
      <c r="K73" s="906"/>
      <c r="L73" s="906"/>
      <c r="M73" s="906"/>
      <c r="N73" s="906"/>
      <c r="O73" s="906"/>
      <c r="P73" s="907"/>
      <c r="Q73" s="908">
        <v>13</v>
      </c>
      <c r="R73" s="862"/>
      <c r="S73" s="862"/>
      <c r="T73" s="862"/>
      <c r="U73" s="862"/>
      <c r="V73" s="862">
        <v>11</v>
      </c>
      <c r="W73" s="862"/>
      <c r="X73" s="862"/>
      <c r="Y73" s="862"/>
      <c r="Z73" s="862"/>
      <c r="AA73" s="862">
        <v>2</v>
      </c>
      <c r="AB73" s="862"/>
      <c r="AC73" s="862"/>
      <c r="AD73" s="862"/>
      <c r="AE73" s="862"/>
      <c r="AF73" s="862">
        <v>2</v>
      </c>
      <c r="AG73" s="862"/>
      <c r="AH73" s="862"/>
      <c r="AI73" s="862"/>
      <c r="AJ73" s="862"/>
      <c r="AK73" s="862">
        <v>0</v>
      </c>
      <c r="AL73" s="862"/>
      <c r="AM73" s="862"/>
      <c r="AN73" s="862"/>
      <c r="AO73" s="862"/>
      <c r="AP73" s="862"/>
      <c r="AQ73" s="862"/>
      <c r="AR73" s="862"/>
      <c r="AS73" s="862"/>
      <c r="AT73" s="862"/>
      <c r="AU73" s="862"/>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612</v>
      </c>
      <c r="C74" s="906"/>
      <c r="D74" s="906"/>
      <c r="E74" s="906"/>
      <c r="F74" s="906"/>
      <c r="G74" s="906"/>
      <c r="H74" s="906"/>
      <c r="I74" s="906"/>
      <c r="J74" s="906"/>
      <c r="K74" s="906"/>
      <c r="L74" s="906"/>
      <c r="M74" s="906"/>
      <c r="N74" s="906"/>
      <c r="O74" s="906"/>
      <c r="P74" s="907"/>
      <c r="Q74" s="908">
        <v>1447</v>
      </c>
      <c r="R74" s="862"/>
      <c r="S74" s="862"/>
      <c r="T74" s="862"/>
      <c r="U74" s="862"/>
      <c r="V74" s="862">
        <v>1407</v>
      </c>
      <c r="W74" s="862"/>
      <c r="X74" s="862"/>
      <c r="Y74" s="862"/>
      <c r="Z74" s="862"/>
      <c r="AA74" s="862">
        <v>39</v>
      </c>
      <c r="AB74" s="862"/>
      <c r="AC74" s="862"/>
      <c r="AD74" s="862"/>
      <c r="AE74" s="862"/>
      <c r="AF74" s="862">
        <v>39</v>
      </c>
      <c r="AG74" s="862"/>
      <c r="AH74" s="862"/>
      <c r="AI74" s="862"/>
      <c r="AJ74" s="862"/>
      <c r="AK74" s="862">
        <v>15</v>
      </c>
      <c r="AL74" s="862"/>
      <c r="AM74" s="862"/>
      <c r="AN74" s="862"/>
      <c r="AO74" s="862"/>
      <c r="AP74" s="862"/>
      <c r="AQ74" s="862"/>
      <c r="AR74" s="862"/>
      <c r="AS74" s="862"/>
      <c r="AT74" s="862"/>
      <c r="AU74" s="862"/>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613</v>
      </c>
      <c r="C75" s="906"/>
      <c r="D75" s="906"/>
      <c r="E75" s="906"/>
      <c r="F75" s="906"/>
      <c r="G75" s="906"/>
      <c r="H75" s="906"/>
      <c r="I75" s="906"/>
      <c r="J75" s="906"/>
      <c r="K75" s="906"/>
      <c r="L75" s="906"/>
      <c r="M75" s="906"/>
      <c r="N75" s="906"/>
      <c r="O75" s="906"/>
      <c r="P75" s="907"/>
      <c r="Q75" s="909">
        <v>347</v>
      </c>
      <c r="R75" s="910"/>
      <c r="S75" s="910"/>
      <c r="T75" s="910"/>
      <c r="U75" s="866"/>
      <c r="V75" s="911">
        <v>294</v>
      </c>
      <c r="W75" s="910"/>
      <c r="X75" s="910"/>
      <c r="Y75" s="910"/>
      <c r="Z75" s="866"/>
      <c r="AA75" s="911">
        <v>54</v>
      </c>
      <c r="AB75" s="910"/>
      <c r="AC75" s="910"/>
      <c r="AD75" s="910"/>
      <c r="AE75" s="866"/>
      <c r="AF75" s="911">
        <v>54</v>
      </c>
      <c r="AG75" s="910"/>
      <c r="AH75" s="910"/>
      <c r="AI75" s="910"/>
      <c r="AJ75" s="866"/>
      <c r="AK75" s="911">
        <v>135</v>
      </c>
      <c r="AL75" s="910"/>
      <c r="AM75" s="910"/>
      <c r="AN75" s="910"/>
      <c r="AO75" s="866"/>
      <c r="AP75" s="911"/>
      <c r="AQ75" s="910"/>
      <c r="AR75" s="910"/>
      <c r="AS75" s="910"/>
      <c r="AT75" s="866"/>
      <c r="AU75" s="911"/>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614</v>
      </c>
      <c r="C76" s="906"/>
      <c r="D76" s="906"/>
      <c r="E76" s="906"/>
      <c r="F76" s="906"/>
      <c r="G76" s="906"/>
      <c r="H76" s="906"/>
      <c r="I76" s="906"/>
      <c r="J76" s="906"/>
      <c r="K76" s="906"/>
      <c r="L76" s="906"/>
      <c r="M76" s="906"/>
      <c r="N76" s="906"/>
      <c r="O76" s="906"/>
      <c r="P76" s="907"/>
      <c r="Q76" s="909">
        <v>304201</v>
      </c>
      <c r="R76" s="910"/>
      <c r="S76" s="910"/>
      <c r="T76" s="910"/>
      <c r="U76" s="866"/>
      <c r="V76" s="911">
        <v>288028</v>
      </c>
      <c r="W76" s="910"/>
      <c r="X76" s="910"/>
      <c r="Y76" s="910"/>
      <c r="Z76" s="866"/>
      <c r="AA76" s="911">
        <v>16173</v>
      </c>
      <c r="AB76" s="910"/>
      <c r="AC76" s="910"/>
      <c r="AD76" s="910"/>
      <c r="AE76" s="866"/>
      <c r="AF76" s="911">
        <v>16179</v>
      </c>
      <c r="AG76" s="910"/>
      <c r="AH76" s="910"/>
      <c r="AI76" s="910"/>
      <c r="AJ76" s="866"/>
      <c r="AK76" s="911">
        <v>0</v>
      </c>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t="s">
        <v>615</v>
      </c>
      <c r="C77" s="906"/>
      <c r="D77" s="906"/>
      <c r="E77" s="906"/>
      <c r="F77" s="906"/>
      <c r="G77" s="906"/>
      <c r="H77" s="906"/>
      <c r="I77" s="906"/>
      <c r="J77" s="906"/>
      <c r="K77" s="906"/>
      <c r="L77" s="906"/>
      <c r="M77" s="906"/>
      <c r="N77" s="906"/>
      <c r="O77" s="906"/>
      <c r="P77" s="907"/>
      <c r="Q77" s="909">
        <v>79</v>
      </c>
      <c r="R77" s="910"/>
      <c r="S77" s="910"/>
      <c r="T77" s="910"/>
      <c r="U77" s="866"/>
      <c r="V77" s="911">
        <v>57</v>
      </c>
      <c r="W77" s="910"/>
      <c r="X77" s="910"/>
      <c r="Y77" s="910"/>
      <c r="Z77" s="866"/>
      <c r="AA77" s="911">
        <v>21</v>
      </c>
      <c r="AB77" s="910"/>
      <c r="AC77" s="910"/>
      <c r="AD77" s="910"/>
      <c r="AE77" s="866"/>
      <c r="AF77" s="911">
        <v>17</v>
      </c>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t="s">
        <v>616</v>
      </c>
      <c r="C78" s="906"/>
      <c r="D78" s="906"/>
      <c r="E78" s="906"/>
      <c r="F78" s="906"/>
      <c r="G78" s="906"/>
      <c r="H78" s="906"/>
      <c r="I78" s="906"/>
      <c r="J78" s="906"/>
      <c r="K78" s="906"/>
      <c r="L78" s="906"/>
      <c r="M78" s="906"/>
      <c r="N78" s="906"/>
      <c r="O78" s="906"/>
      <c r="P78" s="907"/>
      <c r="Q78" s="908">
        <v>192</v>
      </c>
      <c r="R78" s="862"/>
      <c r="S78" s="862"/>
      <c r="T78" s="862"/>
      <c r="U78" s="862"/>
      <c r="V78" s="862">
        <v>184</v>
      </c>
      <c r="W78" s="862"/>
      <c r="X78" s="862"/>
      <c r="Y78" s="862"/>
      <c r="Z78" s="862"/>
      <c r="AA78" s="862">
        <v>7</v>
      </c>
      <c r="AB78" s="862"/>
      <c r="AC78" s="862"/>
      <c r="AD78" s="862"/>
      <c r="AE78" s="862"/>
      <c r="AF78" s="862">
        <v>7</v>
      </c>
      <c r="AG78" s="862"/>
      <c r="AH78" s="862"/>
      <c r="AI78" s="862"/>
      <c r="AJ78" s="862"/>
      <c r="AK78" s="862" t="s">
        <v>531</v>
      </c>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t="s">
        <v>617</v>
      </c>
      <c r="C79" s="906"/>
      <c r="D79" s="906"/>
      <c r="E79" s="906"/>
      <c r="F79" s="906"/>
      <c r="G79" s="906"/>
      <c r="H79" s="906"/>
      <c r="I79" s="906"/>
      <c r="J79" s="906"/>
      <c r="K79" s="906"/>
      <c r="L79" s="906"/>
      <c r="M79" s="906"/>
      <c r="N79" s="906"/>
      <c r="O79" s="906"/>
      <c r="P79" s="907"/>
      <c r="Q79" s="908">
        <v>113</v>
      </c>
      <c r="R79" s="862"/>
      <c r="S79" s="862"/>
      <c r="T79" s="862"/>
      <c r="U79" s="862"/>
      <c r="V79" s="862">
        <v>106</v>
      </c>
      <c r="W79" s="862"/>
      <c r="X79" s="862"/>
      <c r="Y79" s="862"/>
      <c r="Z79" s="862"/>
      <c r="AA79" s="862">
        <v>7</v>
      </c>
      <c r="AB79" s="862"/>
      <c r="AC79" s="862"/>
      <c r="AD79" s="862"/>
      <c r="AE79" s="862"/>
      <c r="AF79" s="862">
        <v>7</v>
      </c>
      <c r="AG79" s="862"/>
      <c r="AH79" s="862"/>
      <c r="AI79" s="862"/>
      <c r="AJ79" s="862"/>
      <c r="AK79" s="862">
        <v>14</v>
      </c>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t="s">
        <v>618</v>
      </c>
      <c r="C80" s="906"/>
      <c r="D80" s="906"/>
      <c r="E80" s="906"/>
      <c r="F80" s="906"/>
      <c r="G80" s="906"/>
      <c r="H80" s="906"/>
      <c r="I80" s="906"/>
      <c r="J80" s="906"/>
      <c r="K80" s="906"/>
      <c r="L80" s="906"/>
      <c r="M80" s="906"/>
      <c r="N80" s="906"/>
      <c r="O80" s="906"/>
      <c r="P80" s="907"/>
      <c r="Q80" s="908">
        <v>867</v>
      </c>
      <c r="R80" s="862"/>
      <c r="S80" s="862"/>
      <c r="T80" s="862"/>
      <c r="U80" s="862"/>
      <c r="V80" s="862">
        <v>850</v>
      </c>
      <c r="W80" s="862"/>
      <c r="X80" s="862"/>
      <c r="Y80" s="862"/>
      <c r="Z80" s="862"/>
      <c r="AA80" s="862">
        <v>17</v>
      </c>
      <c r="AB80" s="862"/>
      <c r="AC80" s="862"/>
      <c r="AD80" s="862"/>
      <c r="AE80" s="862"/>
      <c r="AF80" s="862">
        <v>104</v>
      </c>
      <c r="AG80" s="862"/>
      <c r="AH80" s="862"/>
      <c r="AI80" s="862"/>
      <c r="AJ80" s="862"/>
      <c r="AK80" s="862">
        <v>4</v>
      </c>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t="s">
        <v>619</v>
      </c>
      <c r="C81" s="906"/>
      <c r="D81" s="906"/>
      <c r="E81" s="906"/>
      <c r="F81" s="906"/>
      <c r="G81" s="906"/>
      <c r="H81" s="906"/>
      <c r="I81" s="906"/>
      <c r="J81" s="906"/>
      <c r="K81" s="906"/>
      <c r="L81" s="906"/>
      <c r="M81" s="906"/>
      <c r="N81" s="906"/>
      <c r="O81" s="906"/>
      <c r="P81" s="907"/>
      <c r="Q81" s="908">
        <v>192</v>
      </c>
      <c r="R81" s="862"/>
      <c r="S81" s="862"/>
      <c r="T81" s="862"/>
      <c r="U81" s="862"/>
      <c r="V81" s="862">
        <v>178</v>
      </c>
      <c r="W81" s="862"/>
      <c r="X81" s="862"/>
      <c r="Y81" s="862"/>
      <c r="Z81" s="862"/>
      <c r="AA81" s="862">
        <v>15</v>
      </c>
      <c r="AB81" s="862"/>
      <c r="AC81" s="862"/>
      <c r="AD81" s="862"/>
      <c r="AE81" s="862"/>
      <c r="AF81" s="862">
        <v>5</v>
      </c>
      <c r="AG81" s="862"/>
      <c r="AH81" s="862"/>
      <c r="AI81" s="862"/>
      <c r="AJ81" s="862"/>
      <c r="AK81" s="862">
        <v>0</v>
      </c>
      <c r="AL81" s="862"/>
      <c r="AM81" s="862"/>
      <c r="AN81" s="862"/>
      <c r="AO81" s="862"/>
      <c r="AP81" s="862">
        <v>7</v>
      </c>
      <c r="AQ81" s="862"/>
      <c r="AR81" s="862"/>
      <c r="AS81" s="862"/>
      <c r="AT81" s="862"/>
      <c r="AU81" s="862">
        <v>1</v>
      </c>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399</v>
      </c>
      <c r="B88" s="821" t="s">
        <v>429</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c r="AG88" s="876"/>
      <c r="AH88" s="876"/>
      <c r="AI88" s="876"/>
      <c r="AJ88" s="876"/>
      <c r="AK88" s="873"/>
      <c r="AL88" s="873"/>
      <c r="AM88" s="873"/>
      <c r="AN88" s="873"/>
      <c r="AO88" s="873"/>
      <c r="AP88" s="876"/>
      <c r="AQ88" s="876"/>
      <c r="AR88" s="876"/>
      <c r="AS88" s="876"/>
      <c r="AT88" s="876"/>
      <c r="AU88" s="876"/>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399</v>
      </c>
      <c r="BR102" s="821" t="s">
        <v>430</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431</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432</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435</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436</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437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438</v>
      </c>
      <c r="AB109" s="925"/>
      <c r="AC109" s="925"/>
      <c r="AD109" s="925"/>
      <c r="AE109" s="926"/>
      <c r="AF109" s="924" t="s">
        <v>439</v>
      </c>
      <c r="AG109" s="925"/>
      <c r="AH109" s="925"/>
      <c r="AI109" s="925"/>
      <c r="AJ109" s="926"/>
      <c r="AK109" s="924" t="s">
        <v>312</v>
      </c>
      <c r="AL109" s="925"/>
      <c r="AM109" s="925"/>
      <c r="AN109" s="925"/>
      <c r="AO109" s="926"/>
      <c r="AP109" s="924" t="s">
        <v>440</v>
      </c>
      <c r="AQ109" s="925"/>
      <c r="AR109" s="925"/>
      <c r="AS109" s="925"/>
      <c r="AT109" s="927"/>
      <c r="AU109" s="944" t="s">
        <v>437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438</v>
      </c>
      <c r="BR109" s="925"/>
      <c r="BS109" s="925"/>
      <c r="BT109" s="925"/>
      <c r="BU109" s="926"/>
      <c r="BV109" s="924" t="s">
        <v>439</v>
      </c>
      <c r="BW109" s="925"/>
      <c r="BX109" s="925"/>
      <c r="BY109" s="925"/>
      <c r="BZ109" s="926"/>
      <c r="CA109" s="924" t="s">
        <v>312</v>
      </c>
      <c r="CB109" s="925"/>
      <c r="CC109" s="925"/>
      <c r="CD109" s="925"/>
      <c r="CE109" s="926"/>
      <c r="CF109" s="945" t="s">
        <v>440</v>
      </c>
      <c r="CG109" s="945"/>
      <c r="CH109" s="945"/>
      <c r="CI109" s="945"/>
      <c r="CJ109" s="945"/>
      <c r="CK109" s="924" t="s">
        <v>441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438</v>
      </c>
      <c r="DH109" s="925"/>
      <c r="DI109" s="925"/>
      <c r="DJ109" s="925"/>
      <c r="DK109" s="926"/>
      <c r="DL109" s="924" t="s">
        <v>439</v>
      </c>
      <c r="DM109" s="925"/>
      <c r="DN109" s="925"/>
      <c r="DO109" s="925"/>
      <c r="DP109" s="926"/>
      <c r="DQ109" s="924" t="s">
        <v>312</v>
      </c>
      <c r="DR109" s="925"/>
      <c r="DS109" s="925"/>
      <c r="DT109" s="925"/>
      <c r="DU109" s="926"/>
      <c r="DV109" s="924" t="s">
        <v>440</v>
      </c>
      <c r="DW109" s="925"/>
      <c r="DX109" s="925"/>
      <c r="DY109" s="925"/>
      <c r="DZ109" s="927"/>
    </row>
    <row r="110" spans="1:131" s="221" customFormat="1" ht="26.25" customHeight="1" x14ac:dyDescent="0.15">
      <c r="A110" s="928" t="s">
        <v>442</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172920</v>
      </c>
      <c r="AB110" s="932"/>
      <c r="AC110" s="932"/>
      <c r="AD110" s="932"/>
      <c r="AE110" s="933"/>
      <c r="AF110" s="934">
        <v>172848</v>
      </c>
      <c r="AG110" s="932"/>
      <c r="AH110" s="932"/>
      <c r="AI110" s="932"/>
      <c r="AJ110" s="933"/>
      <c r="AK110" s="934">
        <v>186593</v>
      </c>
      <c r="AL110" s="932"/>
      <c r="AM110" s="932"/>
      <c r="AN110" s="932"/>
      <c r="AO110" s="933"/>
      <c r="AP110" s="935">
        <v>23.2</v>
      </c>
      <c r="AQ110" s="936"/>
      <c r="AR110" s="936"/>
      <c r="AS110" s="936"/>
      <c r="AT110" s="937"/>
      <c r="AU110" s="938" t="s">
        <v>73</v>
      </c>
      <c r="AV110" s="939"/>
      <c r="AW110" s="939"/>
      <c r="AX110" s="939"/>
      <c r="AY110" s="939"/>
      <c r="AZ110" s="961" t="s">
        <v>443</v>
      </c>
      <c r="BA110" s="929"/>
      <c r="BB110" s="929"/>
      <c r="BC110" s="929"/>
      <c r="BD110" s="929"/>
      <c r="BE110" s="929"/>
      <c r="BF110" s="929"/>
      <c r="BG110" s="929"/>
      <c r="BH110" s="929"/>
      <c r="BI110" s="929"/>
      <c r="BJ110" s="929"/>
      <c r="BK110" s="929"/>
      <c r="BL110" s="929"/>
      <c r="BM110" s="929"/>
      <c r="BN110" s="929"/>
      <c r="BO110" s="929"/>
      <c r="BP110" s="930"/>
      <c r="BQ110" s="962">
        <v>1823551</v>
      </c>
      <c r="BR110" s="963"/>
      <c r="BS110" s="963"/>
      <c r="BT110" s="963"/>
      <c r="BU110" s="963"/>
      <c r="BV110" s="963">
        <v>1869406</v>
      </c>
      <c r="BW110" s="963"/>
      <c r="BX110" s="963"/>
      <c r="BY110" s="963"/>
      <c r="BZ110" s="963"/>
      <c r="CA110" s="963">
        <v>1867057</v>
      </c>
      <c r="CB110" s="963"/>
      <c r="CC110" s="963"/>
      <c r="CD110" s="963"/>
      <c r="CE110" s="963"/>
      <c r="CF110" s="976">
        <v>231.9</v>
      </c>
      <c r="CG110" s="977"/>
      <c r="CH110" s="977"/>
      <c r="CI110" s="977"/>
      <c r="CJ110" s="977"/>
      <c r="CK110" s="978" t="s">
        <v>444</v>
      </c>
      <c r="CL110" s="979"/>
      <c r="CM110" s="961" t="s">
        <v>445</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446</v>
      </c>
      <c r="DH110" s="963"/>
      <c r="DI110" s="963"/>
      <c r="DJ110" s="963"/>
      <c r="DK110" s="963"/>
      <c r="DL110" s="963" t="s">
        <v>446</v>
      </c>
      <c r="DM110" s="963"/>
      <c r="DN110" s="963"/>
      <c r="DO110" s="963"/>
      <c r="DP110" s="963"/>
      <c r="DQ110" s="963" t="s">
        <v>447</v>
      </c>
      <c r="DR110" s="963"/>
      <c r="DS110" s="963"/>
      <c r="DT110" s="963"/>
      <c r="DU110" s="963"/>
      <c r="DV110" s="964" t="s">
        <v>446</v>
      </c>
      <c r="DW110" s="964"/>
      <c r="DX110" s="964"/>
      <c r="DY110" s="964"/>
      <c r="DZ110" s="965"/>
    </row>
    <row r="111" spans="1:131" s="221" customFormat="1" ht="26.25" customHeight="1" x14ac:dyDescent="0.15">
      <c r="A111" s="966" t="s">
        <v>448</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447</v>
      </c>
      <c r="AB111" s="970"/>
      <c r="AC111" s="970"/>
      <c r="AD111" s="970"/>
      <c r="AE111" s="971"/>
      <c r="AF111" s="972" t="s">
        <v>446</v>
      </c>
      <c r="AG111" s="970"/>
      <c r="AH111" s="970"/>
      <c r="AI111" s="970"/>
      <c r="AJ111" s="971"/>
      <c r="AK111" s="972" t="s">
        <v>446</v>
      </c>
      <c r="AL111" s="970"/>
      <c r="AM111" s="970"/>
      <c r="AN111" s="970"/>
      <c r="AO111" s="971"/>
      <c r="AP111" s="973" t="s">
        <v>449</v>
      </c>
      <c r="AQ111" s="974"/>
      <c r="AR111" s="974"/>
      <c r="AS111" s="974"/>
      <c r="AT111" s="975"/>
      <c r="AU111" s="940"/>
      <c r="AV111" s="941"/>
      <c r="AW111" s="941"/>
      <c r="AX111" s="941"/>
      <c r="AY111" s="941"/>
      <c r="AZ111" s="954" t="s">
        <v>450</v>
      </c>
      <c r="BA111" s="955"/>
      <c r="BB111" s="955"/>
      <c r="BC111" s="955"/>
      <c r="BD111" s="955"/>
      <c r="BE111" s="955"/>
      <c r="BF111" s="955"/>
      <c r="BG111" s="955"/>
      <c r="BH111" s="955"/>
      <c r="BI111" s="955"/>
      <c r="BJ111" s="955"/>
      <c r="BK111" s="955"/>
      <c r="BL111" s="955"/>
      <c r="BM111" s="955"/>
      <c r="BN111" s="955"/>
      <c r="BO111" s="955"/>
      <c r="BP111" s="956"/>
      <c r="BQ111" s="957" t="s">
        <v>446</v>
      </c>
      <c r="BR111" s="958"/>
      <c r="BS111" s="958"/>
      <c r="BT111" s="958"/>
      <c r="BU111" s="958"/>
      <c r="BV111" s="958" t="s">
        <v>446</v>
      </c>
      <c r="BW111" s="958"/>
      <c r="BX111" s="958"/>
      <c r="BY111" s="958"/>
      <c r="BZ111" s="958"/>
      <c r="CA111" s="958" t="s">
        <v>446</v>
      </c>
      <c r="CB111" s="958"/>
      <c r="CC111" s="958"/>
      <c r="CD111" s="958"/>
      <c r="CE111" s="958"/>
      <c r="CF111" s="952" t="s">
        <v>446</v>
      </c>
      <c r="CG111" s="953"/>
      <c r="CH111" s="953"/>
      <c r="CI111" s="953"/>
      <c r="CJ111" s="953"/>
      <c r="CK111" s="980"/>
      <c r="CL111" s="981"/>
      <c r="CM111" s="954" t="s">
        <v>451</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446</v>
      </c>
      <c r="DH111" s="958"/>
      <c r="DI111" s="958"/>
      <c r="DJ111" s="958"/>
      <c r="DK111" s="958"/>
      <c r="DL111" s="958" t="s">
        <v>446</v>
      </c>
      <c r="DM111" s="958"/>
      <c r="DN111" s="958"/>
      <c r="DO111" s="958"/>
      <c r="DP111" s="958"/>
      <c r="DQ111" s="958" t="s">
        <v>446</v>
      </c>
      <c r="DR111" s="958"/>
      <c r="DS111" s="958"/>
      <c r="DT111" s="958"/>
      <c r="DU111" s="958"/>
      <c r="DV111" s="959" t="s">
        <v>449</v>
      </c>
      <c r="DW111" s="959"/>
      <c r="DX111" s="959"/>
      <c r="DY111" s="959"/>
      <c r="DZ111" s="960"/>
    </row>
    <row r="112" spans="1:131" s="221" customFormat="1" ht="26.25" customHeight="1" x14ac:dyDescent="0.15">
      <c r="A112" s="984" t="s">
        <v>452</v>
      </c>
      <c r="B112" s="985"/>
      <c r="C112" s="955" t="s">
        <v>453</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446</v>
      </c>
      <c r="AB112" s="991"/>
      <c r="AC112" s="991"/>
      <c r="AD112" s="991"/>
      <c r="AE112" s="992"/>
      <c r="AF112" s="993" t="s">
        <v>446</v>
      </c>
      <c r="AG112" s="991"/>
      <c r="AH112" s="991"/>
      <c r="AI112" s="991"/>
      <c r="AJ112" s="992"/>
      <c r="AK112" s="993" t="s">
        <v>446</v>
      </c>
      <c r="AL112" s="991"/>
      <c r="AM112" s="991"/>
      <c r="AN112" s="991"/>
      <c r="AO112" s="992"/>
      <c r="AP112" s="994" t="s">
        <v>446</v>
      </c>
      <c r="AQ112" s="995"/>
      <c r="AR112" s="995"/>
      <c r="AS112" s="995"/>
      <c r="AT112" s="996"/>
      <c r="AU112" s="940"/>
      <c r="AV112" s="941"/>
      <c r="AW112" s="941"/>
      <c r="AX112" s="941"/>
      <c r="AY112" s="941"/>
      <c r="AZ112" s="954" t="s">
        <v>454</v>
      </c>
      <c r="BA112" s="955"/>
      <c r="BB112" s="955"/>
      <c r="BC112" s="955"/>
      <c r="BD112" s="955"/>
      <c r="BE112" s="955"/>
      <c r="BF112" s="955"/>
      <c r="BG112" s="955"/>
      <c r="BH112" s="955"/>
      <c r="BI112" s="955"/>
      <c r="BJ112" s="955"/>
      <c r="BK112" s="955"/>
      <c r="BL112" s="955"/>
      <c r="BM112" s="955"/>
      <c r="BN112" s="955"/>
      <c r="BO112" s="955"/>
      <c r="BP112" s="956"/>
      <c r="BQ112" s="957">
        <v>17171</v>
      </c>
      <c r="BR112" s="958"/>
      <c r="BS112" s="958"/>
      <c r="BT112" s="958"/>
      <c r="BU112" s="958"/>
      <c r="BV112" s="958">
        <v>14899</v>
      </c>
      <c r="BW112" s="958"/>
      <c r="BX112" s="958"/>
      <c r="BY112" s="958"/>
      <c r="BZ112" s="958"/>
      <c r="CA112" s="958">
        <v>12453</v>
      </c>
      <c r="CB112" s="958"/>
      <c r="CC112" s="958"/>
      <c r="CD112" s="958"/>
      <c r="CE112" s="958"/>
      <c r="CF112" s="952">
        <v>1.5</v>
      </c>
      <c r="CG112" s="953"/>
      <c r="CH112" s="953"/>
      <c r="CI112" s="953"/>
      <c r="CJ112" s="953"/>
      <c r="CK112" s="980"/>
      <c r="CL112" s="981"/>
      <c r="CM112" s="954" t="s">
        <v>455</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449</v>
      </c>
      <c r="DH112" s="958"/>
      <c r="DI112" s="958"/>
      <c r="DJ112" s="958"/>
      <c r="DK112" s="958"/>
      <c r="DL112" s="958" t="s">
        <v>449</v>
      </c>
      <c r="DM112" s="958"/>
      <c r="DN112" s="958"/>
      <c r="DO112" s="958"/>
      <c r="DP112" s="958"/>
      <c r="DQ112" s="958" t="s">
        <v>446</v>
      </c>
      <c r="DR112" s="958"/>
      <c r="DS112" s="958"/>
      <c r="DT112" s="958"/>
      <c r="DU112" s="958"/>
      <c r="DV112" s="959" t="s">
        <v>447</v>
      </c>
      <c r="DW112" s="959"/>
      <c r="DX112" s="959"/>
      <c r="DY112" s="959"/>
      <c r="DZ112" s="960"/>
    </row>
    <row r="113" spans="1:130" s="221" customFormat="1" ht="26.25" customHeight="1" x14ac:dyDescent="0.15">
      <c r="A113" s="986"/>
      <c r="B113" s="987"/>
      <c r="C113" s="955" t="s">
        <v>456</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2301</v>
      </c>
      <c r="AB113" s="970"/>
      <c r="AC113" s="970"/>
      <c r="AD113" s="970"/>
      <c r="AE113" s="971"/>
      <c r="AF113" s="972">
        <v>2301</v>
      </c>
      <c r="AG113" s="970"/>
      <c r="AH113" s="970"/>
      <c r="AI113" s="970"/>
      <c r="AJ113" s="971"/>
      <c r="AK113" s="972">
        <v>2301</v>
      </c>
      <c r="AL113" s="970"/>
      <c r="AM113" s="970"/>
      <c r="AN113" s="970"/>
      <c r="AO113" s="971"/>
      <c r="AP113" s="973">
        <v>0.3</v>
      </c>
      <c r="AQ113" s="974"/>
      <c r="AR113" s="974"/>
      <c r="AS113" s="974"/>
      <c r="AT113" s="975"/>
      <c r="AU113" s="940"/>
      <c r="AV113" s="941"/>
      <c r="AW113" s="941"/>
      <c r="AX113" s="941"/>
      <c r="AY113" s="941"/>
      <c r="AZ113" s="954" t="s">
        <v>457</v>
      </c>
      <c r="BA113" s="955"/>
      <c r="BB113" s="955"/>
      <c r="BC113" s="955"/>
      <c r="BD113" s="955"/>
      <c r="BE113" s="955"/>
      <c r="BF113" s="955"/>
      <c r="BG113" s="955"/>
      <c r="BH113" s="955"/>
      <c r="BI113" s="955"/>
      <c r="BJ113" s="955"/>
      <c r="BK113" s="955"/>
      <c r="BL113" s="955"/>
      <c r="BM113" s="955"/>
      <c r="BN113" s="955"/>
      <c r="BO113" s="955"/>
      <c r="BP113" s="956"/>
      <c r="BQ113" s="957">
        <v>2202</v>
      </c>
      <c r="BR113" s="958"/>
      <c r="BS113" s="958"/>
      <c r="BT113" s="958"/>
      <c r="BU113" s="958"/>
      <c r="BV113" s="958">
        <v>1990</v>
      </c>
      <c r="BW113" s="958"/>
      <c r="BX113" s="958"/>
      <c r="BY113" s="958"/>
      <c r="BZ113" s="958"/>
      <c r="CA113" s="958">
        <v>1474</v>
      </c>
      <c r="CB113" s="958"/>
      <c r="CC113" s="958"/>
      <c r="CD113" s="958"/>
      <c r="CE113" s="958"/>
      <c r="CF113" s="952">
        <v>0.2</v>
      </c>
      <c r="CG113" s="953"/>
      <c r="CH113" s="953"/>
      <c r="CI113" s="953"/>
      <c r="CJ113" s="953"/>
      <c r="CK113" s="980"/>
      <c r="CL113" s="981"/>
      <c r="CM113" s="954" t="s">
        <v>458</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446</v>
      </c>
      <c r="DH113" s="991"/>
      <c r="DI113" s="991"/>
      <c r="DJ113" s="991"/>
      <c r="DK113" s="992"/>
      <c r="DL113" s="993" t="s">
        <v>178</v>
      </c>
      <c r="DM113" s="991"/>
      <c r="DN113" s="991"/>
      <c r="DO113" s="991"/>
      <c r="DP113" s="992"/>
      <c r="DQ113" s="993" t="s">
        <v>446</v>
      </c>
      <c r="DR113" s="991"/>
      <c r="DS113" s="991"/>
      <c r="DT113" s="991"/>
      <c r="DU113" s="992"/>
      <c r="DV113" s="994" t="s">
        <v>446</v>
      </c>
      <c r="DW113" s="995"/>
      <c r="DX113" s="995"/>
      <c r="DY113" s="995"/>
      <c r="DZ113" s="996"/>
    </row>
    <row r="114" spans="1:130" s="221" customFormat="1" ht="26.25" customHeight="1" x14ac:dyDescent="0.15">
      <c r="A114" s="986"/>
      <c r="B114" s="987"/>
      <c r="C114" s="955" t="s">
        <v>459</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283</v>
      </c>
      <c r="AB114" s="991"/>
      <c r="AC114" s="991"/>
      <c r="AD114" s="991"/>
      <c r="AE114" s="992"/>
      <c r="AF114" s="993">
        <v>277</v>
      </c>
      <c r="AG114" s="991"/>
      <c r="AH114" s="991"/>
      <c r="AI114" s="991"/>
      <c r="AJ114" s="992"/>
      <c r="AK114" s="993">
        <v>430</v>
      </c>
      <c r="AL114" s="991"/>
      <c r="AM114" s="991"/>
      <c r="AN114" s="991"/>
      <c r="AO114" s="992"/>
      <c r="AP114" s="994">
        <v>0.1</v>
      </c>
      <c r="AQ114" s="995"/>
      <c r="AR114" s="995"/>
      <c r="AS114" s="995"/>
      <c r="AT114" s="996"/>
      <c r="AU114" s="940"/>
      <c r="AV114" s="941"/>
      <c r="AW114" s="941"/>
      <c r="AX114" s="941"/>
      <c r="AY114" s="941"/>
      <c r="AZ114" s="954" t="s">
        <v>460</v>
      </c>
      <c r="BA114" s="955"/>
      <c r="BB114" s="955"/>
      <c r="BC114" s="955"/>
      <c r="BD114" s="955"/>
      <c r="BE114" s="955"/>
      <c r="BF114" s="955"/>
      <c r="BG114" s="955"/>
      <c r="BH114" s="955"/>
      <c r="BI114" s="955"/>
      <c r="BJ114" s="955"/>
      <c r="BK114" s="955"/>
      <c r="BL114" s="955"/>
      <c r="BM114" s="955"/>
      <c r="BN114" s="955"/>
      <c r="BO114" s="955"/>
      <c r="BP114" s="956"/>
      <c r="BQ114" s="957">
        <v>129087</v>
      </c>
      <c r="BR114" s="958"/>
      <c r="BS114" s="958"/>
      <c r="BT114" s="958"/>
      <c r="BU114" s="958"/>
      <c r="BV114" s="958">
        <v>105972</v>
      </c>
      <c r="BW114" s="958"/>
      <c r="BX114" s="958"/>
      <c r="BY114" s="958"/>
      <c r="BZ114" s="958"/>
      <c r="CA114" s="958">
        <v>106591</v>
      </c>
      <c r="CB114" s="958"/>
      <c r="CC114" s="958"/>
      <c r="CD114" s="958"/>
      <c r="CE114" s="958"/>
      <c r="CF114" s="952">
        <v>13.2</v>
      </c>
      <c r="CG114" s="953"/>
      <c r="CH114" s="953"/>
      <c r="CI114" s="953"/>
      <c r="CJ114" s="953"/>
      <c r="CK114" s="980"/>
      <c r="CL114" s="981"/>
      <c r="CM114" s="954" t="s">
        <v>461</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449</v>
      </c>
      <c r="DH114" s="991"/>
      <c r="DI114" s="991"/>
      <c r="DJ114" s="991"/>
      <c r="DK114" s="992"/>
      <c r="DL114" s="993" t="s">
        <v>446</v>
      </c>
      <c r="DM114" s="991"/>
      <c r="DN114" s="991"/>
      <c r="DO114" s="991"/>
      <c r="DP114" s="992"/>
      <c r="DQ114" s="993" t="s">
        <v>446</v>
      </c>
      <c r="DR114" s="991"/>
      <c r="DS114" s="991"/>
      <c r="DT114" s="991"/>
      <c r="DU114" s="992"/>
      <c r="DV114" s="994" t="s">
        <v>446</v>
      </c>
      <c r="DW114" s="995"/>
      <c r="DX114" s="995"/>
      <c r="DY114" s="995"/>
      <c r="DZ114" s="996"/>
    </row>
    <row r="115" spans="1:130" s="221" customFormat="1" ht="26.25" customHeight="1" x14ac:dyDescent="0.15">
      <c r="A115" s="986"/>
      <c r="B115" s="987"/>
      <c r="C115" s="955" t="s">
        <v>462</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446</v>
      </c>
      <c r="AB115" s="970"/>
      <c r="AC115" s="970"/>
      <c r="AD115" s="970"/>
      <c r="AE115" s="971"/>
      <c r="AF115" s="972" t="s">
        <v>446</v>
      </c>
      <c r="AG115" s="970"/>
      <c r="AH115" s="970"/>
      <c r="AI115" s="970"/>
      <c r="AJ115" s="971"/>
      <c r="AK115" s="972" t="s">
        <v>446</v>
      </c>
      <c r="AL115" s="970"/>
      <c r="AM115" s="970"/>
      <c r="AN115" s="970"/>
      <c r="AO115" s="971"/>
      <c r="AP115" s="973" t="s">
        <v>446</v>
      </c>
      <c r="AQ115" s="974"/>
      <c r="AR115" s="974"/>
      <c r="AS115" s="974"/>
      <c r="AT115" s="975"/>
      <c r="AU115" s="940"/>
      <c r="AV115" s="941"/>
      <c r="AW115" s="941"/>
      <c r="AX115" s="941"/>
      <c r="AY115" s="941"/>
      <c r="AZ115" s="954" t="s">
        <v>463</v>
      </c>
      <c r="BA115" s="955"/>
      <c r="BB115" s="955"/>
      <c r="BC115" s="955"/>
      <c r="BD115" s="955"/>
      <c r="BE115" s="955"/>
      <c r="BF115" s="955"/>
      <c r="BG115" s="955"/>
      <c r="BH115" s="955"/>
      <c r="BI115" s="955"/>
      <c r="BJ115" s="955"/>
      <c r="BK115" s="955"/>
      <c r="BL115" s="955"/>
      <c r="BM115" s="955"/>
      <c r="BN115" s="955"/>
      <c r="BO115" s="955"/>
      <c r="BP115" s="956"/>
      <c r="BQ115" s="957" t="s">
        <v>447</v>
      </c>
      <c r="BR115" s="958"/>
      <c r="BS115" s="958"/>
      <c r="BT115" s="958"/>
      <c r="BU115" s="958"/>
      <c r="BV115" s="958" t="s">
        <v>446</v>
      </c>
      <c r="BW115" s="958"/>
      <c r="BX115" s="958"/>
      <c r="BY115" s="958"/>
      <c r="BZ115" s="958"/>
      <c r="CA115" s="958" t="s">
        <v>178</v>
      </c>
      <c r="CB115" s="958"/>
      <c r="CC115" s="958"/>
      <c r="CD115" s="958"/>
      <c r="CE115" s="958"/>
      <c r="CF115" s="952" t="s">
        <v>446</v>
      </c>
      <c r="CG115" s="953"/>
      <c r="CH115" s="953"/>
      <c r="CI115" s="953"/>
      <c r="CJ115" s="953"/>
      <c r="CK115" s="980"/>
      <c r="CL115" s="981"/>
      <c r="CM115" s="954" t="s">
        <v>464</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178</v>
      </c>
      <c r="DH115" s="991"/>
      <c r="DI115" s="991"/>
      <c r="DJ115" s="991"/>
      <c r="DK115" s="992"/>
      <c r="DL115" s="993" t="s">
        <v>446</v>
      </c>
      <c r="DM115" s="991"/>
      <c r="DN115" s="991"/>
      <c r="DO115" s="991"/>
      <c r="DP115" s="992"/>
      <c r="DQ115" s="993" t="s">
        <v>446</v>
      </c>
      <c r="DR115" s="991"/>
      <c r="DS115" s="991"/>
      <c r="DT115" s="991"/>
      <c r="DU115" s="992"/>
      <c r="DV115" s="994" t="s">
        <v>447</v>
      </c>
      <c r="DW115" s="995"/>
      <c r="DX115" s="995"/>
      <c r="DY115" s="995"/>
      <c r="DZ115" s="996"/>
    </row>
    <row r="116" spans="1:130" s="221" customFormat="1" ht="26.25" customHeight="1" x14ac:dyDescent="0.15">
      <c r="A116" s="988"/>
      <c r="B116" s="989"/>
      <c r="C116" s="997" t="s">
        <v>465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446</v>
      </c>
      <c r="AB116" s="991"/>
      <c r="AC116" s="991"/>
      <c r="AD116" s="991"/>
      <c r="AE116" s="992"/>
      <c r="AF116" s="993" t="s">
        <v>446</v>
      </c>
      <c r="AG116" s="991"/>
      <c r="AH116" s="991"/>
      <c r="AI116" s="991"/>
      <c r="AJ116" s="992"/>
      <c r="AK116" s="993" t="s">
        <v>446</v>
      </c>
      <c r="AL116" s="991"/>
      <c r="AM116" s="991"/>
      <c r="AN116" s="991"/>
      <c r="AO116" s="992"/>
      <c r="AP116" s="994" t="s">
        <v>178</v>
      </c>
      <c r="AQ116" s="995"/>
      <c r="AR116" s="995"/>
      <c r="AS116" s="995"/>
      <c r="AT116" s="996"/>
      <c r="AU116" s="940"/>
      <c r="AV116" s="941"/>
      <c r="AW116" s="941"/>
      <c r="AX116" s="941"/>
      <c r="AY116" s="941"/>
      <c r="AZ116" s="999" t="s">
        <v>466</v>
      </c>
      <c r="BA116" s="1000"/>
      <c r="BB116" s="1000"/>
      <c r="BC116" s="1000"/>
      <c r="BD116" s="1000"/>
      <c r="BE116" s="1000"/>
      <c r="BF116" s="1000"/>
      <c r="BG116" s="1000"/>
      <c r="BH116" s="1000"/>
      <c r="BI116" s="1000"/>
      <c r="BJ116" s="1000"/>
      <c r="BK116" s="1000"/>
      <c r="BL116" s="1000"/>
      <c r="BM116" s="1000"/>
      <c r="BN116" s="1000"/>
      <c r="BO116" s="1000"/>
      <c r="BP116" s="1001"/>
      <c r="BQ116" s="957" t="s">
        <v>446</v>
      </c>
      <c r="BR116" s="958"/>
      <c r="BS116" s="958"/>
      <c r="BT116" s="958"/>
      <c r="BU116" s="958"/>
      <c r="BV116" s="958" t="s">
        <v>449</v>
      </c>
      <c r="BW116" s="958"/>
      <c r="BX116" s="958"/>
      <c r="BY116" s="958"/>
      <c r="BZ116" s="958"/>
      <c r="CA116" s="958" t="s">
        <v>178</v>
      </c>
      <c r="CB116" s="958"/>
      <c r="CC116" s="958"/>
      <c r="CD116" s="958"/>
      <c r="CE116" s="958"/>
      <c r="CF116" s="952" t="s">
        <v>446</v>
      </c>
      <c r="CG116" s="953"/>
      <c r="CH116" s="953"/>
      <c r="CI116" s="953"/>
      <c r="CJ116" s="953"/>
      <c r="CK116" s="980"/>
      <c r="CL116" s="981"/>
      <c r="CM116" s="954" t="s">
        <v>467</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446</v>
      </c>
      <c r="DH116" s="991"/>
      <c r="DI116" s="991"/>
      <c r="DJ116" s="991"/>
      <c r="DK116" s="992"/>
      <c r="DL116" s="993" t="s">
        <v>449</v>
      </c>
      <c r="DM116" s="991"/>
      <c r="DN116" s="991"/>
      <c r="DO116" s="991"/>
      <c r="DP116" s="992"/>
      <c r="DQ116" s="993" t="s">
        <v>446</v>
      </c>
      <c r="DR116" s="991"/>
      <c r="DS116" s="991"/>
      <c r="DT116" s="991"/>
      <c r="DU116" s="992"/>
      <c r="DV116" s="994" t="s">
        <v>446</v>
      </c>
      <c r="DW116" s="995"/>
      <c r="DX116" s="995"/>
      <c r="DY116" s="995"/>
      <c r="DZ116" s="996"/>
    </row>
    <row r="117" spans="1:130" s="221" customFormat="1" ht="26.25" customHeight="1" x14ac:dyDescent="0.15">
      <c r="A117" s="944" t="s">
        <v>194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468</v>
      </c>
      <c r="Z117" s="926"/>
      <c r="AA117" s="1010">
        <v>175504</v>
      </c>
      <c r="AB117" s="1011"/>
      <c r="AC117" s="1011"/>
      <c r="AD117" s="1011"/>
      <c r="AE117" s="1012"/>
      <c r="AF117" s="1013">
        <v>175426</v>
      </c>
      <c r="AG117" s="1011"/>
      <c r="AH117" s="1011"/>
      <c r="AI117" s="1011"/>
      <c r="AJ117" s="1012"/>
      <c r="AK117" s="1013">
        <v>189324</v>
      </c>
      <c r="AL117" s="1011"/>
      <c r="AM117" s="1011"/>
      <c r="AN117" s="1011"/>
      <c r="AO117" s="1012"/>
      <c r="AP117" s="1014"/>
      <c r="AQ117" s="1015"/>
      <c r="AR117" s="1015"/>
      <c r="AS117" s="1015"/>
      <c r="AT117" s="1016"/>
      <c r="AU117" s="940"/>
      <c r="AV117" s="941"/>
      <c r="AW117" s="941"/>
      <c r="AX117" s="941"/>
      <c r="AY117" s="941"/>
      <c r="AZ117" s="1006" t="s">
        <v>469</v>
      </c>
      <c r="BA117" s="1007"/>
      <c r="BB117" s="1007"/>
      <c r="BC117" s="1007"/>
      <c r="BD117" s="1007"/>
      <c r="BE117" s="1007"/>
      <c r="BF117" s="1007"/>
      <c r="BG117" s="1007"/>
      <c r="BH117" s="1007"/>
      <c r="BI117" s="1007"/>
      <c r="BJ117" s="1007"/>
      <c r="BK117" s="1007"/>
      <c r="BL117" s="1007"/>
      <c r="BM117" s="1007"/>
      <c r="BN117" s="1007"/>
      <c r="BO117" s="1007"/>
      <c r="BP117" s="1008"/>
      <c r="BQ117" s="957" t="s">
        <v>178</v>
      </c>
      <c r="BR117" s="958"/>
      <c r="BS117" s="958"/>
      <c r="BT117" s="958"/>
      <c r="BU117" s="958"/>
      <c r="BV117" s="958" t="s">
        <v>178</v>
      </c>
      <c r="BW117" s="958"/>
      <c r="BX117" s="958"/>
      <c r="BY117" s="958"/>
      <c r="BZ117" s="958"/>
      <c r="CA117" s="958" t="s">
        <v>449</v>
      </c>
      <c r="CB117" s="958"/>
      <c r="CC117" s="958"/>
      <c r="CD117" s="958"/>
      <c r="CE117" s="958"/>
      <c r="CF117" s="952" t="s">
        <v>178</v>
      </c>
      <c r="CG117" s="953"/>
      <c r="CH117" s="953"/>
      <c r="CI117" s="953"/>
      <c r="CJ117" s="953"/>
      <c r="CK117" s="980"/>
      <c r="CL117" s="981"/>
      <c r="CM117" s="954" t="s">
        <v>470</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178</v>
      </c>
      <c r="DH117" s="991"/>
      <c r="DI117" s="991"/>
      <c r="DJ117" s="991"/>
      <c r="DK117" s="992"/>
      <c r="DL117" s="993" t="s">
        <v>178</v>
      </c>
      <c r="DM117" s="991"/>
      <c r="DN117" s="991"/>
      <c r="DO117" s="991"/>
      <c r="DP117" s="992"/>
      <c r="DQ117" s="993" t="s">
        <v>178</v>
      </c>
      <c r="DR117" s="991"/>
      <c r="DS117" s="991"/>
      <c r="DT117" s="991"/>
      <c r="DU117" s="992"/>
      <c r="DV117" s="994" t="s">
        <v>178</v>
      </c>
      <c r="DW117" s="995"/>
      <c r="DX117" s="995"/>
      <c r="DY117" s="995"/>
      <c r="DZ117" s="996"/>
    </row>
    <row r="118" spans="1:130" s="221" customFormat="1" ht="26.25" customHeight="1" x14ac:dyDescent="0.15">
      <c r="A118" s="944" t="s">
        <v>441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438</v>
      </c>
      <c r="AB118" s="925"/>
      <c r="AC118" s="925"/>
      <c r="AD118" s="925"/>
      <c r="AE118" s="926"/>
      <c r="AF118" s="924" t="s">
        <v>439</v>
      </c>
      <c r="AG118" s="925"/>
      <c r="AH118" s="925"/>
      <c r="AI118" s="925"/>
      <c r="AJ118" s="926"/>
      <c r="AK118" s="924" t="s">
        <v>312</v>
      </c>
      <c r="AL118" s="925"/>
      <c r="AM118" s="925"/>
      <c r="AN118" s="925"/>
      <c r="AO118" s="926"/>
      <c r="AP118" s="1002" t="s">
        <v>440</v>
      </c>
      <c r="AQ118" s="1003"/>
      <c r="AR118" s="1003"/>
      <c r="AS118" s="1003"/>
      <c r="AT118" s="1004"/>
      <c r="AU118" s="940"/>
      <c r="AV118" s="941"/>
      <c r="AW118" s="941"/>
      <c r="AX118" s="941"/>
      <c r="AY118" s="941"/>
      <c r="AZ118" s="1005" t="s">
        <v>471</v>
      </c>
      <c r="BA118" s="997"/>
      <c r="BB118" s="997"/>
      <c r="BC118" s="997"/>
      <c r="BD118" s="997"/>
      <c r="BE118" s="997"/>
      <c r="BF118" s="997"/>
      <c r="BG118" s="997"/>
      <c r="BH118" s="997"/>
      <c r="BI118" s="997"/>
      <c r="BJ118" s="997"/>
      <c r="BK118" s="997"/>
      <c r="BL118" s="997"/>
      <c r="BM118" s="997"/>
      <c r="BN118" s="997"/>
      <c r="BO118" s="997"/>
      <c r="BP118" s="998"/>
      <c r="BQ118" s="1031" t="s">
        <v>178</v>
      </c>
      <c r="BR118" s="1032"/>
      <c r="BS118" s="1032"/>
      <c r="BT118" s="1032"/>
      <c r="BU118" s="1032"/>
      <c r="BV118" s="1032" t="s">
        <v>178</v>
      </c>
      <c r="BW118" s="1032"/>
      <c r="BX118" s="1032"/>
      <c r="BY118" s="1032"/>
      <c r="BZ118" s="1032"/>
      <c r="CA118" s="1032" t="s">
        <v>178</v>
      </c>
      <c r="CB118" s="1032"/>
      <c r="CC118" s="1032"/>
      <c r="CD118" s="1032"/>
      <c r="CE118" s="1032"/>
      <c r="CF118" s="952" t="s">
        <v>178</v>
      </c>
      <c r="CG118" s="953"/>
      <c r="CH118" s="953"/>
      <c r="CI118" s="953"/>
      <c r="CJ118" s="953"/>
      <c r="CK118" s="980"/>
      <c r="CL118" s="981"/>
      <c r="CM118" s="954" t="s">
        <v>472</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178</v>
      </c>
      <c r="DH118" s="991"/>
      <c r="DI118" s="991"/>
      <c r="DJ118" s="991"/>
      <c r="DK118" s="992"/>
      <c r="DL118" s="993" t="s">
        <v>178</v>
      </c>
      <c r="DM118" s="991"/>
      <c r="DN118" s="991"/>
      <c r="DO118" s="991"/>
      <c r="DP118" s="992"/>
      <c r="DQ118" s="993" t="s">
        <v>178</v>
      </c>
      <c r="DR118" s="991"/>
      <c r="DS118" s="991"/>
      <c r="DT118" s="991"/>
      <c r="DU118" s="992"/>
      <c r="DV118" s="994" t="s">
        <v>178</v>
      </c>
      <c r="DW118" s="995"/>
      <c r="DX118" s="995"/>
      <c r="DY118" s="995"/>
      <c r="DZ118" s="996"/>
    </row>
    <row r="119" spans="1:130" s="221" customFormat="1" ht="26.25" customHeight="1" x14ac:dyDescent="0.15">
      <c r="A119" s="1088" t="s">
        <v>444</v>
      </c>
      <c r="B119" s="979"/>
      <c r="C119" s="961" t="s">
        <v>445</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178</v>
      </c>
      <c r="AB119" s="932"/>
      <c r="AC119" s="932"/>
      <c r="AD119" s="932"/>
      <c r="AE119" s="933"/>
      <c r="AF119" s="934" t="s">
        <v>178</v>
      </c>
      <c r="AG119" s="932"/>
      <c r="AH119" s="932"/>
      <c r="AI119" s="932"/>
      <c r="AJ119" s="933"/>
      <c r="AK119" s="934" t="s">
        <v>178</v>
      </c>
      <c r="AL119" s="932"/>
      <c r="AM119" s="932"/>
      <c r="AN119" s="932"/>
      <c r="AO119" s="933"/>
      <c r="AP119" s="935" t="s">
        <v>178</v>
      </c>
      <c r="AQ119" s="936"/>
      <c r="AR119" s="936"/>
      <c r="AS119" s="936"/>
      <c r="AT119" s="937"/>
      <c r="AU119" s="942"/>
      <c r="AV119" s="943"/>
      <c r="AW119" s="943"/>
      <c r="AX119" s="943"/>
      <c r="AY119" s="943"/>
      <c r="AZ119" s="242" t="s">
        <v>194</v>
      </c>
      <c r="BA119" s="242"/>
      <c r="BB119" s="242"/>
      <c r="BC119" s="242"/>
      <c r="BD119" s="242"/>
      <c r="BE119" s="242"/>
      <c r="BF119" s="242"/>
      <c r="BG119" s="242"/>
      <c r="BH119" s="242"/>
      <c r="BI119" s="242"/>
      <c r="BJ119" s="242"/>
      <c r="BK119" s="242"/>
      <c r="BL119" s="242"/>
      <c r="BM119" s="242"/>
      <c r="BN119" s="242"/>
      <c r="BO119" s="1009" t="s">
        <v>473</v>
      </c>
      <c r="BP119" s="1037"/>
      <c r="BQ119" s="1031">
        <v>1972011</v>
      </c>
      <c r="BR119" s="1032"/>
      <c r="BS119" s="1032"/>
      <c r="BT119" s="1032"/>
      <c r="BU119" s="1032"/>
      <c r="BV119" s="1032">
        <v>1992267</v>
      </c>
      <c r="BW119" s="1032"/>
      <c r="BX119" s="1032"/>
      <c r="BY119" s="1032"/>
      <c r="BZ119" s="1032"/>
      <c r="CA119" s="1032">
        <v>1987575</v>
      </c>
      <c r="CB119" s="1032"/>
      <c r="CC119" s="1032"/>
      <c r="CD119" s="1032"/>
      <c r="CE119" s="1032"/>
      <c r="CF119" s="1033"/>
      <c r="CG119" s="1034"/>
      <c r="CH119" s="1034"/>
      <c r="CI119" s="1034"/>
      <c r="CJ119" s="1035"/>
      <c r="CK119" s="982"/>
      <c r="CL119" s="983"/>
      <c r="CM119" s="1005" t="s">
        <v>474</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475</v>
      </c>
      <c r="DH119" s="1018"/>
      <c r="DI119" s="1018"/>
      <c r="DJ119" s="1018"/>
      <c r="DK119" s="1019"/>
      <c r="DL119" s="1017" t="s">
        <v>447</v>
      </c>
      <c r="DM119" s="1018"/>
      <c r="DN119" s="1018"/>
      <c r="DO119" s="1018"/>
      <c r="DP119" s="1019"/>
      <c r="DQ119" s="1017" t="s">
        <v>476</v>
      </c>
      <c r="DR119" s="1018"/>
      <c r="DS119" s="1018"/>
      <c r="DT119" s="1018"/>
      <c r="DU119" s="1019"/>
      <c r="DV119" s="1020" t="s">
        <v>178</v>
      </c>
      <c r="DW119" s="1021"/>
      <c r="DX119" s="1021"/>
      <c r="DY119" s="1021"/>
      <c r="DZ119" s="1022"/>
    </row>
    <row r="120" spans="1:130" s="221" customFormat="1" ht="26.25" customHeight="1" x14ac:dyDescent="0.15">
      <c r="A120" s="1089"/>
      <c r="B120" s="981"/>
      <c r="C120" s="954" t="s">
        <v>451</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477</v>
      </c>
      <c r="AB120" s="991"/>
      <c r="AC120" s="991"/>
      <c r="AD120" s="991"/>
      <c r="AE120" s="992"/>
      <c r="AF120" s="993" t="s">
        <v>447</v>
      </c>
      <c r="AG120" s="991"/>
      <c r="AH120" s="991"/>
      <c r="AI120" s="991"/>
      <c r="AJ120" s="992"/>
      <c r="AK120" s="993" t="s">
        <v>447</v>
      </c>
      <c r="AL120" s="991"/>
      <c r="AM120" s="991"/>
      <c r="AN120" s="991"/>
      <c r="AO120" s="992"/>
      <c r="AP120" s="994" t="s">
        <v>478</v>
      </c>
      <c r="AQ120" s="995"/>
      <c r="AR120" s="995"/>
      <c r="AS120" s="995"/>
      <c r="AT120" s="996"/>
      <c r="AU120" s="1023" t="s">
        <v>479</v>
      </c>
      <c r="AV120" s="1024"/>
      <c r="AW120" s="1024"/>
      <c r="AX120" s="1024"/>
      <c r="AY120" s="1025"/>
      <c r="AZ120" s="961" t="s">
        <v>480</v>
      </c>
      <c r="BA120" s="929"/>
      <c r="BB120" s="929"/>
      <c r="BC120" s="929"/>
      <c r="BD120" s="929"/>
      <c r="BE120" s="929"/>
      <c r="BF120" s="929"/>
      <c r="BG120" s="929"/>
      <c r="BH120" s="929"/>
      <c r="BI120" s="929"/>
      <c r="BJ120" s="929"/>
      <c r="BK120" s="929"/>
      <c r="BL120" s="929"/>
      <c r="BM120" s="929"/>
      <c r="BN120" s="929"/>
      <c r="BO120" s="929"/>
      <c r="BP120" s="930"/>
      <c r="BQ120" s="962">
        <v>2610904</v>
      </c>
      <c r="BR120" s="963"/>
      <c r="BS120" s="963"/>
      <c r="BT120" s="963"/>
      <c r="BU120" s="963"/>
      <c r="BV120" s="963">
        <v>2472695</v>
      </c>
      <c r="BW120" s="963"/>
      <c r="BX120" s="963"/>
      <c r="BY120" s="963"/>
      <c r="BZ120" s="963"/>
      <c r="CA120" s="963">
        <v>2688761</v>
      </c>
      <c r="CB120" s="963"/>
      <c r="CC120" s="963"/>
      <c r="CD120" s="963"/>
      <c r="CE120" s="963"/>
      <c r="CF120" s="976">
        <v>333.9</v>
      </c>
      <c r="CG120" s="977"/>
      <c r="CH120" s="977"/>
      <c r="CI120" s="977"/>
      <c r="CJ120" s="977"/>
      <c r="CK120" s="1038" t="s">
        <v>481</v>
      </c>
      <c r="CL120" s="1039"/>
      <c r="CM120" s="1039"/>
      <c r="CN120" s="1039"/>
      <c r="CO120" s="1040"/>
      <c r="CP120" s="1046" t="s">
        <v>482</v>
      </c>
      <c r="CQ120" s="1047"/>
      <c r="CR120" s="1047"/>
      <c r="CS120" s="1047"/>
      <c r="CT120" s="1047"/>
      <c r="CU120" s="1047"/>
      <c r="CV120" s="1047"/>
      <c r="CW120" s="1047"/>
      <c r="CX120" s="1047"/>
      <c r="CY120" s="1047"/>
      <c r="CZ120" s="1047"/>
      <c r="DA120" s="1047"/>
      <c r="DB120" s="1047"/>
      <c r="DC120" s="1047"/>
      <c r="DD120" s="1047"/>
      <c r="DE120" s="1047"/>
      <c r="DF120" s="1048"/>
      <c r="DG120" s="962">
        <v>17171</v>
      </c>
      <c r="DH120" s="963"/>
      <c r="DI120" s="963"/>
      <c r="DJ120" s="963"/>
      <c r="DK120" s="963"/>
      <c r="DL120" s="963">
        <v>14899</v>
      </c>
      <c r="DM120" s="963"/>
      <c r="DN120" s="963"/>
      <c r="DO120" s="963"/>
      <c r="DP120" s="963"/>
      <c r="DQ120" s="963">
        <v>12453</v>
      </c>
      <c r="DR120" s="963"/>
      <c r="DS120" s="963"/>
      <c r="DT120" s="963"/>
      <c r="DU120" s="963"/>
      <c r="DV120" s="964">
        <v>1.5</v>
      </c>
      <c r="DW120" s="964"/>
      <c r="DX120" s="964"/>
      <c r="DY120" s="964"/>
      <c r="DZ120" s="965"/>
    </row>
    <row r="121" spans="1:130" s="221" customFormat="1" ht="26.25" customHeight="1" x14ac:dyDescent="0.15">
      <c r="A121" s="1089"/>
      <c r="B121" s="981"/>
      <c r="C121" s="1006" t="s">
        <v>483</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484</v>
      </c>
      <c r="AB121" s="991"/>
      <c r="AC121" s="991"/>
      <c r="AD121" s="991"/>
      <c r="AE121" s="992"/>
      <c r="AF121" s="993" t="s">
        <v>485</v>
      </c>
      <c r="AG121" s="991"/>
      <c r="AH121" s="991"/>
      <c r="AI121" s="991"/>
      <c r="AJ121" s="992"/>
      <c r="AK121" s="993" t="s">
        <v>447</v>
      </c>
      <c r="AL121" s="991"/>
      <c r="AM121" s="991"/>
      <c r="AN121" s="991"/>
      <c r="AO121" s="992"/>
      <c r="AP121" s="994" t="s">
        <v>475</v>
      </c>
      <c r="AQ121" s="995"/>
      <c r="AR121" s="995"/>
      <c r="AS121" s="995"/>
      <c r="AT121" s="996"/>
      <c r="AU121" s="1026"/>
      <c r="AV121" s="1027"/>
      <c r="AW121" s="1027"/>
      <c r="AX121" s="1027"/>
      <c r="AY121" s="1028"/>
      <c r="AZ121" s="954" t="s">
        <v>486</v>
      </c>
      <c r="BA121" s="955"/>
      <c r="BB121" s="955"/>
      <c r="BC121" s="955"/>
      <c r="BD121" s="955"/>
      <c r="BE121" s="955"/>
      <c r="BF121" s="955"/>
      <c r="BG121" s="955"/>
      <c r="BH121" s="955"/>
      <c r="BI121" s="955"/>
      <c r="BJ121" s="955"/>
      <c r="BK121" s="955"/>
      <c r="BL121" s="955"/>
      <c r="BM121" s="955"/>
      <c r="BN121" s="955"/>
      <c r="BO121" s="955"/>
      <c r="BP121" s="956"/>
      <c r="BQ121" s="957" t="s">
        <v>487</v>
      </c>
      <c r="BR121" s="958"/>
      <c r="BS121" s="958"/>
      <c r="BT121" s="958"/>
      <c r="BU121" s="958"/>
      <c r="BV121" s="958" t="s">
        <v>447</v>
      </c>
      <c r="BW121" s="958"/>
      <c r="BX121" s="958"/>
      <c r="BY121" s="958"/>
      <c r="BZ121" s="958"/>
      <c r="CA121" s="958" t="s">
        <v>476</v>
      </c>
      <c r="CB121" s="958"/>
      <c r="CC121" s="958"/>
      <c r="CD121" s="958"/>
      <c r="CE121" s="958"/>
      <c r="CF121" s="952" t="s">
        <v>447</v>
      </c>
      <c r="CG121" s="953"/>
      <c r="CH121" s="953"/>
      <c r="CI121" s="953"/>
      <c r="CJ121" s="953"/>
      <c r="CK121" s="1041"/>
      <c r="CL121" s="1042"/>
      <c r="CM121" s="1042"/>
      <c r="CN121" s="1042"/>
      <c r="CO121" s="1043"/>
      <c r="CP121" s="1051" t="s">
        <v>488</v>
      </c>
      <c r="CQ121" s="1052"/>
      <c r="CR121" s="1052"/>
      <c r="CS121" s="1052"/>
      <c r="CT121" s="1052"/>
      <c r="CU121" s="1052"/>
      <c r="CV121" s="1052"/>
      <c r="CW121" s="1052"/>
      <c r="CX121" s="1052"/>
      <c r="CY121" s="1052"/>
      <c r="CZ121" s="1052"/>
      <c r="DA121" s="1052"/>
      <c r="DB121" s="1052"/>
      <c r="DC121" s="1052"/>
      <c r="DD121" s="1052"/>
      <c r="DE121" s="1052"/>
      <c r="DF121" s="1053"/>
      <c r="DG121" s="957" t="s">
        <v>475</v>
      </c>
      <c r="DH121" s="958"/>
      <c r="DI121" s="958"/>
      <c r="DJ121" s="958"/>
      <c r="DK121" s="958"/>
      <c r="DL121" s="958" t="s">
        <v>476</v>
      </c>
      <c r="DM121" s="958"/>
      <c r="DN121" s="958"/>
      <c r="DO121" s="958"/>
      <c r="DP121" s="958"/>
      <c r="DQ121" s="958" t="s">
        <v>178</v>
      </c>
      <c r="DR121" s="958"/>
      <c r="DS121" s="958"/>
      <c r="DT121" s="958"/>
      <c r="DU121" s="958"/>
      <c r="DV121" s="959" t="s">
        <v>447</v>
      </c>
      <c r="DW121" s="959"/>
      <c r="DX121" s="959"/>
      <c r="DY121" s="959"/>
      <c r="DZ121" s="960"/>
    </row>
    <row r="122" spans="1:130" s="221" customFormat="1" ht="26.25" customHeight="1" x14ac:dyDescent="0.15">
      <c r="A122" s="1089"/>
      <c r="B122" s="981"/>
      <c r="C122" s="954" t="s">
        <v>461</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485</v>
      </c>
      <c r="AB122" s="991"/>
      <c r="AC122" s="991"/>
      <c r="AD122" s="991"/>
      <c r="AE122" s="992"/>
      <c r="AF122" s="993" t="s">
        <v>401</v>
      </c>
      <c r="AG122" s="991"/>
      <c r="AH122" s="991"/>
      <c r="AI122" s="991"/>
      <c r="AJ122" s="992"/>
      <c r="AK122" s="993" t="s">
        <v>401</v>
      </c>
      <c r="AL122" s="991"/>
      <c r="AM122" s="991"/>
      <c r="AN122" s="991"/>
      <c r="AO122" s="992"/>
      <c r="AP122" s="994" t="s">
        <v>475</v>
      </c>
      <c r="AQ122" s="995"/>
      <c r="AR122" s="995"/>
      <c r="AS122" s="995"/>
      <c r="AT122" s="996"/>
      <c r="AU122" s="1026"/>
      <c r="AV122" s="1027"/>
      <c r="AW122" s="1027"/>
      <c r="AX122" s="1027"/>
      <c r="AY122" s="1028"/>
      <c r="AZ122" s="1005" t="s">
        <v>489</v>
      </c>
      <c r="BA122" s="997"/>
      <c r="BB122" s="997"/>
      <c r="BC122" s="997"/>
      <c r="BD122" s="997"/>
      <c r="BE122" s="997"/>
      <c r="BF122" s="997"/>
      <c r="BG122" s="997"/>
      <c r="BH122" s="997"/>
      <c r="BI122" s="997"/>
      <c r="BJ122" s="997"/>
      <c r="BK122" s="997"/>
      <c r="BL122" s="997"/>
      <c r="BM122" s="997"/>
      <c r="BN122" s="997"/>
      <c r="BO122" s="997"/>
      <c r="BP122" s="998"/>
      <c r="BQ122" s="1031">
        <v>1362361</v>
      </c>
      <c r="BR122" s="1032"/>
      <c r="BS122" s="1032"/>
      <c r="BT122" s="1032"/>
      <c r="BU122" s="1032"/>
      <c r="BV122" s="1032">
        <v>1425856</v>
      </c>
      <c r="BW122" s="1032"/>
      <c r="BX122" s="1032"/>
      <c r="BY122" s="1032"/>
      <c r="BZ122" s="1032"/>
      <c r="CA122" s="1032">
        <v>1434630</v>
      </c>
      <c r="CB122" s="1032"/>
      <c r="CC122" s="1032"/>
      <c r="CD122" s="1032"/>
      <c r="CE122" s="1032"/>
      <c r="CF122" s="1049">
        <v>178.2</v>
      </c>
      <c r="CG122" s="1050"/>
      <c r="CH122" s="1050"/>
      <c r="CI122" s="1050"/>
      <c r="CJ122" s="1050"/>
      <c r="CK122" s="1041"/>
      <c r="CL122" s="1042"/>
      <c r="CM122" s="1042"/>
      <c r="CN122" s="1042"/>
      <c r="CO122" s="1043"/>
      <c r="CP122" s="1051" t="s">
        <v>490</v>
      </c>
      <c r="CQ122" s="1052"/>
      <c r="CR122" s="1052"/>
      <c r="CS122" s="1052"/>
      <c r="CT122" s="1052"/>
      <c r="CU122" s="1052"/>
      <c r="CV122" s="1052"/>
      <c r="CW122" s="1052"/>
      <c r="CX122" s="1052"/>
      <c r="CY122" s="1052"/>
      <c r="CZ122" s="1052"/>
      <c r="DA122" s="1052"/>
      <c r="DB122" s="1052"/>
      <c r="DC122" s="1052"/>
      <c r="DD122" s="1052"/>
      <c r="DE122" s="1052"/>
      <c r="DF122" s="1053"/>
      <c r="DG122" s="957" t="s">
        <v>447</v>
      </c>
      <c r="DH122" s="958"/>
      <c r="DI122" s="958"/>
      <c r="DJ122" s="958"/>
      <c r="DK122" s="958"/>
      <c r="DL122" s="958" t="s">
        <v>478</v>
      </c>
      <c r="DM122" s="958"/>
      <c r="DN122" s="958"/>
      <c r="DO122" s="958"/>
      <c r="DP122" s="958"/>
      <c r="DQ122" s="958" t="s">
        <v>484</v>
      </c>
      <c r="DR122" s="958"/>
      <c r="DS122" s="958"/>
      <c r="DT122" s="958"/>
      <c r="DU122" s="958"/>
      <c r="DV122" s="959" t="s">
        <v>447</v>
      </c>
      <c r="DW122" s="959"/>
      <c r="DX122" s="959"/>
      <c r="DY122" s="959"/>
      <c r="DZ122" s="960"/>
    </row>
    <row r="123" spans="1:130" s="221" customFormat="1" ht="26.25" customHeight="1" x14ac:dyDescent="0.15">
      <c r="A123" s="1089"/>
      <c r="B123" s="981"/>
      <c r="C123" s="954" t="s">
        <v>467</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475</v>
      </c>
      <c r="AB123" s="991"/>
      <c r="AC123" s="991"/>
      <c r="AD123" s="991"/>
      <c r="AE123" s="992"/>
      <c r="AF123" s="993" t="s">
        <v>447</v>
      </c>
      <c r="AG123" s="991"/>
      <c r="AH123" s="991"/>
      <c r="AI123" s="991"/>
      <c r="AJ123" s="992"/>
      <c r="AK123" s="993" t="s">
        <v>447</v>
      </c>
      <c r="AL123" s="991"/>
      <c r="AM123" s="991"/>
      <c r="AN123" s="991"/>
      <c r="AO123" s="992"/>
      <c r="AP123" s="994" t="s">
        <v>484</v>
      </c>
      <c r="AQ123" s="995"/>
      <c r="AR123" s="995"/>
      <c r="AS123" s="995"/>
      <c r="AT123" s="996"/>
      <c r="AU123" s="1029"/>
      <c r="AV123" s="1030"/>
      <c r="AW123" s="1030"/>
      <c r="AX123" s="1030"/>
      <c r="AY123" s="1030"/>
      <c r="AZ123" s="242" t="s">
        <v>194</v>
      </c>
      <c r="BA123" s="242"/>
      <c r="BB123" s="242"/>
      <c r="BC123" s="242"/>
      <c r="BD123" s="242"/>
      <c r="BE123" s="242"/>
      <c r="BF123" s="242"/>
      <c r="BG123" s="242"/>
      <c r="BH123" s="242"/>
      <c r="BI123" s="242"/>
      <c r="BJ123" s="242"/>
      <c r="BK123" s="242"/>
      <c r="BL123" s="242"/>
      <c r="BM123" s="242"/>
      <c r="BN123" s="242"/>
      <c r="BO123" s="1009" t="s">
        <v>491</v>
      </c>
      <c r="BP123" s="1037"/>
      <c r="BQ123" s="1095">
        <v>3973265</v>
      </c>
      <c r="BR123" s="1096"/>
      <c r="BS123" s="1096"/>
      <c r="BT123" s="1096"/>
      <c r="BU123" s="1096"/>
      <c r="BV123" s="1096">
        <v>3898551</v>
      </c>
      <c r="BW123" s="1096"/>
      <c r="BX123" s="1096"/>
      <c r="BY123" s="1096"/>
      <c r="BZ123" s="1096"/>
      <c r="CA123" s="1096">
        <v>4123391</v>
      </c>
      <c r="CB123" s="1096"/>
      <c r="CC123" s="1096"/>
      <c r="CD123" s="1096"/>
      <c r="CE123" s="1096"/>
      <c r="CF123" s="1033"/>
      <c r="CG123" s="1034"/>
      <c r="CH123" s="1034"/>
      <c r="CI123" s="1034"/>
      <c r="CJ123" s="1035"/>
      <c r="CK123" s="1041"/>
      <c r="CL123" s="1042"/>
      <c r="CM123" s="1042"/>
      <c r="CN123" s="1042"/>
      <c r="CO123" s="1043"/>
      <c r="CP123" s="1051" t="s">
        <v>414</v>
      </c>
      <c r="CQ123" s="1052"/>
      <c r="CR123" s="1052"/>
      <c r="CS123" s="1052"/>
      <c r="CT123" s="1052"/>
      <c r="CU123" s="1052"/>
      <c r="CV123" s="1052"/>
      <c r="CW123" s="1052"/>
      <c r="CX123" s="1052"/>
      <c r="CY123" s="1052"/>
      <c r="CZ123" s="1052"/>
      <c r="DA123" s="1052"/>
      <c r="DB123" s="1052"/>
      <c r="DC123" s="1052"/>
      <c r="DD123" s="1052"/>
      <c r="DE123" s="1052"/>
      <c r="DF123" s="1053"/>
      <c r="DG123" s="990" t="s">
        <v>178</v>
      </c>
      <c r="DH123" s="991"/>
      <c r="DI123" s="991"/>
      <c r="DJ123" s="991"/>
      <c r="DK123" s="992"/>
      <c r="DL123" s="993" t="s">
        <v>178</v>
      </c>
      <c r="DM123" s="991"/>
      <c r="DN123" s="991"/>
      <c r="DO123" s="991"/>
      <c r="DP123" s="992"/>
      <c r="DQ123" s="993" t="s">
        <v>178</v>
      </c>
      <c r="DR123" s="991"/>
      <c r="DS123" s="991"/>
      <c r="DT123" s="991"/>
      <c r="DU123" s="992"/>
      <c r="DV123" s="994" t="s">
        <v>401</v>
      </c>
      <c r="DW123" s="995"/>
      <c r="DX123" s="995"/>
      <c r="DY123" s="995"/>
      <c r="DZ123" s="996"/>
    </row>
    <row r="124" spans="1:130" s="221" customFormat="1" ht="26.25" customHeight="1" thickBot="1" x14ac:dyDescent="0.2">
      <c r="A124" s="1089"/>
      <c r="B124" s="981"/>
      <c r="C124" s="954" t="s">
        <v>470</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477</v>
      </c>
      <c r="AB124" s="991"/>
      <c r="AC124" s="991"/>
      <c r="AD124" s="991"/>
      <c r="AE124" s="992"/>
      <c r="AF124" s="993" t="s">
        <v>492</v>
      </c>
      <c r="AG124" s="991"/>
      <c r="AH124" s="991"/>
      <c r="AI124" s="991"/>
      <c r="AJ124" s="992"/>
      <c r="AK124" s="993" t="s">
        <v>447</v>
      </c>
      <c r="AL124" s="991"/>
      <c r="AM124" s="991"/>
      <c r="AN124" s="991"/>
      <c r="AO124" s="992"/>
      <c r="AP124" s="994" t="s">
        <v>475</v>
      </c>
      <c r="AQ124" s="995"/>
      <c r="AR124" s="995"/>
      <c r="AS124" s="995"/>
      <c r="AT124" s="996"/>
      <c r="AU124" s="1091" t="s">
        <v>493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447</v>
      </c>
      <c r="BR124" s="1059"/>
      <c r="BS124" s="1059"/>
      <c r="BT124" s="1059"/>
      <c r="BU124" s="1059"/>
      <c r="BV124" s="1059" t="s">
        <v>447</v>
      </c>
      <c r="BW124" s="1059"/>
      <c r="BX124" s="1059"/>
      <c r="BY124" s="1059"/>
      <c r="BZ124" s="1059"/>
      <c r="CA124" s="1059" t="s">
        <v>475</v>
      </c>
      <c r="CB124" s="1059"/>
      <c r="CC124" s="1059"/>
      <c r="CD124" s="1059"/>
      <c r="CE124" s="1059"/>
      <c r="CF124" s="1060"/>
      <c r="CG124" s="1061"/>
      <c r="CH124" s="1061"/>
      <c r="CI124" s="1061"/>
      <c r="CJ124" s="1062"/>
      <c r="CK124" s="1044"/>
      <c r="CL124" s="1044"/>
      <c r="CM124" s="1044"/>
      <c r="CN124" s="1044"/>
      <c r="CO124" s="1045"/>
      <c r="CP124" s="1051" t="s">
        <v>494</v>
      </c>
      <c r="CQ124" s="1052"/>
      <c r="CR124" s="1052"/>
      <c r="CS124" s="1052"/>
      <c r="CT124" s="1052"/>
      <c r="CU124" s="1052"/>
      <c r="CV124" s="1052"/>
      <c r="CW124" s="1052"/>
      <c r="CX124" s="1052"/>
      <c r="CY124" s="1052"/>
      <c r="CZ124" s="1052"/>
      <c r="DA124" s="1052"/>
      <c r="DB124" s="1052"/>
      <c r="DC124" s="1052"/>
      <c r="DD124" s="1052"/>
      <c r="DE124" s="1052"/>
      <c r="DF124" s="1053"/>
      <c r="DG124" s="1036" t="s">
        <v>447</v>
      </c>
      <c r="DH124" s="1018"/>
      <c r="DI124" s="1018"/>
      <c r="DJ124" s="1018"/>
      <c r="DK124" s="1019"/>
      <c r="DL124" s="1017" t="s">
        <v>447</v>
      </c>
      <c r="DM124" s="1018"/>
      <c r="DN124" s="1018"/>
      <c r="DO124" s="1018"/>
      <c r="DP124" s="1019"/>
      <c r="DQ124" s="1017" t="s">
        <v>447</v>
      </c>
      <c r="DR124" s="1018"/>
      <c r="DS124" s="1018"/>
      <c r="DT124" s="1018"/>
      <c r="DU124" s="1019"/>
      <c r="DV124" s="1020" t="s">
        <v>401</v>
      </c>
      <c r="DW124" s="1021"/>
      <c r="DX124" s="1021"/>
      <c r="DY124" s="1021"/>
      <c r="DZ124" s="1022"/>
    </row>
    <row r="125" spans="1:130" s="221" customFormat="1" ht="26.25" customHeight="1" x14ac:dyDescent="0.15">
      <c r="A125" s="1089"/>
      <c r="B125" s="981"/>
      <c r="C125" s="954" t="s">
        <v>472</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447</v>
      </c>
      <c r="AB125" s="991"/>
      <c r="AC125" s="991"/>
      <c r="AD125" s="991"/>
      <c r="AE125" s="992"/>
      <c r="AF125" s="993" t="s">
        <v>475</v>
      </c>
      <c r="AG125" s="991"/>
      <c r="AH125" s="991"/>
      <c r="AI125" s="991"/>
      <c r="AJ125" s="992"/>
      <c r="AK125" s="993" t="s">
        <v>495</v>
      </c>
      <c r="AL125" s="991"/>
      <c r="AM125" s="991"/>
      <c r="AN125" s="991"/>
      <c r="AO125" s="992"/>
      <c r="AP125" s="994" t="s">
        <v>476</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496</v>
      </c>
      <c r="CL125" s="1039"/>
      <c r="CM125" s="1039"/>
      <c r="CN125" s="1039"/>
      <c r="CO125" s="1040"/>
      <c r="CP125" s="961" t="s">
        <v>497</v>
      </c>
      <c r="CQ125" s="929"/>
      <c r="CR125" s="929"/>
      <c r="CS125" s="929"/>
      <c r="CT125" s="929"/>
      <c r="CU125" s="929"/>
      <c r="CV125" s="929"/>
      <c r="CW125" s="929"/>
      <c r="CX125" s="929"/>
      <c r="CY125" s="929"/>
      <c r="CZ125" s="929"/>
      <c r="DA125" s="929"/>
      <c r="DB125" s="929"/>
      <c r="DC125" s="929"/>
      <c r="DD125" s="929"/>
      <c r="DE125" s="929"/>
      <c r="DF125" s="930"/>
      <c r="DG125" s="962" t="s">
        <v>475</v>
      </c>
      <c r="DH125" s="963"/>
      <c r="DI125" s="963"/>
      <c r="DJ125" s="963"/>
      <c r="DK125" s="963"/>
      <c r="DL125" s="963" t="s">
        <v>475</v>
      </c>
      <c r="DM125" s="963"/>
      <c r="DN125" s="963"/>
      <c r="DO125" s="963"/>
      <c r="DP125" s="963"/>
      <c r="DQ125" s="963" t="s">
        <v>475</v>
      </c>
      <c r="DR125" s="963"/>
      <c r="DS125" s="963"/>
      <c r="DT125" s="963"/>
      <c r="DU125" s="963"/>
      <c r="DV125" s="964" t="s">
        <v>484</v>
      </c>
      <c r="DW125" s="964"/>
      <c r="DX125" s="964"/>
      <c r="DY125" s="964"/>
      <c r="DZ125" s="965"/>
    </row>
    <row r="126" spans="1:130" s="221" customFormat="1" ht="26.25" customHeight="1" thickBot="1" x14ac:dyDescent="0.2">
      <c r="A126" s="1089"/>
      <c r="B126" s="981"/>
      <c r="C126" s="954" t="s">
        <v>474</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178</v>
      </c>
      <c r="AB126" s="991"/>
      <c r="AC126" s="991"/>
      <c r="AD126" s="991"/>
      <c r="AE126" s="992"/>
      <c r="AF126" s="993" t="s">
        <v>487</v>
      </c>
      <c r="AG126" s="991"/>
      <c r="AH126" s="991"/>
      <c r="AI126" s="991"/>
      <c r="AJ126" s="992"/>
      <c r="AK126" s="993" t="s">
        <v>495</v>
      </c>
      <c r="AL126" s="991"/>
      <c r="AM126" s="991"/>
      <c r="AN126" s="991"/>
      <c r="AO126" s="992"/>
      <c r="AP126" s="994" t="s">
        <v>487</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498</v>
      </c>
      <c r="CQ126" s="955"/>
      <c r="CR126" s="955"/>
      <c r="CS126" s="955"/>
      <c r="CT126" s="955"/>
      <c r="CU126" s="955"/>
      <c r="CV126" s="955"/>
      <c r="CW126" s="955"/>
      <c r="CX126" s="955"/>
      <c r="CY126" s="955"/>
      <c r="CZ126" s="955"/>
      <c r="DA126" s="955"/>
      <c r="DB126" s="955"/>
      <c r="DC126" s="955"/>
      <c r="DD126" s="955"/>
      <c r="DE126" s="955"/>
      <c r="DF126" s="956"/>
      <c r="DG126" s="957" t="s">
        <v>475</v>
      </c>
      <c r="DH126" s="958"/>
      <c r="DI126" s="958"/>
      <c r="DJ126" s="958"/>
      <c r="DK126" s="958"/>
      <c r="DL126" s="958" t="s">
        <v>484</v>
      </c>
      <c r="DM126" s="958"/>
      <c r="DN126" s="958"/>
      <c r="DO126" s="958"/>
      <c r="DP126" s="958"/>
      <c r="DQ126" s="958" t="s">
        <v>447</v>
      </c>
      <c r="DR126" s="958"/>
      <c r="DS126" s="958"/>
      <c r="DT126" s="958"/>
      <c r="DU126" s="958"/>
      <c r="DV126" s="959" t="s">
        <v>475</v>
      </c>
      <c r="DW126" s="959"/>
      <c r="DX126" s="959"/>
      <c r="DY126" s="959"/>
      <c r="DZ126" s="960"/>
    </row>
    <row r="127" spans="1:130" s="221" customFormat="1" ht="26.25" customHeight="1" x14ac:dyDescent="0.15">
      <c r="A127" s="1090"/>
      <c r="B127" s="983"/>
      <c r="C127" s="1005" t="s">
        <v>499</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476</v>
      </c>
      <c r="AB127" s="991"/>
      <c r="AC127" s="991"/>
      <c r="AD127" s="991"/>
      <c r="AE127" s="992"/>
      <c r="AF127" s="993" t="s">
        <v>178</v>
      </c>
      <c r="AG127" s="991"/>
      <c r="AH127" s="991"/>
      <c r="AI127" s="991"/>
      <c r="AJ127" s="992"/>
      <c r="AK127" s="993" t="s">
        <v>447</v>
      </c>
      <c r="AL127" s="991"/>
      <c r="AM127" s="991"/>
      <c r="AN127" s="991"/>
      <c r="AO127" s="992"/>
      <c r="AP127" s="994" t="s">
        <v>476</v>
      </c>
      <c r="AQ127" s="995"/>
      <c r="AR127" s="995"/>
      <c r="AS127" s="995"/>
      <c r="AT127" s="996"/>
      <c r="AU127" s="223"/>
      <c r="AV127" s="223"/>
      <c r="AW127" s="223"/>
      <c r="AX127" s="1063" t="s">
        <v>500</v>
      </c>
      <c r="AY127" s="1064"/>
      <c r="AZ127" s="1064"/>
      <c r="BA127" s="1064"/>
      <c r="BB127" s="1064"/>
      <c r="BC127" s="1064"/>
      <c r="BD127" s="1064"/>
      <c r="BE127" s="1065"/>
      <c r="BF127" s="1066" t="s">
        <v>501</v>
      </c>
      <c r="BG127" s="1064"/>
      <c r="BH127" s="1064"/>
      <c r="BI127" s="1064"/>
      <c r="BJ127" s="1064"/>
      <c r="BK127" s="1064"/>
      <c r="BL127" s="1065"/>
      <c r="BM127" s="1066" t="s">
        <v>502</v>
      </c>
      <c r="BN127" s="1064"/>
      <c r="BO127" s="1064"/>
      <c r="BP127" s="1064"/>
      <c r="BQ127" s="1064"/>
      <c r="BR127" s="1064"/>
      <c r="BS127" s="1065"/>
      <c r="BT127" s="1066" t="s">
        <v>503</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504</v>
      </c>
      <c r="CQ127" s="955"/>
      <c r="CR127" s="955"/>
      <c r="CS127" s="955"/>
      <c r="CT127" s="955"/>
      <c r="CU127" s="955"/>
      <c r="CV127" s="955"/>
      <c r="CW127" s="955"/>
      <c r="CX127" s="955"/>
      <c r="CY127" s="955"/>
      <c r="CZ127" s="955"/>
      <c r="DA127" s="955"/>
      <c r="DB127" s="955"/>
      <c r="DC127" s="955"/>
      <c r="DD127" s="955"/>
      <c r="DE127" s="955"/>
      <c r="DF127" s="956"/>
      <c r="DG127" s="957" t="s">
        <v>487</v>
      </c>
      <c r="DH127" s="958"/>
      <c r="DI127" s="958"/>
      <c r="DJ127" s="958"/>
      <c r="DK127" s="958"/>
      <c r="DL127" s="958" t="s">
        <v>477</v>
      </c>
      <c r="DM127" s="958"/>
      <c r="DN127" s="958"/>
      <c r="DO127" s="958"/>
      <c r="DP127" s="958"/>
      <c r="DQ127" s="958" t="s">
        <v>487</v>
      </c>
      <c r="DR127" s="958"/>
      <c r="DS127" s="958"/>
      <c r="DT127" s="958"/>
      <c r="DU127" s="958"/>
      <c r="DV127" s="959" t="s">
        <v>484</v>
      </c>
      <c r="DW127" s="959"/>
      <c r="DX127" s="959"/>
      <c r="DY127" s="959"/>
      <c r="DZ127" s="960"/>
    </row>
    <row r="128" spans="1:130" s="221" customFormat="1" ht="26.25" customHeight="1" thickBot="1" x14ac:dyDescent="0.2">
      <c r="A128" s="1073" t="s">
        <v>505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506</v>
      </c>
      <c r="X128" s="1075"/>
      <c r="Y128" s="1075"/>
      <c r="Z128" s="1076"/>
      <c r="AA128" s="1077" t="s">
        <v>484</v>
      </c>
      <c r="AB128" s="1078"/>
      <c r="AC128" s="1078"/>
      <c r="AD128" s="1078"/>
      <c r="AE128" s="1079"/>
      <c r="AF128" s="1080" t="s">
        <v>475</v>
      </c>
      <c r="AG128" s="1078"/>
      <c r="AH128" s="1078"/>
      <c r="AI128" s="1078"/>
      <c r="AJ128" s="1079"/>
      <c r="AK128" s="1080" t="s">
        <v>447</v>
      </c>
      <c r="AL128" s="1078"/>
      <c r="AM128" s="1078"/>
      <c r="AN128" s="1078"/>
      <c r="AO128" s="1079"/>
      <c r="AP128" s="1081"/>
      <c r="AQ128" s="1082"/>
      <c r="AR128" s="1082"/>
      <c r="AS128" s="1082"/>
      <c r="AT128" s="1083"/>
      <c r="AU128" s="223"/>
      <c r="AV128" s="223"/>
      <c r="AW128" s="223"/>
      <c r="AX128" s="928" t="s">
        <v>507</v>
      </c>
      <c r="AY128" s="929"/>
      <c r="AZ128" s="929"/>
      <c r="BA128" s="929"/>
      <c r="BB128" s="929"/>
      <c r="BC128" s="929"/>
      <c r="BD128" s="929"/>
      <c r="BE128" s="930"/>
      <c r="BF128" s="1084" t="s">
        <v>178</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508</v>
      </c>
      <c r="CQ128" s="758"/>
      <c r="CR128" s="758"/>
      <c r="CS128" s="758"/>
      <c r="CT128" s="758"/>
      <c r="CU128" s="758"/>
      <c r="CV128" s="758"/>
      <c r="CW128" s="758"/>
      <c r="CX128" s="758"/>
      <c r="CY128" s="758"/>
      <c r="CZ128" s="758"/>
      <c r="DA128" s="758"/>
      <c r="DB128" s="758"/>
      <c r="DC128" s="758"/>
      <c r="DD128" s="758"/>
      <c r="DE128" s="758"/>
      <c r="DF128" s="1068"/>
      <c r="DG128" s="1069" t="s">
        <v>476</v>
      </c>
      <c r="DH128" s="1070"/>
      <c r="DI128" s="1070"/>
      <c r="DJ128" s="1070"/>
      <c r="DK128" s="1070"/>
      <c r="DL128" s="1070" t="s">
        <v>484</v>
      </c>
      <c r="DM128" s="1070"/>
      <c r="DN128" s="1070"/>
      <c r="DO128" s="1070"/>
      <c r="DP128" s="1070"/>
      <c r="DQ128" s="1070" t="s">
        <v>476</v>
      </c>
      <c r="DR128" s="1070"/>
      <c r="DS128" s="1070"/>
      <c r="DT128" s="1070"/>
      <c r="DU128" s="1070"/>
      <c r="DV128" s="1071" t="s">
        <v>477</v>
      </c>
      <c r="DW128" s="1071"/>
      <c r="DX128" s="1071"/>
      <c r="DY128" s="1071"/>
      <c r="DZ128" s="1072"/>
    </row>
    <row r="129" spans="1:131" s="221" customFormat="1" ht="26.25" customHeight="1" x14ac:dyDescent="0.15">
      <c r="A129" s="966" t="s">
        <v>108</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509</v>
      </c>
      <c r="X129" s="1103"/>
      <c r="Y129" s="1103"/>
      <c r="Z129" s="1104"/>
      <c r="AA129" s="990">
        <v>810265</v>
      </c>
      <c r="AB129" s="991"/>
      <c r="AC129" s="991"/>
      <c r="AD129" s="991"/>
      <c r="AE129" s="992"/>
      <c r="AF129" s="993">
        <v>862747</v>
      </c>
      <c r="AG129" s="991"/>
      <c r="AH129" s="991"/>
      <c r="AI129" s="991"/>
      <c r="AJ129" s="992"/>
      <c r="AK129" s="993">
        <v>941013</v>
      </c>
      <c r="AL129" s="991"/>
      <c r="AM129" s="991"/>
      <c r="AN129" s="991"/>
      <c r="AO129" s="992"/>
      <c r="AP129" s="1105"/>
      <c r="AQ129" s="1106"/>
      <c r="AR129" s="1106"/>
      <c r="AS129" s="1106"/>
      <c r="AT129" s="1107"/>
      <c r="AU129" s="224"/>
      <c r="AV129" s="224"/>
      <c r="AW129" s="224"/>
      <c r="AX129" s="1097" t="s">
        <v>510</v>
      </c>
      <c r="AY129" s="955"/>
      <c r="AZ129" s="955"/>
      <c r="BA129" s="955"/>
      <c r="BB129" s="955"/>
      <c r="BC129" s="955"/>
      <c r="BD129" s="955"/>
      <c r="BE129" s="956"/>
      <c r="BF129" s="1098" t="s">
        <v>511</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512</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513</v>
      </c>
      <c r="X130" s="1103"/>
      <c r="Y130" s="1103"/>
      <c r="Z130" s="1104"/>
      <c r="AA130" s="990">
        <v>132961</v>
      </c>
      <c r="AB130" s="991"/>
      <c r="AC130" s="991"/>
      <c r="AD130" s="991"/>
      <c r="AE130" s="992"/>
      <c r="AF130" s="993">
        <v>132755</v>
      </c>
      <c r="AG130" s="991"/>
      <c r="AH130" s="991"/>
      <c r="AI130" s="991"/>
      <c r="AJ130" s="992"/>
      <c r="AK130" s="993">
        <v>135773</v>
      </c>
      <c r="AL130" s="991"/>
      <c r="AM130" s="991"/>
      <c r="AN130" s="991"/>
      <c r="AO130" s="992"/>
      <c r="AP130" s="1105"/>
      <c r="AQ130" s="1106"/>
      <c r="AR130" s="1106"/>
      <c r="AS130" s="1106"/>
      <c r="AT130" s="1107"/>
      <c r="AU130" s="224"/>
      <c r="AV130" s="224"/>
      <c r="AW130" s="224"/>
      <c r="AX130" s="1097" t="s">
        <v>514</v>
      </c>
      <c r="AY130" s="955"/>
      <c r="AZ130" s="955"/>
      <c r="BA130" s="955"/>
      <c r="BB130" s="955"/>
      <c r="BC130" s="955"/>
      <c r="BD130" s="955"/>
      <c r="BE130" s="956"/>
      <c r="BF130" s="1133">
        <v>6.2</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515</v>
      </c>
      <c r="X131" s="1140"/>
      <c r="Y131" s="1140"/>
      <c r="Z131" s="1141"/>
      <c r="AA131" s="1036">
        <v>677304</v>
      </c>
      <c r="AB131" s="1018"/>
      <c r="AC131" s="1018"/>
      <c r="AD131" s="1018"/>
      <c r="AE131" s="1019"/>
      <c r="AF131" s="1017">
        <v>729992</v>
      </c>
      <c r="AG131" s="1018"/>
      <c r="AH131" s="1018"/>
      <c r="AI131" s="1018"/>
      <c r="AJ131" s="1019"/>
      <c r="AK131" s="1017">
        <v>805240</v>
      </c>
      <c r="AL131" s="1018"/>
      <c r="AM131" s="1018"/>
      <c r="AN131" s="1018"/>
      <c r="AO131" s="1019"/>
      <c r="AP131" s="1142"/>
      <c r="AQ131" s="1143"/>
      <c r="AR131" s="1143"/>
      <c r="AS131" s="1143"/>
      <c r="AT131" s="1144"/>
      <c r="AU131" s="224"/>
      <c r="AV131" s="224"/>
      <c r="AW131" s="224"/>
      <c r="AX131" s="1115" t="s">
        <v>516</v>
      </c>
      <c r="AY131" s="758"/>
      <c r="AZ131" s="758"/>
      <c r="BA131" s="758"/>
      <c r="BB131" s="758"/>
      <c r="BC131" s="758"/>
      <c r="BD131" s="758"/>
      <c r="BE131" s="1068"/>
      <c r="BF131" s="1116" t="s">
        <v>476</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517</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518</v>
      </c>
      <c r="W132" s="1126"/>
      <c r="X132" s="1126"/>
      <c r="Y132" s="1126"/>
      <c r="Z132" s="1127"/>
      <c r="AA132" s="1128">
        <v>6.2812267459999997</v>
      </c>
      <c r="AB132" s="1129"/>
      <c r="AC132" s="1129"/>
      <c r="AD132" s="1129"/>
      <c r="AE132" s="1130"/>
      <c r="AF132" s="1131">
        <v>5.8454065249999996</v>
      </c>
      <c r="AG132" s="1129"/>
      <c r="AH132" s="1129"/>
      <c r="AI132" s="1129"/>
      <c r="AJ132" s="1130"/>
      <c r="AK132" s="1131">
        <v>6.6503154340000004</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519</v>
      </c>
      <c r="W133" s="1109"/>
      <c r="X133" s="1109"/>
      <c r="Y133" s="1109"/>
      <c r="Z133" s="1110"/>
      <c r="AA133" s="1111">
        <v>6</v>
      </c>
      <c r="AB133" s="1112"/>
      <c r="AC133" s="1112"/>
      <c r="AD133" s="1112"/>
      <c r="AE133" s="1113"/>
      <c r="AF133" s="1111">
        <v>6.1</v>
      </c>
      <c r="AG133" s="1112"/>
      <c r="AH133" s="1112"/>
      <c r="AI133" s="1112"/>
      <c r="AJ133" s="1113"/>
      <c r="AK133" s="1111">
        <v>6.2</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IhgmHqEVzuCoOsFIzXxtmg6gYACbv9fgEteiwcs41Br1J+yp0DxJv3Sosf1D10Mbfk+l58mNYYwPfM3rb9kvCQ==" saltValue="gqO4W20Dq8Nv4ysIesD2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a6mFMduhkDg6XZgk56YcnlSrP067+V+QDL8Byf+Kc8niwJ1CiLtAyJh2UdtG8LQocTn9eymJMGwFFLuwu8szjQ==" saltValue="NvS1lBVyLW67Ag+9fUXV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rJw4ADgIFlusef6i1pDAwg5y/DMbYdRvrihuAxApMMQxLuqcdihDmSLmHJvWCmHD8lLMgU6pO7bRwbaYtdZXg==" saltValue="IYfKDiNu7e0jBGqiGAAn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521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523</v>
      </c>
      <c r="AP7" s="263"/>
      <c r="AQ7" s="264" t="s">
        <v>524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525</v>
      </c>
      <c r="AQ8" s="270" t="s">
        <v>526</v>
      </c>
      <c r="AR8" s="271" t="s">
        <v>527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528</v>
      </c>
      <c r="AL9" s="1149"/>
      <c r="AM9" s="1149"/>
      <c r="AN9" s="1150"/>
      <c r="AO9" s="272">
        <v>318596</v>
      </c>
      <c r="AP9" s="272">
        <v>461733</v>
      </c>
      <c r="AQ9" s="273">
        <v>231388</v>
      </c>
      <c r="AR9" s="274">
        <v>99.5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529</v>
      </c>
      <c r="AL10" s="1149"/>
      <c r="AM10" s="1149"/>
      <c r="AN10" s="1150"/>
      <c r="AO10" s="275">
        <v>26831</v>
      </c>
      <c r="AP10" s="275">
        <v>38886</v>
      </c>
      <c r="AQ10" s="276">
        <v>33497</v>
      </c>
      <c r="AR10" s="277">
        <v>16.100000000000001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530</v>
      </c>
      <c r="AL11" s="1149"/>
      <c r="AM11" s="1149"/>
      <c r="AN11" s="1150"/>
      <c r="AO11" s="275" t="s">
        <v>531</v>
      </c>
      <c r="AP11" s="275" t="s">
        <v>531</v>
      </c>
      <c r="AQ11" s="276">
        <v>3588</v>
      </c>
      <c r="AR11" s="277" t="s">
        <v>531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532</v>
      </c>
      <c r="AL12" s="1149"/>
      <c r="AM12" s="1149"/>
      <c r="AN12" s="1150"/>
      <c r="AO12" s="275" t="s">
        <v>531</v>
      </c>
      <c r="AP12" s="275" t="s">
        <v>531</v>
      </c>
      <c r="AQ12" s="276" t="s">
        <v>531</v>
      </c>
      <c r="AR12" s="277" t="s">
        <v>531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533</v>
      </c>
      <c r="AL13" s="1149"/>
      <c r="AM13" s="1149"/>
      <c r="AN13" s="1150"/>
      <c r="AO13" s="275">
        <v>40465</v>
      </c>
      <c r="AP13" s="275">
        <v>58645</v>
      </c>
      <c r="AQ13" s="276">
        <v>10932</v>
      </c>
      <c r="AR13" s="277">
        <v>436.5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534</v>
      </c>
      <c r="AL14" s="1149"/>
      <c r="AM14" s="1149"/>
      <c r="AN14" s="1150"/>
      <c r="AO14" s="275">
        <v>10692</v>
      </c>
      <c r="AP14" s="275">
        <v>15496</v>
      </c>
      <c r="AQ14" s="276">
        <v>4261</v>
      </c>
      <c r="AR14" s="277">
        <v>263.7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535</v>
      </c>
      <c r="AL15" s="1152"/>
      <c r="AM15" s="1152"/>
      <c r="AN15" s="1153"/>
      <c r="AO15" s="275">
        <v>-23541</v>
      </c>
      <c r="AP15" s="275">
        <v>-34117</v>
      </c>
      <c r="AQ15" s="276">
        <v>-17972</v>
      </c>
      <c r="AR15" s="277">
        <v>89.8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194</v>
      </c>
      <c r="AL16" s="1152"/>
      <c r="AM16" s="1152"/>
      <c r="AN16" s="1153"/>
      <c r="AO16" s="275">
        <v>373043</v>
      </c>
      <c r="AP16" s="275">
        <v>540642</v>
      </c>
      <c r="AQ16" s="276">
        <v>265695</v>
      </c>
      <c r="AR16" s="277">
        <v>103.5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537</v>
      </c>
      <c r="AP20" s="284" t="s">
        <v>538</v>
      </c>
      <c r="AQ20" s="285" t="s">
        <v>539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540</v>
      </c>
      <c r="AL21" s="1155"/>
      <c r="AM21" s="1155"/>
      <c r="AN21" s="1156"/>
      <c r="AO21" s="288">
        <v>47.83</v>
      </c>
      <c r="AP21" s="289">
        <v>23.14</v>
      </c>
      <c r="AQ21" s="290">
        <v>24.69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541</v>
      </c>
      <c r="AL22" s="1155"/>
      <c r="AM22" s="1155"/>
      <c r="AN22" s="1156"/>
      <c r="AO22" s="293">
        <v>90.1</v>
      </c>
      <c r="AP22" s="294">
        <v>95.7</v>
      </c>
      <c r="AQ22" s="295">
        <v>-5.6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542</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543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523</v>
      </c>
      <c r="AP30" s="263"/>
      <c r="AQ30" s="264" t="s">
        <v>524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525</v>
      </c>
      <c r="AQ31" s="270" t="s">
        <v>526</v>
      </c>
      <c r="AR31" s="271" t="s">
        <v>527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545</v>
      </c>
      <c r="AL32" s="1163"/>
      <c r="AM32" s="1163"/>
      <c r="AN32" s="1164"/>
      <c r="AO32" s="303">
        <v>186593</v>
      </c>
      <c r="AP32" s="303">
        <v>270425</v>
      </c>
      <c r="AQ32" s="304">
        <v>153945</v>
      </c>
      <c r="AR32" s="305">
        <v>75.7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546</v>
      </c>
      <c r="AL33" s="1163"/>
      <c r="AM33" s="1163"/>
      <c r="AN33" s="1164"/>
      <c r="AO33" s="303" t="s">
        <v>531</v>
      </c>
      <c r="AP33" s="303" t="s">
        <v>531</v>
      </c>
      <c r="AQ33" s="304" t="s">
        <v>531</v>
      </c>
      <c r="AR33" s="305" t="s">
        <v>531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547</v>
      </c>
      <c r="AL34" s="1163"/>
      <c r="AM34" s="1163"/>
      <c r="AN34" s="1164"/>
      <c r="AO34" s="303" t="s">
        <v>531</v>
      </c>
      <c r="AP34" s="303" t="s">
        <v>531</v>
      </c>
      <c r="AQ34" s="304">
        <v>4</v>
      </c>
      <c r="AR34" s="305" t="s">
        <v>531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548</v>
      </c>
      <c r="AL35" s="1163"/>
      <c r="AM35" s="1163"/>
      <c r="AN35" s="1164"/>
      <c r="AO35" s="303">
        <v>2301</v>
      </c>
      <c r="AP35" s="303">
        <v>3335</v>
      </c>
      <c r="AQ35" s="304">
        <v>31105</v>
      </c>
      <c r="AR35" s="305">
        <v>-89.3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549</v>
      </c>
      <c r="AL36" s="1163"/>
      <c r="AM36" s="1163"/>
      <c r="AN36" s="1164"/>
      <c r="AO36" s="303">
        <v>430</v>
      </c>
      <c r="AP36" s="303">
        <v>623</v>
      </c>
      <c r="AQ36" s="304">
        <v>3257</v>
      </c>
      <c r="AR36" s="305">
        <v>-80.900000000000006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550</v>
      </c>
      <c r="AL37" s="1163"/>
      <c r="AM37" s="1163"/>
      <c r="AN37" s="1164"/>
      <c r="AO37" s="303" t="s">
        <v>531</v>
      </c>
      <c r="AP37" s="303" t="s">
        <v>531</v>
      </c>
      <c r="AQ37" s="304">
        <v>1590</v>
      </c>
      <c r="AR37" s="305" t="s">
        <v>531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551</v>
      </c>
      <c r="AL38" s="1166"/>
      <c r="AM38" s="1166"/>
      <c r="AN38" s="1167"/>
      <c r="AO38" s="306" t="s">
        <v>531</v>
      </c>
      <c r="AP38" s="306" t="s">
        <v>531</v>
      </c>
      <c r="AQ38" s="307">
        <v>20</v>
      </c>
      <c r="AR38" s="295" t="s">
        <v>531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552</v>
      </c>
      <c r="AL39" s="1166"/>
      <c r="AM39" s="1166"/>
      <c r="AN39" s="1167"/>
      <c r="AO39" s="303" t="s">
        <v>531</v>
      </c>
      <c r="AP39" s="303" t="s">
        <v>531</v>
      </c>
      <c r="AQ39" s="304">
        <v>-7358</v>
      </c>
      <c r="AR39" s="305" t="s">
        <v>531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553</v>
      </c>
      <c r="AL40" s="1163"/>
      <c r="AM40" s="1163"/>
      <c r="AN40" s="1164"/>
      <c r="AO40" s="303">
        <v>-135773</v>
      </c>
      <c r="AP40" s="303">
        <v>-196772</v>
      </c>
      <c r="AQ40" s="304">
        <v>-130450</v>
      </c>
      <c r="AR40" s="305">
        <v>50.8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305</v>
      </c>
      <c r="AL41" s="1169"/>
      <c r="AM41" s="1169"/>
      <c r="AN41" s="1170"/>
      <c r="AO41" s="303">
        <v>53551</v>
      </c>
      <c r="AP41" s="303">
        <v>77610</v>
      </c>
      <c r="AQ41" s="304">
        <v>52112</v>
      </c>
      <c r="AR41" s="305">
        <v>48.9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523</v>
      </c>
      <c r="AN49" s="1159" t="s">
        <v>557</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558</v>
      </c>
      <c r="AO50" s="320" t="s">
        <v>559</v>
      </c>
      <c r="AP50" s="321" t="s">
        <v>560</v>
      </c>
      <c r="AQ50" s="322" t="s">
        <v>561</v>
      </c>
      <c r="AR50" s="323" t="s">
        <v>562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563</v>
      </c>
      <c r="AL51" s="316"/>
      <c r="AM51" s="324">
        <v>661165</v>
      </c>
      <c r="AN51" s="325">
        <v>860892</v>
      </c>
      <c r="AO51" s="326">
        <v>134.1</v>
      </c>
      <c r="AP51" s="327">
        <v>291173</v>
      </c>
      <c r="AQ51" s="328">
        <v>-0.3</v>
      </c>
      <c r="AR51" s="329">
        <v>134.4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564</v>
      </c>
      <c r="AM52" s="332">
        <v>443276</v>
      </c>
      <c r="AN52" s="333">
        <v>577182</v>
      </c>
      <c r="AO52" s="334">
        <v>115.5</v>
      </c>
      <c r="AP52" s="335">
        <v>119071</v>
      </c>
      <c r="AQ52" s="336">
        <v>-6.7</v>
      </c>
      <c r="AR52" s="337">
        <v>122.2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565</v>
      </c>
      <c r="AL53" s="316"/>
      <c r="AM53" s="324">
        <v>300688</v>
      </c>
      <c r="AN53" s="325">
        <v>389997</v>
      </c>
      <c r="AO53" s="326">
        <v>-54.7</v>
      </c>
      <c r="AP53" s="327">
        <v>271581</v>
      </c>
      <c r="AQ53" s="328">
        <v>-6.7</v>
      </c>
      <c r="AR53" s="329">
        <v>-48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564</v>
      </c>
      <c r="AM54" s="332">
        <v>268002</v>
      </c>
      <c r="AN54" s="333">
        <v>347603</v>
      </c>
      <c r="AO54" s="334">
        <v>-39.799999999999997</v>
      </c>
      <c r="AP54" s="335">
        <v>117844</v>
      </c>
      <c r="AQ54" s="336">
        <v>-1</v>
      </c>
      <c r="AR54" s="337">
        <v>-38.799999999999997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566</v>
      </c>
      <c r="AL55" s="316"/>
      <c r="AM55" s="324">
        <v>254842</v>
      </c>
      <c r="AN55" s="325">
        <v>341611</v>
      </c>
      <c r="AO55" s="326">
        <v>-12.4</v>
      </c>
      <c r="AP55" s="327">
        <v>268375</v>
      </c>
      <c r="AQ55" s="328">
        <v>-1.2</v>
      </c>
      <c r="AR55" s="329">
        <v>-11.2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564</v>
      </c>
      <c r="AM56" s="332">
        <v>215754</v>
      </c>
      <c r="AN56" s="333">
        <v>289214</v>
      </c>
      <c r="AO56" s="334">
        <v>-16.8</v>
      </c>
      <c r="AP56" s="335">
        <v>119602</v>
      </c>
      <c r="AQ56" s="336">
        <v>1.5</v>
      </c>
      <c r="AR56" s="337">
        <v>-18.3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567</v>
      </c>
      <c r="AL57" s="316"/>
      <c r="AM57" s="324">
        <v>258930</v>
      </c>
      <c r="AN57" s="325">
        <v>360125</v>
      </c>
      <c r="AO57" s="326">
        <v>5.4</v>
      </c>
      <c r="AP57" s="327">
        <v>301035</v>
      </c>
      <c r="AQ57" s="328">
        <v>12.2</v>
      </c>
      <c r="AR57" s="329">
        <v>-6.8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564</v>
      </c>
      <c r="AM58" s="332">
        <v>242676</v>
      </c>
      <c r="AN58" s="333">
        <v>337519</v>
      </c>
      <c r="AO58" s="334">
        <v>16.7</v>
      </c>
      <c r="AP58" s="335">
        <v>154376</v>
      </c>
      <c r="AQ58" s="336">
        <v>29.1</v>
      </c>
      <c r="AR58" s="337">
        <v>-12.4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568</v>
      </c>
      <c r="AL59" s="316"/>
      <c r="AM59" s="324">
        <v>206645</v>
      </c>
      <c r="AN59" s="325">
        <v>299486</v>
      </c>
      <c r="AO59" s="326">
        <v>-16.8</v>
      </c>
      <c r="AP59" s="327">
        <v>277467</v>
      </c>
      <c r="AQ59" s="328">
        <v>-7.8</v>
      </c>
      <c r="AR59" s="329">
        <v>-9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564</v>
      </c>
      <c r="AM60" s="332">
        <v>173728</v>
      </c>
      <c r="AN60" s="333">
        <v>251780</v>
      </c>
      <c r="AO60" s="334">
        <v>-25.4</v>
      </c>
      <c r="AP60" s="335">
        <v>128378</v>
      </c>
      <c r="AQ60" s="336">
        <v>-16.8</v>
      </c>
      <c r="AR60" s="337">
        <v>-8.6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569</v>
      </c>
      <c r="AL61" s="338"/>
      <c r="AM61" s="339">
        <v>336454</v>
      </c>
      <c r="AN61" s="340">
        <v>450422</v>
      </c>
      <c r="AO61" s="341">
        <v>11.1</v>
      </c>
      <c r="AP61" s="342">
        <v>281926</v>
      </c>
      <c r="AQ61" s="343">
        <v>-0.8</v>
      </c>
      <c r="AR61" s="329">
        <v>11.9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564</v>
      </c>
      <c r="AM62" s="332">
        <v>268687</v>
      </c>
      <c r="AN62" s="333">
        <v>360660</v>
      </c>
      <c r="AO62" s="334">
        <v>10</v>
      </c>
      <c r="AP62" s="335">
        <v>127854</v>
      </c>
      <c r="AQ62" s="336">
        <v>1.2</v>
      </c>
      <c r="AR62" s="337">
        <v>8.8000000000000007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0uNUQtZ6LtIgsI1AZrlT24PLO9510fwpLaQxYgDQl3bmrG/UbYvQk/3U4yzYuO1aSBjwDzOKxnszzPf5FsrhTg==" saltValue="skmTImOIht2AMFf+V0vZ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571</v>
      </c>
    </row>
    <row r="121" spans="125:125" ht="13.5" hidden="1" customHeight="1" x14ac:dyDescent="0.15">
      <c r="DU121" s="250"/>
    </row>
  </sheetData>
  <sheetProtection algorithmName="SHA-512" hashValue="1dQWKNkGTTHXGLAhkNq4PJzt5wSTDYvN8NEarenJi77y1JBigXh8cFlOgRELInFVMF70XHRKT89yp9r/0vyaxQ==" saltValue="2wYMaHHhQilnu/0rrzgk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M4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572</v>
      </c>
    </row>
  </sheetData>
  <sheetProtection algorithmName="SHA-512" hashValue="mUUz4ztiMhYJluCTTMFNdu8BtJ8Is10KgIfekQmI+dOLAqiTxD3aYuoyTUh+QXbHBe77qr/mBJfBXtPcFP5HfA==" saltValue="qDLHxDQihNLcoWZm0xko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71" t="s">
        <v>3</v>
      </c>
      <c r="D47" s="1171"/>
      <c r="E47" s="1172"/>
      <c r="F47" s="11">
        <v>89.97</v>
      </c>
      <c r="G47" s="12">
        <v>83.5</v>
      </c>
      <c r="H47" s="12">
        <v>79.52</v>
      </c>
      <c r="I47" s="12">
        <v>57.69</v>
      </c>
      <c r="J47" s="13">
        <v>75.319999999999993</v>
      </c>
    </row>
    <row r="48" spans="2:10" ht="57.75" customHeight="1" x14ac:dyDescent="0.15">
      <c r="B48" s="14"/>
      <c r="C48" s="1173" t="s">
        <v>4</v>
      </c>
      <c r="D48" s="1173"/>
      <c r="E48" s="1174"/>
      <c r="F48" s="15">
        <v>7.67</v>
      </c>
      <c r="G48" s="16">
        <v>8.01</v>
      </c>
      <c r="H48" s="16">
        <v>6.31</v>
      </c>
      <c r="I48" s="16">
        <v>7.16</v>
      </c>
      <c r="J48" s="17">
        <v>22.86</v>
      </c>
    </row>
    <row r="49" spans="2:10" ht="57.75" customHeight="1" thickBot="1" x14ac:dyDescent="0.2">
      <c r="B49" s="18"/>
      <c r="C49" s="1175" t="s">
        <v>5</v>
      </c>
      <c r="D49" s="1175"/>
      <c r="E49" s="1176"/>
      <c r="F49" s="19" t="s">
        <v>578</v>
      </c>
      <c r="G49" s="20" t="s">
        <v>579</v>
      </c>
      <c r="H49" s="20" t="s">
        <v>580</v>
      </c>
      <c r="I49" s="20" t="s">
        <v>581</v>
      </c>
      <c r="J49" s="21">
        <v>38.72</v>
      </c>
    </row>
    <row r="50" spans="2:10" x14ac:dyDescent="0.15"/>
  </sheetData>
  <sheetProtection algorithmName="SHA-512" hashValue="c9vnu0+guJG2QlezKkFj2gc4kfoeyToPvhMXO7ZoCHoEt/VNwyc1/l8iP7PinxpmoDVdX53ayhaFLbh8DtEIRQ==" saltValue="7zEN+7K2+iOvjdS4/HFZ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2023-03-14T01:34:11Z</cp:lastPrinted>
  <dcterms:created xsi:type="dcterms:W3CDTF">2023-02-20T05:18:08Z</dcterms:created>
  <dcterms:modified xsi:type="dcterms:W3CDTF">2023-10-02T01:44:05Z</dcterms:modified>
  <cp:category/>
</cp:coreProperties>
</file>