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vka.vdi.pref.nagano.lg.jp\課共有\市町村課\001財政係\002一般財政\001地方財政状況調査\004財政状況資料集\R3【未作成】（R4作成）\03市町村等→県\"/>
    </mc:Choice>
  </mc:AlternateContent>
  <xr:revisionPtr revIDLastSave="0" documentId="13_ncr:1_{B6E79F83-F6AA-4801-9BCC-3B1D892696D6}"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AM34" i="10"/>
  <c r="U34" i="10"/>
  <c r="U35" i="10" s="1"/>
  <c r="U36" i="10" s="1"/>
  <c r="U37" i="10" s="1"/>
  <c r="C34" i="10"/>
  <c r="BE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5" i="10" l="1"/>
  <c r="BW34" i="10"/>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<sst xmlns="http://schemas.openxmlformats.org/spreadsheetml/2006/main" count="1175" uniqueCount="621">
  <si>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</si>
  <si>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</si>
  <si>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</si>
  <si>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</si>
  <si>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</si>
  <si>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</si>
  <si>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</si>
  <si>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</si>
  <si>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</si>
  <si>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</si>
  <si>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</si>
  <si>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</si>
  <si>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</si>
  <si>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</si>
  <si>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</si>
  <si>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</si>
  <si>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</si>
  <si>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</si>
  <si>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</si>
  <si>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</si>
  <si>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</si>
  <si>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</si>
  <si>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</si>
  <si>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</si>
  <si>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</si>
  <si>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</si>
  <si>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</si>
  <si>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</si>
  <si>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</si>
  <si>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</si>
  <si>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</si>
  <si>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</si>
  <si>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</si>
  <si>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</si>
  <si>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</si>
  <si>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</si>
  <si>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</si>
  <si>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</si>
  <si>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</si>
  <si>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</si>
  <si>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</si>
  <si>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</si>
  <si>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</si>
  <si>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</si>
  <si>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</si>
  <si>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</si>
  <si>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</si>
  <si>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</si>
  <si>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</si>
  <si>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</si>
  <si>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</si>
  <si>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</si>
  <si>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</si>
  <si>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</si>
  <si>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</si>
  <si>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</si>
  <si>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</si>
  <si>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</si>
  <si>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</si>
  <si>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</si>
  <si>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</si>
  <si>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</si>
  <si>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</si>
  <si>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</si>
  <si>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</si>
  <si>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</si>
  <si>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</si>
  <si>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</si>
  <si>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</si>
  <si>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</si>
  <si>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</si>
  <si>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</si>
  <si>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</si>
  <si>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</si>
  <si>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</si>
  <si>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</si>
  <si>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</si>
  <si>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</si>
  <si>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</si>
  <si>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</si>
  <si>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</si>
  <si>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</si>
  <si>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</si>
  <si>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</si>
  <si>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</si>
  <si>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</si>
  <si>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</si>
  <si>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</si>
  <si>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</si>
  <si>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</si>
  <si>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</si>
  <si>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</si>
  <si>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</si>
  <si>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</si>
  <si>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</si>
  <si>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</si>
  <si>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</si>
  <si>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</si>
  <si>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南相木村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</si>
  <si>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</si>
  <si>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</si>
  <si>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</si>
  <si>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</si>
  <si>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</si>
  <si>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</si>
  <si>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</si>
  <si>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</si>
  <si>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</si>
  <si>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</si>
  <si>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</si>
  <si>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</si>
  <si>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</si>
  <si>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</si>
  <si>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</si>
  <si>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</si>
  <si>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</si>
  <si>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</si>
  <si>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</si>
  <si>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</si>
  <si>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</si>
  <si>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</si>
  <si>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</si>
  <si>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</si>
  <si>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</si>
  <si>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</si>
  <si>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</si>
  <si>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</si>
  <si>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</si>
  <si>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</si>
  <si>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</si>
  <si>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</si>
  <si>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</si>
  <si>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</si>
  <si>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</si>
  <si>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</si>
  <si>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</si>
  <si>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</si>
  <si>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</si>
  <si>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</si>
  <si>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</si>
  <si>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</si>
  <si>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</si>
  <si>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</si>
  <si>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</si>
  <si>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</si>
  <si>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</si>
  <si>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</si>
  <si>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</si>
  <si>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</si>
  <si>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</si>
  <si>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</si>
  <si>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</si>
  <si>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</si>
  <si>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</si>
  <si>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</si>
  <si>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</si>
  <si>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</si>
  <si>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</si>
  <si>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</si>
  <si>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</si>
  <si>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</si>
  <si>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</si>
  <si>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</si>
  <si>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</si>
  <si>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</si>
  <si>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</si>
  <si>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</si>
  <si>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</si>
  <si>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</si>
  <si>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</si>
  <si>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</si>
  <si>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</si>
  <si>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</si>
  <si>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</si>
  <si>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</si>
  <si>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</si>
  <si>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</si>
  <si>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</si>
  <si>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</si>
  <si>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</si>
  <si>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</si>
  <si>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</si>
  <si>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</si>
  <si>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</si>
  <si>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</si>
  <si>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</si>
  <si>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</si>
  <si>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</si>
  <si>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</si>
  <si>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</si>
  <si>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</si>
  <si>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</si>
  <si>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</si>
  <si>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</si>
  <si>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</si>
  <si>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</si>
  <si>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</si>
  <si>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</si>
  <si>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</si>
  <si>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</si>
  <si>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</si>
  <si>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</si>
  <si>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</si>
  <si>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</si>
  <si>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</si>
  <si>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</si>
  <si>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</si>
  <si>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</si>
  <si>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</si>
  <si>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</si>
  <si>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</si>
  <si>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</si>
  <si>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</si>
  <si>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</si>
  <si>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</si>
  <si>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長野県南相木村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</si>
  <si>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</si>
  <si>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</si>
  <si>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</si>
  <si>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</si>
  <si>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</si>
  <si>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</si>
  <si>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</si>
  <si>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</si>
  <si>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</si>
  <si>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</si>
  <si>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</si>
  <si>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</si>
  <si>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</si>
  <si>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</si>
  <si>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</si>
  <si>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</si>
  <si>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</si>
  <si>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</si>
  <si>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</si>
  <si>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</si>
  <si>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</si>
  <si>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</si>
  <si>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</si>
  <si>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</si>
  <si>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</si>
  <si>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</si>
  <si>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</si>
  <si>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</si>
  <si>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</si>
  <si>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</si>
  <si>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</si>
  <si>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</si>
  <si>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</si>
  <si>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</si>
  <si>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</si>
  <si>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</si>
  <si>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</si>
  <si>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</si>
  <si>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</si>
  <si>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</si>
  <si>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</si>
  <si>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</si>
  <si>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</si>
  <si>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</si>
  <si>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</si>
  <si>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</si>
  <si>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</si>
  <si>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</si>
  <si>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</si>
  <si>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</si>
  <si>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</si>
  <si>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</si>
  <si>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</si>
  <si>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</si>
  <si>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</si>
  <si>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</si>
  <si>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</si>
  <si>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</si>
  <si>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</si>
  <si>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</si>
  <si>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</si>
  <si>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</si>
  <si>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</si>
  <si>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</si>
  <si>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</si>
  <si>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</si>
  <si>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</si>
  <si>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</si>
  <si>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</si>
  <si>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</si>
  <si>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</si>
  <si>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</si>
  <si>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</si>
  <si>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</si>
  <si>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</si>
  <si>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</si>
  <si>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</si>
  <si>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</si>
  <si>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</si>
  <si>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</si>
  <si>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</si>
  <si>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</si>
  <si>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</si>
  <si>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</si>
  <si>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</si>
  <si>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</si>
  <si>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</si>
  <si>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</si>
  <si>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</si>
  <si>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</si>
  <si>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</si>
  <si>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</si>
  <si>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</si>
  <si>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</si>
  <si>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</si>
  <si>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</si>
  <si>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</si>
  <si>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</si>
  <si>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</si>
  <si>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</si>
  <si>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</si>
  <si>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</si>
  <si>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</si>
  <si>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</si>
  <si>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</si>
  <si>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</si>
  <si>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</si>
  <si>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</si>
  <si>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</si>
  <si>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</si>
  <si>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</si>
  <si>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</si>
  <si>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</si>
  <si>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</si>
  <si>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</si>
  <si>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</si>
  <si>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</si>
  <si>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介護サービス</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</si>
  <si>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</si>
  <si>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</si>
  <si>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</si>
  <si>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</si>
  <si>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</si>
  <si>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</si>
  <si>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</si>
  <si>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と畜場</t>
    <phoneticPr fontId="5"/>
  </si>
  <si>
    <t>被保険者数(人)</t>
  </si>
  <si>
    <t>　積立金</t>
    <phoneticPr fontId="5"/>
  </si>
  <si>
    <t>　うち減収補塡債(特例分)</t>
    <rPh sb="4" eb="5">
      <t>シュウ</t>
    </rPh>
    <rPh sb="9" eb="10">
      <t>トク</t>
    </rPh>
    <rPh sb="10" eb="11">
      <t>レイ</t>
    </rPh>
    <rPh sb="11" eb="12">
      <t>ブン</t>
    </rPh>
    <phoneticPr fontId="16"/>
  </si>
  <si>
    <t>下水道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</si>
  <si>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</si>
  <si>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</si>
  <si>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</si>
  <si>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</si>
  <si>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</si>
  <si>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</si>
  <si>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</si>
  <si>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</si>
  <si>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</si>
  <si>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</si>
  <si>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</si>
  <si>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</si>
  <si>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</si>
  <si>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</si>
  <si>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</si>
  <si>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</si>
  <si>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</si>
  <si>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</si>
  <si>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</si>
  <si>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</si>
  <si>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</si>
  <si>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</si>
  <si>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</si>
  <si>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</si>
  <si>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長野県南相木村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</si>
  <si>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</si>
  <si>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</si>
  <si>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</si>
  <si>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</si>
  <si>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</si>
  <si>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</si>
  <si>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</si>
  <si>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</si>
  <si>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</si>
  <si>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</si>
  <si>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</si>
  <si>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</si>
  <si>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</si>
  <si>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</si>
  <si>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</si>
  <si>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</si>
  <si>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</si>
  <si>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</si>
  <si>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</si>
  <si>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</si>
  <si>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</si>
  <si>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</si>
  <si>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</si>
  <si>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</si>
  <si>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</si>
  <si>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</si>
  <si>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</si>
  <si>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</si>
  <si>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</si>
  <si>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</si>
  <si>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</si>
  <si>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</si>
  <si>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</si>
  <si>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</si>
  <si>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国民健康保険事業（施設勘定）会計</t>
    <phoneticPr fontId="5"/>
  </si>
  <si>
    <t>国民健康保険事業（事業勘定）会計</t>
    <phoneticPr fontId="5"/>
  </si>
  <si>
    <t>介護保険事業会計</t>
    <phoneticPr fontId="5"/>
  </si>
  <si>
    <t>後期高齢者医療事業会計</t>
    <phoneticPr fontId="5"/>
  </si>
  <si>
    <t>簡易水道事業会計</t>
    <phoneticPr fontId="5"/>
  </si>
  <si>
    <t>法非適用企業</t>
    <phoneticPr fontId="5"/>
  </si>
  <si>
    <t>宅地造成事業会計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</si>
  <si>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</si>
  <si>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</si>
  <si>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</si>
  <si>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</si>
  <si>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</si>
  <si>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</si>
  <si>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</si>
  <si>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</si>
  <si>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</si>
  <si>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</si>
  <si>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</si>
  <si>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</si>
  <si>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</si>
  <si>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</si>
  <si>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</si>
  <si>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</si>
  <si>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</si>
  <si>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</si>
  <si>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</si>
  <si>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</si>
  <si>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</si>
  <si>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</si>
  <si>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</si>
  <si>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</si>
  <si>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</si>
  <si>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</si>
  <si>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</si>
  <si>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</si>
  <si>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</si>
  <si>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</si>
  <si>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</si>
  <si>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</si>
  <si>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</si>
  <si>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</si>
  <si>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</si>
  <si>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</si>
  <si>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</si>
  <si>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</si>
  <si>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</si>
  <si>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</si>
  <si>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</si>
  <si>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</si>
  <si>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</si>
  <si>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</si>
  <si>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</si>
  <si>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</si>
  <si>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</si>
  <si>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</si>
  <si>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</si>
  <si>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</si>
  <si>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</si>
  <si>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</si>
  <si>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</si>
  <si>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</si>
  <si>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</si>
  <si>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</si>
  <si>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</si>
  <si>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</si>
  <si>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</si>
  <si>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</si>
  <si>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</si>
  <si>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</si>
  <si>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</si>
  <si>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</si>
  <si>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</si>
  <si>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</si>
  <si>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</si>
  <si>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</si>
  <si>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後期高齢者医療事業会計</t>
    <phoneticPr fontId="5"/>
  </si>
  <si>
    <t>(Ｆ)</t>
    <phoneticPr fontId="5"/>
  </si>
  <si>
    <t>国民健康保険事業（施設勘定）会計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</si>
  <si>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</si>
  <si>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</si>
  <si>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</si>
  <si>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</si>
  <si>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</si>
  <si>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</si>
  <si>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</si>
  <si>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</si>
  <si>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</si>
  <si>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</si>
  <si>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</si>
  <si>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</si>
  <si>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</si>
  <si>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</si>
  <si>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</si>
  <si>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</si>
  <si>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</si>
  <si>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</si>
  <si>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</si>
  <si>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</si>
  <si>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</si>
  <si>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</si>
  <si>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</si>
  <si>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</si>
  <si>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</si>
  <si>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</si>
  <si>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</si>
  <si>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</si>
  <si>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</si>
  <si>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</si>
  <si>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</si>
  <si>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</si>
  <si>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</si>
  <si>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</si>
  <si>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</si>
  <si>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</si>
  <si>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</si>
  <si>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</si>
  <si>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</si>
  <si>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</si>
  <si>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</si>
  <si>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</si>
  <si>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</si>
  <si>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</si>
  <si>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</si>
  <si>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</si>
  <si>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</si>
  <si>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</si>
  <si>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</si>
  <si>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</si>
  <si>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</si>
  <si>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</si>
  <si>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</si>
  <si>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</si>
  <si>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</si>
  <si>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</si>
  <si>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</si>
  <si>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</si>
  <si>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</si>
  <si>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</si>
  <si>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</si>
  <si>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</si>
  <si>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</si>
  <si>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</si>
  <si>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</si>
  <si>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</si>
  <si>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</si>
  <si>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</si>
  <si>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</si>
  <si>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</si>
  <si>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</si>
  <si>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</si>
  <si>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</si>
  <si>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</si>
  <si>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</si>
  <si>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</si>
  <si>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</si>
  <si>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</si>
  <si>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</si>
  <si>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</si>
  <si>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</si>
  <si>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</si>
  <si>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</si>
  <si>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8.36</t>
  </si>
  <si>
    <t>▲ 13.79</t>
  </si>
  <si>
    <t>▲ 3.77</t>
  </si>
  <si>
    <t>一般会計</t>
  </si>
  <si>
    <t>介護保険事業会計</t>
  </si>
  <si>
    <t>国民健康保険事業（事業勘定）会計</t>
  </si>
  <si>
    <t>国民健康保険事業（施設勘定）会計</t>
  </si>
  <si>
    <t>簡易水道事業会計</t>
  </si>
  <si>
    <t>後期高齢者医療事業会計</t>
  </si>
  <si>
    <t>宅地造成事業会計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</si>
  <si>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</si>
  <si>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</si>
  <si>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</si>
  <si>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</si>
  <si>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</si>
  <si>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</si>
  <si>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</si>
  <si>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</si>
  <si>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</si>
  <si>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介護サービス事業</t>
    <rPh sb="6" eb="8">
      <t>ジギョウ</t>
    </rPh>
    <phoneticPr fontId="5"/>
  </si>
  <si>
    <t>佐久広域連合（一般会計）</t>
    <rPh sb="0" eb="2">
      <t>サク</t>
    </rPh>
    <rPh sb="2" eb="4">
      <t>コウイキ</t>
    </rPh>
    <rPh sb="4" eb="6">
      <t>レンゴウ</t>
    </rPh>
    <rPh sb="7" eb="9">
      <t>イッパン</t>
    </rPh>
    <rPh sb="9" eb="11">
      <t>カイケイ</t>
    </rPh>
    <phoneticPr fontId="38"/>
  </si>
  <si>
    <t>佐久広域連合（消防特別会計）</t>
    <rPh sb="0" eb="2">
      <t>サク</t>
    </rPh>
    <rPh sb="2" eb="4">
      <t>コウイキ</t>
    </rPh>
    <rPh sb="4" eb="6">
      <t>レンゴウ</t>
    </rPh>
    <rPh sb="7" eb="9">
      <t>ショウボウ</t>
    </rPh>
    <rPh sb="9" eb="11">
      <t>トクベツ</t>
    </rPh>
    <rPh sb="11" eb="13">
      <t>カイケイ</t>
    </rPh>
    <phoneticPr fontId="38"/>
  </si>
  <si>
    <t>佐久広域連合（特別養護老人ホーム特別会計）　</t>
    <rPh sb="0" eb="2">
      <t>サク</t>
    </rPh>
    <rPh sb="2" eb="4">
      <t>コウイキ</t>
    </rPh>
    <rPh sb="4" eb="6">
      <t>レンゴウ</t>
    </rPh>
    <rPh sb="7" eb="9">
      <t>トクベツ</t>
    </rPh>
    <rPh sb="9" eb="11">
      <t>ヨウゴ</t>
    </rPh>
    <rPh sb="11" eb="13">
      <t>ロウジン</t>
    </rPh>
    <rPh sb="16" eb="18">
      <t>トクベツ</t>
    </rPh>
    <rPh sb="18" eb="20">
      <t>カイケイ</t>
    </rPh>
    <phoneticPr fontId="38"/>
  </si>
  <si>
    <t>佐久広域連合（救護施設特別会計）</t>
    <rPh sb="0" eb="2">
      <t>サク</t>
    </rPh>
    <rPh sb="2" eb="4">
      <t>コウイキ</t>
    </rPh>
    <rPh sb="4" eb="6">
      <t>レンゴウ</t>
    </rPh>
    <rPh sb="7" eb="9">
      <t>キュウゴ</t>
    </rPh>
    <rPh sb="9" eb="11">
      <t>シセツ</t>
    </rPh>
    <rPh sb="11" eb="13">
      <t>トクベツ</t>
    </rPh>
    <rPh sb="13" eb="15">
      <t>カイケイ</t>
    </rPh>
    <phoneticPr fontId="38"/>
  </si>
  <si>
    <t>佐久広域連合（食肉流通センター特別会計）</t>
    <rPh sb="0" eb="2">
      <t>サク</t>
    </rPh>
    <rPh sb="2" eb="4">
      <t>コウイキ</t>
    </rPh>
    <rPh sb="4" eb="6">
      <t>レンゴウ</t>
    </rPh>
    <rPh sb="7" eb="9">
      <t>ショクニク</t>
    </rPh>
    <rPh sb="9" eb="11">
      <t>リュウツウ</t>
    </rPh>
    <rPh sb="15" eb="17">
      <t>トクベツ</t>
    </rPh>
    <rPh sb="17" eb="19">
      <t>カイケイ</t>
    </rPh>
    <phoneticPr fontId="38"/>
  </si>
  <si>
    <t>南佐久環境衛生組合（一般会計）</t>
    <rPh sb="10" eb="12">
      <t>イッパン</t>
    </rPh>
    <phoneticPr fontId="38"/>
  </si>
  <si>
    <t>南佐久環境衛生組合（特別会計）</t>
    <rPh sb="10" eb="12">
      <t>トクベツ</t>
    </rPh>
    <rPh sb="12" eb="14">
      <t>カイケイ</t>
    </rPh>
    <phoneticPr fontId="38"/>
  </si>
  <si>
    <t>小海町北相木村南相木村中学校組合（一般会計）</t>
    <rPh sb="0" eb="3">
      <t>コウミマチ</t>
    </rPh>
    <rPh sb="3" eb="7">
      <t>キタアイキムラ</t>
    </rPh>
    <rPh sb="7" eb="11">
      <t>ミナミアイキムラ</t>
    </rPh>
    <rPh sb="11" eb="14">
      <t>チュウガッコウ</t>
    </rPh>
    <rPh sb="14" eb="16">
      <t>クミアイ</t>
    </rPh>
    <rPh sb="17" eb="19">
      <t>イッパン</t>
    </rPh>
    <rPh sb="19" eb="21">
      <t>カイケイ</t>
    </rPh>
    <phoneticPr fontId="38"/>
  </si>
  <si>
    <t>東北信市町村交通災害共済事務組合（東北信市町村交通災害共済事務組合事業会計）</t>
    <rPh sb="0" eb="2">
      <t>トウホク</t>
    </rPh>
    <rPh sb="2" eb="3">
      <t>シン</t>
    </rPh>
    <rPh sb="3" eb="6">
      <t>シチョウソン</t>
    </rPh>
    <rPh sb="6" eb="8">
      <t>コウツウ</t>
    </rPh>
    <rPh sb="8" eb="10">
      <t>サイガイ</t>
    </rPh>
    <rPh sb="10" eb="12">
      <t>キョウサイ</t>
    </rPh>
    <rPh sb="12" eb="14">
      <t>ジム</t>
    </rPh>
    <rPh sb="14" eb="16">
      <t>クミアイ</t>
    </rPh>
    <rPh sb="17" eb="19">
      <t>トウホク</t>
    </rPh>
    <rPh sb="19" eb="20">
      <t>シン</t>
    </rPh>
    <rPh sb="20" eb="23">
      <t>シチョウソン</t>
    </rPh>
    <rPh sb="23" eb="25">
      <t>コウツウ</t>
    </rPh>
    <rPh sb="25" eb="27">
      <t>サイガイ</t>
    </rPh>
    <rPh sb="27" eb="29">
      <t>キョウサイ</t>
    </rPh>
    <rPh sb="29" eb="31">
      <t>ジム</t>
    </rPh>
    <rPh sb="31" eb="33">
      <t>クミアイ</t>
    </rPh>
    <rPh sb="33" eb="35">
      <t>ジギョウ</t>
    </rPh>
    <rPh sb="35" eb="37">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</si>
  <si>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38"/>
  </si>
  <si>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38"/>
  </si>
  <si>
    <t>長野県市町村総合事務組合（非常勤職員公務災害保障特別会計）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38"/>
  </si>
  <si>
    <t>長野県後期高齢者医療広域連合（一般会計）</t>
    <rPh sb="0" eb="3">
      <t>ナガノケン</t>
    </rPh>
    <rPh sb="3" eb="5">
      <t>コウキ</t>
    </rPh>
    <rPh sb="5" eb="7">
      <t>コウレイ</t>
    </rPh>
    <rPh sb="7" eb="8">
      <t>シャ</t>
    </rPh>
    <rPh sb="8" eb="10">
      <t>イリョウ</t>
    </rPh>
    <rPh sb="10" eb="12">
      <t>コウイキ</t>
    </rPh>
    <rPh sb="12" eb="14">
      <t>レンゴウ</t>
    </rPh>
    <rPh sb="15" eb="17">
      <t>イッパン</t>
    </rPh>
    <rPh sb="17" eb="19">
      <t>カイケイ</t>
    </rPh>
    <phoneticPr fontId="38"/>
  </si>
  <si>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38"/>
  </si>
  <si>
    <t>長野県地方税滞納整理機構（一般会計）</t>
    <rPh sb="13" eb="15">
      <t>イッパン</t>
    </rPh>
    <rPh sb="15" eb="17">
      <t>カイケイ</t>
    </rPh>
    <phoneticPr fontId="2"/>
  </si>
  <si>
    <t>（有）南相木村故郷ふれあい公社</t>
    <rPh sb="1" eb="2">
      <t>ユウ</t>
    </rPh>
    <rPh sb="3" eb="7">
      <t>ミナミアイキムラ</t>
    </rPh>
    <rPh sb="7" eb="9">
      <t>フルサト</t>
    </rPh>
    <rPh sb="13" eb="15">
      <t>コウシャ</t>
    </rPh>
    <phoneticPr fontId="2"/>
  </si>
  <si>
    <t>-</t>
    <phoneticPr fontId="2"/>
  </si>
  <si>
    <t>-</t>
    <phoneticPr fontId="2"/>
  </si>
  <si>
    <t>医療保健振興基金</t>
    <rPh sb="0" eb="2">
      <t>イリョウ</t>
    </rPh>
    <rPh sb="2" eb="4">
      <t>ホケン</t>
    </rPh>
    <rPh sb="4" eb="6">
      <t>シンコウ</t>
    </rPh>
    <rPh sb="6" eb="8">
      <t>キキン</t>
    </rPh>
    <phoneticPr fontId="2"/>
  </si>
  <si>
    <t>自治振興基金</t>
    <rPh sb="0" eb="6">
      <t>ジチシンコウキキン</t>
    </rPh>
    <phoneticPr fontId="2"/>
  </si>
  <si>
    <t>地域福祉基金</t>
    <rPh sb="0" eb="6">
      <t>チイキフクシキキン</t>
    </rPh>
    <phoneticPr fontId="2"/>
  </si>
  <si>
    <t>地域振興基金</t>
    <rPh sb="0" eb="6">
      <t>チイキシンコウキキン</t>
    </rPh>
    <phoneticPr fontId="2"/>
  </si>
  <si>
    <t>教育文化振興基金</t>
    <rPh sb="0" eb="8">
      <t>キョウイクブンカシンコウキキン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</si>
  <si>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</si>
  <si>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</si>
  <si>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</si>
  <si>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令和２年度に大きな更新投資や新規の公共投資はなく、有形固定資産減価償却率は上昇している。
地方債残高は増加しているが、償還財源となりうる基金等の残高が大きく将来負担比率はゼロである。</t>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</si>
  <si>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</si>
  <si>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</si>
  <si>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</si>
  <si>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</si>
  <si>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</si>
  <si>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</si>
  <si>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将来負担比率はゼロ、実質公債費比率も低い状況であり、財政的には望ましい傾向にある。
但し、近年は地方債の償還額より起債額の方が多い年度も増えおり、さらに近い将来、老朽化等による公共施設や設備等の更新を行わなければならないためその財源としての起債が見込まれる。中長期的な視点に立って、更新負担の軽減、平準化に努めていく一方で、基金や預貯金の効果的な運用による財源の確保を図っていかなければならない。</t>
  </si>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</sst>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u/>
      <sz val="11"/>
      <color indexed="36"/>
      <name val="ＭＳ Ｐゴシック"/>
      <family val="3"/>
      <charset val="128"/>
    </font>
    <font>
      <sz val="11"/>
      <color theme="1"/>
      <name val="ＭＳ Ｐゴシック"/>
      <family val="3"/>
      <charset val="128"/>
    </font>
    <font>
      <sz val="11"/>
      <color indexed="8"/>
      <name val="游ゴシック Light"/>
      <family val="3"/>
      <charset val="128"/>
      <scheme val="major"/>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2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0" fontId="7" fillId="0" borderId="39" xfId="4" applyFont="1" applyBorder="1">
      <alignment vertical="center"/>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0" fontId="20" fillId="0" borderId="0" xfId="10">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2" fillId="6" borderId="0" xfId="12" applyFont="1" applyFill="1">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34" fillId="0" borderId="0" xfId="16" applyFont="1">
      <alignment vertical="center"/>
    </xf>
    <xf numFmtId="0" fontId="1" fillId="0" borderId="3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1" fillId="0" borderId="0" xfId="20" applyFont="1">
      <alignment vertical="center"/>
    </xf>
    <xf numFmtId="180" fontId="1" fillId="0" borderId="0" xfId="16" applyNumberFormat="1" applyFont="1">
      <alignment vertical="center"/>
    </xf>
    <xf numFmtId="0" fontId="26" fillId="0" borderId="0" xfId="8" applyFont="1" applyAlignment="1" applyProtection="1">
      <alignment horizontal="left" vertical="center" wrapText="1"/>
      <protection hidden="1"/>
    </xf>
    <xf numFmtId="186" fontId="20" fillId="0" borderId="0" xfId="8" applyNumberFormat="1" applyFont="1" applyAlignment="1" applyProtection="1">
      <alignment horizontal="center" vertical="center" shrinkToFit="1"/>
      <protection hidden="1"/>
    </xf>
    <xf numFmtId="0" fontId="20" fillId="0" borderId="0" xfId="8" applyFont="1" applyAlignment="1" applyProtection="1">
      <alignment horizontal="center" vertical="center" shrinkToFi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48"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7" fillId="0" borderId="31" xfId="8" applyFont="1" applyBorder="1">
      <alignment vertical="center"/>
    </xf>
    <xf numFmtId="0" fontId="27"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40"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25F92497-4BE2-4C26-84E0-42721AAC772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27E1-404C-B16C-1A40BF7A366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496282</c:v>
                </c:pt>
                <c:pt idx="1">
                  <c:v>521233</c:v>
                </c:pt>
                <c:pt idx="2">
                  <c:v>587972</c:v>
                </c:pt>
                <c:pt idx="3">
                  <c:v>425907</c:v>
                </c:pt>
                <c:pt idx="4">
                  <c:v>370586</c:v>
                </c:pt>
              </c:numCache>
            </c:numRef>
          </c:val>
          <c:smooth val="0"/>
          <c:extLst>
            <c:ext xmlns:c16="http://schemas.microsoft.com/office/drawing/2014/chart" uri="{C3380CC4-5D6E-409C-BE32-E72D297353CC}">
              <c16:uniqueId val="{00000001-27E1-404C-B16C-1A40BF7A366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4.03</c:v>
                </c:pt>
                <c:pt idx="1">
                  <c:v>4.5</c:v>
                </c:pt>
                <c:pt idx="2">
                  <c:v>2.0499999999999998</c:v>
                </c:pt>
                <c:pt idx="3">
                  <c:v>0.94</c:v>
                </c:pt>
                <c:pt idx="4">
                  <c:v>0.87</c:v>
                </c:pt>
              </c:numCache>
            </c:numRef>
          </c:val>
          <c:extLst>
            <c:ext xmlns:c16="http://schemas.microsoft.com/office/drawing/2014/chart" uri="{C3380CC4-5D6E-409C-BE32-E72D297353CC}">
              <c16:uniqueId val="{00000000-EEC2-49AC-8E76-01B42DB58A0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68.739999999999995</c:v>
                </c:pt>
                <c:pt idx="1">
                  <c:v>62.58</c:v>
                </c:pt>
                <c:pt idx="2">
                  <c:v>54.12</c:v>
                </c:pt>
                <c:pt idx="3">
                  <c:v>62.93</c:v>
                </c:pt>
                <c:pt idx="4">
                  <c:v>56.37</c:v>
                </c:pt>
              </c:numCache>
            </c:numRef>
          </c:val>
          <c:extLst>
            <c:ext xmlns:c16="http://schemas.microsoft.com/office/drawing/2014/chart" uri="{C3380CC4-5D6E-409C-BE32-E72D297353CC}">
              <c16:uniqueId val="{00000001-EEC2-49AC-8E76-01B42DB58A0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0.9</c:v>
                </c:pt>
                <c:pt idx="1">
                  <c:v>-8.36</c:v>
                </c:pt>
                <c:pt idx="2">
                  <c:v>-13.79</c:v>
                </c:pt>
                <c:pt idx="3">
                  <c:v>8.08</c:v>
                </c:pt>
                <c:pt idx="4">
                  <c:v>-3.77</c:v>
                </c:pt>
              </c:numCache>
            </c:numRef>
          </c:val>
          <c:smooth val="0"/>
          <c:extLst>
            <c:ext xmlns:c16="http://schemas.microsoft.com/office/drawing/2014/chart" uri="{C3380CC4-5D6E-409C-BE32-E72D297353CC}">
              <c16:uniqueId val="{00000002-EEC2-49AC-8E76-01B42DB58A0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8F0-49B4-B5B9-2041E19D0A8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8F0-49B4-B5B9-2041E19D0A8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8F0-49B4-B5B9-2041E19D0A89}"/>
            </c:ext>
          </c:extLst>
        </c:ser>
        <c:ser>
          <c:idx val="3"/>
          <c:order val="3"/>
          <c:tx>
            <c:strRef>
              <c:f>データシート!$A$30</c:f>
              <c:strCache>
                <c:ptCount val="1"/>
                <c:pt idx="0">
                  <c:v>宅地造成事業会計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8F0-49B4-B5B9-2041E19D0A89}"/>
            </c:ext>
          </c:extLst>
        </c:ser>
        <c:ser>
          <c:idx val="4"/>
          <c:order val="4"/>
          <c:tx>
            <c:strRef>
              <c:f>データシート!$A$31</c:f>
              <c:strCache>
                <c:ptCount val="1"/>
                <c:pt idx="0">
                  <c:v>後期高齢者医療事業会計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0.05</c:v>
                </c:pt>
                <c:pt idx="2">
                  <c:v>#N/A</c:v>
                </c:pt>
                <c:pt idx="3">
                  <c:v>0.05</c:v>
                </c:pt>
                <c:pt idx="4">
                  <c:v>#N/A</c:v>
                </c:pt>
                <c:pt idx="5">
                  <c:v>0.05</c:v>
                </c:pt>
                <c:pt idx="6">
                  <c:v>#N/A</c:v>
                </c:pt>
                <c:pt idx="7">
                  <c:v>0</c:v>
                </c:pt>
                <c:pt idx="8">
                  <c:v>#N/A</c:v>
                </c:pt>
                <c:pt idx="9">
                  <c:v>0</c:v>
                </c:pt>
              </c:numCache>
            </c:numRef>
          </c:val>
          <c:extLst>
            <c:ext xmlns:c16="http://schemas.microsoft.com/office/drawing/2014/chart" uri="{C3380CC4-5D6E-409C-BE32-E72D297353CC}">
              <c16:uniqueId val="{00000004-68F0-49B4-B5B9-2041E19D0A89}"/>
            </c:ext>
          </c:extLst>
        </c:ser>
        <c:ser>
          <c:idx val="5"/>
          <c:order val="5"/>
          <c:tx>
            <c:strRef>
              <c:f>データシート!$A$32</c:f>
              <c:strCache>
                <c:ptCount val="1"/>
                <c:pt idx="0">
                  <c:v>簡易水道事業会計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7.0000000000000007E-2</c:v>
                </c:pt>
                <c:pt idx="2">
                  <c:v>#N/A</c:v>
                </c:pt>
                <c:pt idx="3">
                  <c:v>0.04</c:v>
                </c:pt>
                <c:pt idx="4">
                  <c:v>#N/A</c:v>
                </c:pt>
                <c:pt idx="5">
                  <c:v>0.04</c:v>
                </c:pt>
                <c:pt idx="6">
                  <c:v>#N/A</c:v>
                </c:pt>
                <c:pt idx="7">
                  <c:v>0.04</c:v>
                </c:pt>
                <c:pt idx="8">
                  <c:v>#N/A</c:v>
                </c:pt>
                <c:pt idx="9">
                  <c:v>0.02</c:v>
                </c:pt>
              </c:numCache>
            </c:numRef>
          </c:val>
          <c:extLst>
            <c:ext xmlns:c16="http://schemas.microsoft.com/office/drawing/2014/chart" uri="{C3380CC4-5D6E-409C-BE32-E72D297353CC}">
              <c16:uniqueId val="{00000005-68F0-49B4-B5B9-2041E19D0A89}"/>
            </c:ext>
          </c:extLst>
        </c:ser>
        <c:ser>
          <c:idx val="6"/>
          <c:order val="6"/>
          <c:tx>
            <c:strRef>
              <c:f>データシート!$A$33</c:f>
              <c:strCache>
                <c:ptCount val="1"/>
                <c:pt idx="0">
                  <c:v>国民健康保険事業（施設勘定）会計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0.19</c:v>
                </c:pt>
                <c:pt idx="2">
                  <c:v>#N/A</c:v>
                </c:pt>
                <c:pt idx="3">
                  <c:v>0.15</c:v>
                </c:pt>
                <c:pt idx="4">
                  <c:v>#N/A</c:v>
                </c:pt>
                <c:pt idx="5">
                  <c:v>0.22</c:v>
                </c:pt>
                <c:pt idx="6">
                  <c:v>#N/A</c:v>
                </c:pt>
                <c:pt idx="7">
                  <c:v>0.12</c:v>
                </c:pt>
                <c:pt idx="8">
                  <c:v>#N/A</c:v>
                </c:pt>
                <c:pt idx="9">
                  <c:v>7.0000000000000007E-2</c:v>
                </c:pt>
              </c:numCache>
            </c:numRef>
          </c:val>
          <c:extLst>
            <c:ext xmlns:c16="http://schemas.microsoft.com/office/drawing/2014/chart" uri="{C3380CC4-5D6E-409C-BE32-E72D297353CC}">
              <c16:uniqueId val="{00000006-68F0-49B4-B5B9-2041E19D0A89}"/>
            </c:ext>
          </c:extLst>
        </c:ser>
        <c:ser>
          <c:idx val="7"/>
          <c:order val="7"/>
          <c:tx>
            <c:strRef>
              <c:f>データシート!$A$34</c:f>
              <c:strCache>
                <c:ptCount val="1"/>
                <c:pt idx="0">
                  <c:v>国民健康保険事業（事業勘定）会計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0.78</c:v>
                </c:pt>
                <c:pt idx="2">
                  <c:v>#N/A</c:v>
                </c:pt>
                <c:pt idx="3">
                  <c:v>1.66</c:v>
                </c:pt>
                <c:pt idx="4">
                  <c:v>#N/A</c:v>
                </c:pt>
                <c:pt idx="5">
                  <c:v>0.31</c:v>
                </c:pt>
                <c:pt idx="6">
                  <c:v>#N/A</c:v>
                </c:pt>
                <c:pt idx="7">
                  <c:v>0.19</c:v>
                </c:pt>
                <c:pt idx="8">
                  <c:v>#N/A</c:v>
                </c:pt>
                <c:pt idx="9">
                  <c:v>0.13</c:v>
                </c:pt>
              </c:numCache>
            </c:numRef>
          </c:val>
          <c:extLst>
            <c:ext xmlns:c16="http://schemas.microsoft.com/office/drawing/2014/chart" uri="{C3380CC4-5D6E-409C-BE32-E72D297353CC}">
              <c16:uniqueId val="{00000007-68F0-49B4-B5B9-2041E19D0A89}"/>
            </c:ext>
          </c:extLst>
        </c:ser>
        <c:ser>
          <c:idx val="8"/>
          <c:order val="8"/>
          <c:tx>
            <c:strRef>
              <c:f>データシート!$A$35</c:f>
              <c:strCache>
                <c:ptCount val="1"/>
                <c:pt idx="0">
                  <c:v>介護保険事業会計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0.52</c:v>
                </c:pt>
                <c:pt idx="2">
                  <c:v>#N/A</c:v>
                </c:pt>
                <c:pt idx="3">
                  <c:v>0.55000000000000004</c:v>
                </c:pt>
                <c:pt idx="4">
                  <c:v>#N/A</c:v>
                </c:pt>
                <c:pt idx="5">
                  <c:v>0.06</c:v>
                </c:pt>
                <c:pt idx="6">
                  <c:v>#N/A</c:v>
                </c:pt>
                <c:pt idx="7">
                  <c:v>0.62</c:v>
                </c:pt>
                <c:pt idx="8">
                  <c:v>#N/A</c:v>
                </c:pt>
                <c:pt idx="9">
                  <c:v>0.5</c:v>
                </c:pt>
              </c:numCache>
            </c:numRef>
          </c:val>
          <c:extLst>
            <c:ext xmlns:c16="http://schemas.microsoft.com/office/drawing/2014/chart" uri="{C3380CC4-5D6E-409C-BE32-E72D297353CC}">
              <c16:uniqueId val="{00000008-68F0-49B4-B5B9-2041E19D0A8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4.0199999999999996</c:v>
                </c:pt>
                <c:pt idx="2">
                  <c:v>#N/A</c:v>
                </c:pt>
                <c:pt idx="3">
                  <c:v>4.49</c:v>
                </c:pt>
                <c:pt idx="4">
                  <c:v>#N/A</c:v>
                </c:pt>
                <c:pt idx="5">
                  <c:v>2.0499999999999998</c:v>
                </c:pt>
                <c:pt idx="6">
                  <c:v>#N/A</c:v>
                </c:pt>
                <c:pt idx="7">
                  <c:v>0.93</c:v>
                </c:pt>
                <c:pt idx="8">
                  <c:v>#N/A</c:v>
                </c:pt>
                <c:pt idx="9">
                  <c:v>0.87</c:v>
                </c:pt>
              </c:numCache>
            </c:numRef>
          </c:val>
          <c:extLst>
            <c:ext xmlns:c16="http://schemas.microsoft.com/office/drawing/2014/chart" uri="{C3380CC4-5D6E-409C-BE32-E72D297353CC}">
              <c16:uniqueId val="{00000009-68F0-49B4-B5B9-2041E19D0A8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105</c:v>
                </c:pt>
                <c:pt idx="5">
                  <c:v>122</c:v>
                </c:pt>
                <c:pt idx="8">
                  <c:v>124</c:v>
                </c:pt>
                <c:pt idx="11">
                  <c:v>136</c:v>
                </c:pt>
                <c:pt idx="14">
                  <c:v>133</c:v>
                </c:pt>
              </c:numCache>
            </c:numRef>
          </c:val>
          <c:extLst>
            <c:ext xmlns:c16="http://schemas.microsoft.com/office/drawing/2014/chart" uri="{C3380CC4-5D6E-409C-BE32-E72D297353CC}">
              <c16:uniqueId val="{00000000-5644-40A9-AE3D-6B7FD65A408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644-40A9-AE3D-6B7FD65A408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644-40A9-AE3D-6B7FD65A408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644-40A9-AE3D-6B7FD65A408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c:v>
                </c:pt>
                <c:pt idx="3">
                  <c:v>6</c:v>
                </c:pt>
                <c:pt idx="6">
                  <c:v>6</c:v>
                </c:pt>
                <c:pt idx="9">
                  <c:v>5</c:v>
                </c:pt>
                <c:pt idx="12">
                  <c:v>5</c:v>
                </c:pt>
              </c:numCache>
            </c:numRef>
          </c:val>
          <c:extLst>
            <c:ext xmlns:c16="http://schemas.microsoft.com/office/drawing/2014/chart" uri="{C3380CC4-5D6E-409C-BE32-E72D297353CC}">
              <c16:uniqueId val="{00000004-5644-40A9-AE3D-6B7FD65A408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644-40A9-AE3D-6B7FD65A408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644-40A9-AE3D-6B7FD65A408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99</c:v>
                </c:pt>
                <c:pt idx="3">
                  <c:v>117</c:v>
                </c:pt>
                <c:pt idx="6">
                  <c:v>106</c:v>
                </c:pt>
                <c:pt idx="9">
                  <c:v>130</c:v>
                </c:pt>
                <c:pt idx="12">
                  <c:v>137</c:v>
                </c:pt>
              </c:numCache>
            </c:numRef>
          </c:val>
          <c:extLst>
            <c:ext xmlns:c16="http://schemas.microsoft.com/office/drawing/2014/chart" uri="{C3380CC4-5D6E-409C-BE32-E72D297353CC}">
              <c16:uniqueId val="{00000007-5644-40A9-AE3D-6B7FD65A408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c:v>
                </c:pt>
                <c:pt idx="2">
                  <c:v>#N/A</c:v>
                </c:pt>
                <c:pt idx="3">
                  <c:v>#N/A</c:v>
                </c:pt>
                <c:pt idx="4">
                  <c:v>1</c:v>
                </c:pt>
                <c:pt idx="5">
                  <c:v>#N/A</c:v>
                </c:pt>
                <c:pt idx="6">
                  <c:v>#N/A</c:v>
                </c:pt>
                <c:pt idx="7">
                  <c:v>-12</c:v>
                </c:pt>
                <c:pt idx="8">
                  <c:v>#N/A</c:v>
                </c:pt>
                <c:pt idx="9">
                  <c:v>#N/A</c:v>
                </c:pt>
                <c:pt idx="10">
                  <c:v>-1</c:v>
                </c:pt>
                <c:pt idx="11">
                  <c:v>#N/A</c:v>
                </c:pt>
                <c:pt idx="12">
                  <c:v>#N/A</c:v>
                </c:pt>
                <c:pt idx="13">
                  <c:v>9</c:v>
                </c:pt>
                <c:pt idx="14">
                  <c:v>#N/A</c:v>
                </c:pt>
              </c:numCache>
            </c:numRef>
          </c:val>
          <c:smooth val="0"/>
          <c:extLst>
            <c:ext xmlns:c16="http://schemas.microsoft.com/office/drawing/2014/chart" uri="{C3380CC4-5D6E-409C-BE32-E72D297353CC}">
              <c16:uniqueId val="{00000008-5644-40A9-AE3D-6B7FD65A408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1548</c:v>
                </c:pt>
                <c:pt idx="5">
                  <c:v>1780</c:v>
                </c:pt>
                <c:pt idx="8">
                  <c:v>1959</c:v>
                </c:pt>
                <c:pt idx="11">
                  <c:v>2085</c:v>
                </c:pt>
                <c:pt idx="14">
                  <c:v>2215</c:v>
                </c:pt>
              </c:numCache>
            </c:numRef>
          </c:val>
          <c:extLst>
            <c:ext xmlns:c16="http://schemas.microsoft.com/office/drawing/2014/chart" uri="{C3380CC4-5D6E-409C-BE32-E72D297353CC}">
              <c16:uniqueId val="{00000000-81E2-4BAA-A977-CD3B5DFAB0A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c:v>
                </c:pt>
                <c:pt idx="5">
                  <c:v>3</c:v>
                </c:pt>
                <c:pt idx="8">
                  <c:v>2</c:v>
                </c:pt>
                <c:pt idx="11">
                  <c:v>0</c:v>
                </c:pt>
                <c:pt idx="14">
                  <c:v>0</c:v>
                </c:pt>
              </c:numCache>
            </c:numRef>
          </c:val>
          <c:extLst>
            <c:ext xmlns:c16="http://schemas.microsoft.com/office/drawing/2014/chart" uri="{C3380CC4-5D6E-409C-BE32-E72D297353CC}">
              <c16:uniqueId val="{00000001-81E2-4BAA-A977-CD3B5DFAB0A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4852</c:v>
                </c:pt>
                <c:pt idx="5">
                  <c:v>4752</c:v>
                </c:pt>
                <c:pt idx="8">
                  <c:v>4602</c:v>
                </c:pt>
                <c:pt idx="11">
                  <c:v>4716</c:v>
                </c:pt>
                <c:pt idx="14">
                  <c:v>4687</c:v>
                </c:pt>
              </c:numCache>
            </c:numRef>
          </c:val>
          <c:extLst>
            <c:ext xmlns:c16="http://schemas.microsoft.com/office/drawing/2014/chart" uri="{C3380CC4-5D6E-409C-BE32-E72D297353CC}">
              <c16:uniqueId val="{00000002-81E2-4BAA-A977-CD3B5DFAB0A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1E2-4BAA-A977-CD3B5DFAB0A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1E2-4BAA-A977-CD3B5DFAB0A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1E2-4BAA-A977-CD3B5DFAB0A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124</c:v>
                </c:pt>
                <c:pt idx="3">
                  <c:v>86</c:v>
                </c:pt>
                <c:pt idx="6">
                  <c:v>90</c:v>
                </c:pt>
                <c:pt idx="9">
                  <c:v>63</c:v>
                </c:pt>
                <c:pt idx="12">
                  <c:v>70</c:v>
                </c:pt>
              </c:numCache>
            </c:numRef>
          </c:val>
          <c:extLst>
            <c:ext xmlns:c16="http://schemas.microsoft.com/office/drawing/2014/chart" uri="{C3380CC4-5D6E-409C-BE32-E72D297353CC}">
              <c16:uniqueId val="{00000006-81E2-4BAA-A977-CD3B5DFAB0A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c:v>
                </c:pt>
                <c:pt idx="3">
                  <c:v>7</c:v>
                </c:pt>
                <c:pt idx="6">
                  <c:v>3</c:v>
                </c:pt>
                <c:pt idx="9">
                  <c:v>3</c:v>
                </c:pt>
                <c:pt idx="12">
                  <c:v>2</c:v>
                </c:pt>
              </c:numCache>
            </c:numRef>
          </c:val>
          <c:extLst>
            <c:ext xmlns:c16="http://schemas.microsoft.com/office/drawing/2014/chart" uri="{C3380CC4-5D6E-409C-BE32-E72D297353CC}">
              <c16:uniqueId val="{00000007-81E2-4BAA-A977-CD3B5DFAB0A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30</c:v>
                </c:pt>
                <c:pt idx="3">
                  <c:v>27</c:v>
                </c:pt>
                <c:pt idx="6">
                  <c:v>14</c:v>
                </c:pt>
                <c:pt idx="9">
                  <c:v>19</c:v>
                </c:pt>
                <c:pt idx="12">
                  <c:v>14</c:v>
                </c:pt>
              </c:numCache>
            </c:numRef>
          </c:val>
          <c:extLst>
            <c:ext xmlns:c16="http://schemas.microsoft.com/office/drawing/2014/chart" uri="{C3380CC4-5D6E-409C-BE32-E72D297353CC}">
              <c16:uniqueId val="{00000008-81E2-4BAA-A977-CD3B5DFAB0A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1E2-4BAA-A977-CD3B5DFAB0A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1111</c:v>
                </c:pt>
                <c:pt idx="3">
                  <c:v>1268</c:v>
                </c:pt>
                <c:pt idx="6">
                  <c:v>1548</c:v>
                </c:pt>
                <c:pt idx="9">
                  <c:v>1773</c:v>
                </c:pt>
                <c:pt idx="12">
                  <c:v>2132</c:v>
                </c:pt>
              </c:numCache>
            </c:numRef>
          </c:val>
          <c:extLst>
            <c:ext xmlns:c16="http://schemas.microsoft.com/office/drawing/2014/chart" uri="{C3380CC4-5D6E-409C-BE32-E72D297353CC}">
              <c16:uniqueId val="{0000000A-81E2-4BAA-A977-CD3B5DFAB0A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1E2-4BAA-A977-CD3B5DFAB0A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575</c:v>
                </c:pt>
                <c:pt idx="1">
                  <c:v>673</c:v>
                </c:pt>
                <c:pt idx="2">
                  <c:v>631</c:v>
                </c:pt>
              </c:numCache>
            </c:numRef>
          </c:val>
          <c:extLst>
            <c:ext xmlns:c16="http://schemas.microsoft.com/office/drawing/2014/chart" uri="{C3380CC4-5D6E-409C-BE32-E72D297353CC}">
              <c16:uniqueId val="{00000000-D41F-409F-BA85-A74BDCF2CBC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243</c:v>
                </c:pt>
                <c:pt idx="1">
                  <c:v>243</c:v>
                </c:pt>
                <c:pt idx="2">
                  <c:v>243</c:v>
                </c:pt>
              </c:numCache>
            </c:numRef>
          </c:val>
          <c:extLst>
            <c:ext xmlns:c16="http://schemas.microsoft.com/office/drawing/2014/chart" uri="{C3380CC4-5D6E-409C-BE32-E72D297353CC}">
              <c16:uniqueId val="{00000001-D41F-409F-BA85-A74BDCF2CBC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3639</c:v>
                </c:pt>
                <c:pt idx="1">
                  <c:v>3669</c:v>
                </c:pt>
                <c:pt idx="2">
                  <c:v>3696</c:v>
                </c:pt>
              </c:numCache>
            </c:numRef>
          </c:val>
          <c:extLst>
            <c:ext xmlns:c16="http://schemas.microsoft.com/office/drawing/2014/chart" uri="{C3380CC4-5D6E-409C-BE32-E72D297353CC}">
              <c16:uniqueId val="{00000002-D41F-409F-BA85-A74BDCF2CBC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{1F2D2E83-0D7F-40FF-A65E-F13F285F2F9F}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3701-476D-8546-AE2E074E610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{CEAA0BAA-5F70-4D1A-A07B-24A946F49275}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701-476D-8546-AE2E074E610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{5909727C-593B-47E0-95D2-4205143599D4}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701-476D-8546-AE2E074E610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{D1CC205B-36C7-410C-9C8B-28DD57074BAC}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701-476D-8546-AE2E074E610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{90E3E06F-7FEF-435F-BD40-76C46E961131}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701-476D-8546-AE2E074E610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{0B143439-E232-4BB9-87F0-19983AABACD5}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3701-476D-8546-AE2E074E610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{EC7EFCAC-EE3A-48B6-A055-A538F2409CED}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3701-476D-8546-AE2E074E610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{E262EC6F-5974-4B7F-8D2F-C560C43AEF87}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3701-476D-8546-AE2E074E610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{333CDAFE-3B66-4D87-88D7-8CBB084091D9}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3701-476D-8546-AE2E074E610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55.9</c:v>
                </c:pt>
                <c:pt idx="8">
                  <c:v>56.7</c:v>
                </c:pt>
                <c:pt idx="16">
                  <c:v>58</c:v>
                </c:pt>
                <c:pt idx="24">
                  <c:v>59.6</c:v>
                </c:pt>
                <c:pt idx="32">
                  <c:v>61.5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701-476D-8546-AE2E074E610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{36A358FE-9A7D-47A9-B886-75B5EF49D9C1}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3701-476D-8546-AE2E074E610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{88C40569-C0BE-4A4B-B7F1-590EBDD3C805}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701-476D-8546-AE2E074E610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{D63C36D3-5E24-49C5-9436-724FE391769F}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701-476D-8546-AE2E074E610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{FC7986D1-0C40-4603-B725-3F23B88147DF}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701-476D-8546-AE2E074E610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{824B2A99-C012-4DEF-AE9C-CF7DB813E50B}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701-476D-8546-AE2E074E610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{FDCA0D0F-331E-4426-AE52-77A3125B0C75}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3701-476D-8546-AE2E074E610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{2DBA7173-FD79-4589-A874-0E29E9F4BE26}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3701-476D-8546-AE2E074E610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{433B1FE7-73AE-4F6B-ADB1-A3F173BC1F88}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3701-476D-8546-AE2E074E610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{CFDFE2B3-DD9B-4424-A23F-A68729779A42}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3701-476D-8546-AE2E074E610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56.3</c:v>
                </c:pt>
                <c:pt idx="8">
                  <c:v>57.7</c:v>
                </c:pt>
                <c:pt idx="16">
                  <c:v>58.9</c:v>
                </c:pt>
                <c:pt idx="24">
                  <c:v>60</c:v>
                </c:pt>
                <c:pt idx="32">
                  <c:v>60.9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701-476D-8546-AE2E074E610F}"/>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{3EFF1AF8-7EAD-48EA-AB87-1FB0852FB77F}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BCCB-4071-B4DF-283726F4C99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{34DD8CF4-BC4F-438F-89C6-D70A32637FF3}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CCB-4071-B4DF-283726F4C99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{FCF2EB89-423B-4674-A436-67921ED64B6F}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CCB-4071-B4DF-283726F4C99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{6F6A776D-19AC-4EB1-8CD8-D3D1E6395924}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CCB-4071-B4DF-283726F4C99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{6DB43822-86BD-4474-A8BE-C741DB88E4EA}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CCB-4071-B4DF-283726F4C99C}"/>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{486804B7-EF21-45CF-BC34-EB2216F466A1}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BCCB-4071-B4DF-283726F4C99C}"/>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{277C0F32-D46C-4A19-BBEB-4DBF92D280E5}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BCCB-4071-B4DF-283726F4C99C}"/>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{9D3D52E6-6A45-4658-8B92-8FCA1AA73BB5}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BCCB-4071-B4DF-283726F4C99C}"/>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{33142DE2-BA22-40F0-9D19-AB4833C35B6A}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BCCB-4071-B4DF-283726F4C99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0.6</c:v>
                </c:pt>
                <c:pt idx="8">
                  <c:v>0.1</c:v>
                </c:pt>
                <c:pt idx="16">
                  <c:v>-0.4</c:v>
                </c:pt>
                <c:pt idx="24">
                  <c:v>-0.4</c:v>
                </c:pt>
                <c:pt idx="32">
                  <c:v>-0.1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CCB-4071-B4DF-283726F4C99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096530706953748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{5C267D73-750D-4CA2-9FF7-60E5F7C7FD84}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BCCB-4071-B4DF-283726F4C99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{0A217ED9-B062-4EA1-9DC5-7653358621A4}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CCB-4071-B4DF-283726F4C99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{1D597911-389D-43B5-9C41-C012F5622B3F}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CCB-4071-B4DF-283726F4C99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{12ABEC17-6387-4EE0-9ECC-19F53C0AE383}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CCB-4071-B4DF-283726F4C99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{3DB47F2C-84E3-4A1D-BC41-0D2DFF7FAC99}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CCB-4071-B4DF-283726F4C99C}"/>
                </c:ext>
              </c:extLst>
            </c:dLbl>
            <c:dLbl>
              <c:idx val="8"/>
              <c:layout>
                <c:manualLayout>
                  <c:x val="-4.5160355153971272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{DA04004B-2179-4A1D-9AE9-FC7A0EBFA1B4}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BCCB-4071-B4DF-283726F4C99C}"/>
                </c:ext>
              </c:extLst>
            </c:dLbl>
            <c:dLbl>
              <c:idx val="16"/>
              <c:layout>
                <c:manualLayout>
                  <c:x val="-1.823562808424999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{AF677639-0019-40F3-9CA8-AB01348C192F}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BCCB-4071-B4DF-283726F4C99C}"/>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{5A83AE13-3CF9-409F-BAE2-583C0BC8D26C}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BCCB-4071-B4DF-283726F4C99C}"/>
                </c:ext>
              </c:extLst>
            </c:dLbl>
            <c:dLbl>
              <c:idx val="32"/>
              <c:layout>
                <c:manualLayout>
                  <c:x val="-1.8171803637232434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{24B2D7C9-2D2A-4DF0-8389-F84C4B9DAD09}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BCCB-4071-B4DF-283726F4C99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CCB-4071-B4DF-283726F4C99C}"/>
            </c:ext>
          </c:extLst>
        </c:ser>
        <c:dLbls>
          <c:showLegendKey val="0"/>
          <c:showVal val="1"/>
          <c:showCatName val="0"/>
          <c:showSerName val="0"/>
          <c:showPercent val="0"/>
          <c:showBubbleSize val="0"/>
        </c:dLbls>
        <c:axId val="84219776"/>
        <c:axId val="84234240"/>
      </c:scatterChart>
      <c:valAx>
        <c:axId val="84219776"/>
        <c:scaling>
          <c:orientation val="maxMin"/>
          <c:max val="7.5"/>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長野県南相木村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「元利償還金等」及び「算入公債費等」とも毎年度減少傾向にあったが、Ｈ２９年度から増額となっている。これはＨ２５年度から実施した大型事業</a:t>
          </a:r>
          <a:r>
            <a:rPr lang="ja-JP" altLang="en-US" sz="1100" b="0" i="0" baseline="0">
              <a:solidFill>
                <a:schemeClr val="dk1"/>
              </a:solidFill>
              <a:effectLst/>
              <a:latin typeface="+mn-lt"/>
              <a:ea typeface="+mn-ea"/>
              <a:cs typeface="+mn-cs"/>
            </a:rPr>
            <a:t>（若者定住促進住宅建設事業等）</a:t>
          </a:r>
          <a:r>
            <a:rPr lang="ja-JP" altLang="ja-JP" sz="1100" b="0" i="0" baseline="0">
              <a:solidFill>
                <a:schemeClr val="dk1"/>
              </a:solidFill>
              <a:effectLst/>
              <a:latin typeface="+mn-lt"/>
              <a:ea typeface="+mn-ea"/>
              <a:cs typeface="+mn-cs"/>
            </a:rPr>
            <a:t>の元利償還が始まったためである。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「実質公債費比率の分子」の数値も毎年度減少している。これは新たな起債の発行を抑制し、元利の償還が進んだことによるものである。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満期一括償還地方債なし</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長野県南相木村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将来負担額」は低く抑えられ、横ばいか微増傾向である。一方、「充当可能財源等」の額は、横ばいもしくは微増傾向にあり、過去</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年間は「将来負担額」を大きく上回り、「将来負担比率の分子」はマイナスとなっている。今後も引き続き「将来負担額」の発生の抑制に留意していく。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長野県南相木村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・「地域振興基金」に</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百万円、「農村多元情報システム基金」に</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百万円、「森林環境譲与税基金」に</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百万円、「ふるさと応援基金」に</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百万円をそれぞれ積立を行い、</a:t>
          </a:r>
          <a:r>
            <a:rPr kumimoji="1" lang="ja-JP" altLang="en-US" sz="1100">
              <a:solidFill>
                <a:schemeClr val="dk1"/>
              </a:solidFill>
              <a:effectLst/>
              <a:latin typeface="+mn-lt"/>
              <a:ea typeface="+mn-ea"/>
              <a:cs typeface="+mn-cs"/>
            </a:rPr>
            <a:t>「財政調整基金」を</a:t>
          </a:r>
          <a:r>
            <a:rPr kumimoji="1" lang="en-US" altLang="ja-JP" sz="1100">
              <a:solidFill>
                <a:schemeClr val="dk1"/>
              </a:solidFill>
              <a:effectLst/>
              <a:latin typeface="+mn-lt"/>
              <a:ea typeface="+mn-ea"/>
              <a:cs typeface="+mn-cs"/>
            </a:rPr>
            <a:t>42</a:t>
          </a:r>
          <a:r>
            <a:rPr kumimoji="1" lang="ja-JP" altLang="en-US" sz="1100">
              <a:solidFill>
                <a:schemeClr val="dk1"/>
              </a:solidFill>
              <a:effectLst/>
              <a:latin typeface="+mn-lt"/>
              <a:ea typeface="+mn-ea"/>
              <a:cs typeface="+mn-cs"/>
            </a:rPr>
            <a:t>百万円、「地域振興基金」を</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「ふるさと応援基金」を</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百万円取崩しを行った。Ｒ</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年度末の基金残高は</a:t>
          </a:r>
          <a:r>
            <a:rPr kumimoji="1" lang="en-US" altLang="ja-JP" sz="1100">
              <a:solidFill>
                <a:schemeClr val="dk1"/>
              </a:solidFill>
              <a:effectLst/>
              <a:latin typeface="+mn-lt"/>
              <a:ea typeface="+mn-ea"/>
              <a:cs typeface="+mn-cs"/>
            </a:rPr>
            <a:t>4,570</a:t>
          </a:r>
          <a:r>
            <a:rPr kumimoji="1" lang="ja-JP" altLang="ja-JP" sz="1100">
              <a:solidFill>
                <a:schemeClr val="dk1"/>
              </a:solidFill>
              <a:effectLst/>
              <a:latin typeface="+mn-lt"/>
              <a:ea typeface="+mn-ea"/>
              <a:cs typeface="+mn-cs"/>
            </a:rPr>
            <a:t>百万円となり、対前年比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村税の減収などの不測の事態への対応に加え、</a:t>
          </a:r>
          <a:r>
            <a:rPr kumimoji="1" lang="ja-JP" altLang="ja-JP" sz="1100">
              <a:solidFill>
                <a:schemeClr val="dk1"/>
              </a:solidFill>
              <a:effectLst/>
              <a:latin typeface="+mn-lt"/>
              <a:ea typeface="+mn-ea"/>
              <a:cs typeface="+mn-cs"/>
            </a:rPr>
            <a:t>今後控えている大型事業（若者定住促進住宅建設、観光施設建替え等）実施のため、目的別にあった基金の積立や取崩しを予定している。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・医療保健振興基金：医療及び保健の向上に質する事業（診療所の運営、村が実施する保健事業）</a:t>
          </a:r>
          <a:endParaRPr lang="ja-JP" altLang="ja-JP" sz="1400">
            <a:effectLst/>
          </a:endParaRPr>
        </a:p>
        <a:p>
          <a:r>
            <a:rPr kumimoji="1" lang="ja-JP" altLang="ja-JP" sz="1100">
              <a:solidFill>
                <a:schemeClr val="dk1"/>
              </a:solidFill>
              <a:effectLst/>
              <a:latin typeface="+mn-lt"/>
              <a:ea typeface="+mn-ea"/>
              <a:cs typeface="+mn-cs"/>
            </a:rPr>
            <a:t>・自治振興基金：行政区における自治の振興と活性化に資する事業（各行政区の事業、各区の自治の振興又は活性化事業）</a:t>
          </a:r>
          <a:endParaRPr lang="ja-JP" altLang="ja-JP" sz="1400">
            <a:effectLst/>
          </a:endParaRPr>
        </a:p>
        <a:p>
          <a:r>
            <a:rPr kumimoji="1" lang="ja-JP" altLang="ja-JP" sz="1100">
              <a:solidFill>
                <a:schemeClr val="dk1"/>
              </a:solidFill>
              <a:effectLst/>
              <a:latin typeface="+mn-lt"/>
              <a:ea typeface="+mn-ea"/>
              <a:cs typeface="+mn-cs"/>
            </a:rPr>
            <a:t>・地域福祉基金：在宅福祉の向上、健康づくり等について民間活動の活性化を図りつつ、地域の特性に応じた高齢者福祉の増進を図るための事業に充当</a:t>
          </a:r>
          <a:endParaRPr lang="ja-JP" altLang="ja-JP" sz="1400">
            <a:effectLst/>
          </a:endParaRPr>
        </a:p>
        <a:p>
          <a:r>
            <a:rPr kumimoji="1" lang="ja-JP" altLang="ja-JP" sz="1100">
              <a:solidFill>
                <a:schemeClr val="dk1"/>
              </a:solidFill>
              <a:effectLst/>
              <a:latin typeface="+mn-lt"/>
              <a:ea typeface="+mn-ea"/>
              <a:cs typeface="+mn-cs"/>
            </a:rPr>
            <a:t>・地域振興基金：高齢化社会に対応するための経費、魅力ある地域づくりの推進のための経費、快適な暮らしが営まれるための経費に充当</a:t>
          </a:r>
          <a:endParaRPr lang="ja-JP" altLang="ja-JP" sz="1400">
            <a:effectLst/>
          </a:endParaRPr>
        </a:p>
        <a:p>
          <a:r>
            <a:rPr kumimoji="1" lang="ja-JP" altLang="ja-JP" sz="1100">
              <a:solidFill>
                <a:schemeClr val="dk1"/>
              </a:solidFill>
              <a:effectLst/>
              <a:latin typeface="+mn-lt"/>
              <a:ea typeface="+mn-ea"/>
              <a:cs typeface="+mn-cs"/>
            </a:rPr>
            <a:t>・教育文化振興基金：村民の教育及び文化の振興事業に充当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「地域振興基金」に</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百万円、「農村多元情報システム基金」に</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百万円、「森林環境譲与税基金」に</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百万円、「ふるさと応援基金」に</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百万円をそれぞれ積立を行い、「財政調整基金」を</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百万円、「地域振興基金」を</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百万円、「ふるさと応援基金」を</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百万円取崩しを行った。Ｒ</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年度末の基金残高は</a:t>
          </a:r>
          <a:r>
            <a:rPr kumimoji="1" lang="en-US" altLang="ja-JP" sz="1100">
              <a:solidFill>
                <a:schemeClr val="dk1"/>
              </a:solidFill>
              <a:effectLst/>
              <a:latin typeface="+mn-lt"/>
              <a:ea typeface="+mn-ea"/>
              <a:cs typeface="+mn-cs"/>
            </a:rPr>
            <a:t>4,570</a:t>
          </a:r>
          <a:r>
            <a:rPr kumimoji="1" lang="ja-JP" altLang="ja-JP" sz="1100">
              <a:solidFill>
                <a:schemeClr val="dk1"/>
              </a:solidFill>
              <a:effectLst/>
              <a:latin typeface="+mn-lt"/>
              <a:ea typeface="+mn-ea"/>
              <a:cs typeface="+mn-cs"/>
            </a:rPr>
            <a:t>百万円となり、対前年比▲</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％）の減となった。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・公共施設等整備基金：公共施設の維持管理費に充当するため、２０２２年までに３億円程度を積立予定</a:t>
          </a:r>
          <a:endParaRPr lang="ja-JP" altLang="ja-JP" sz="1400">
            <a:effectLst/>
          </a:endParaRPr>
        </a:p>
        <a:p>
          <a:r>
            <a:rPr kumimoji="1" lang="ja-JP" altLang="ja-JP" sz="1100">
              <a:solidFill>
                <a:schemeClr val="dk1"/>
              </a:solidFill>
              <a:effectLst/>
              <a:latin typeface="+mn-lt"/>
              <a:ea typeface="+mn-ea"/>
              <a:cs typeface="+mn-cs"/>
            </a:rPr>
            <a:t>・地域振興基金：中部横断自動車道活性化インター事業負担金に充当するため、２０２５年までに８億円程度を積立予定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・Ｒ</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年度末の残高は</a:t>
          </a:r>
          <a:r>
            <a:rPr kumimoji="1" lang="en-US" altLang="ja-JP" sz="1100">
              <a:solidFill>
                <a:schemeClr val="dk1"/>
              </a:solidFill>
              <a:effectLst/>
              <a:latin typeface="+mn-lt"/>
              <a:ea typeface="+mn-ea"/>
              <a:cs typeface="+mn-cs"/>
            </a:rPr>
            <a:t>631</a:t>
          </a:r>
          <a:r>
            <a:rPr kumimoji="1" lang="ja-JP" altLang="ja-JP" sz="1100">
              <a:solidFill>
                <a:schemeClr val="dk1"/>
              </a:solidFill>
              <a:effectLst/>
              <a:latin typeface="+mn-lt"/>
              <a:ea typeface="+mn-ea"/>
              <a:cs typeface="+mn-cs"/>
            </a:rPr>
            <a:t>百万円、対前年</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6.2</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）となった。これは</a:t>
          </a:r>
          <a:r>
            <a:rPr kumimoji="1" lang="ja-JP" altLang="en-US" sz="1100">
              <a:solidFill>
                <a:schemeClr val="dk1"/>
              </a:solidFill>
              <a:effectLst/>
              <a:latin typeface="+mn-lt"/>
              <a:ea typeface="+mn-ea"/>
              <a:cs typeface="+mn-cs"/>
            </a:rPr>
            <a:t>単独の大型事業を施工したことによるものである。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度以降、財政構造改革として、歳入歳出両面にわたる取組を進めてきたが、そうした取組をしてもなお、解消できない財源不足額や、災害や国補正等の対応については、財源調整的な基金の取り崩し等により対応してき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・景気後退による</a:t>
          </a:r>
          <a:r>
            <a:rPr kumimoji="1" lang="ja-JP" altLang="en-US" sz="1100">
              <a:solidFill>
                <a:schemeClr val="dk1"/>
              </a:solidFill>
              <a:effectLst/>
              <a:latin typeface="+mn-lt"/>
              <a:ea typeface="+mn-ea"/>
              <a:cs typeface="+mn-cs"/>
            </a:rPr>
            <a:t>村</a:t>
          </a:r>
          <a:r>
            <a:rPr kumimoji="1" lang="ja-JP" altLang="ja-JP" sz="1100">
              <a:solidFill>
                <a:schemeClr val="dk1"/>
              </a:solidFill>
              <a:effectLst/>
              <a:latin typeface="+mn-lt"/>
              <a:ea typeface="+mn-ea"/>
              <a:cs typeface="+mn-cs"/>
            </a:rPr>
            <a:t>税の大幅な減収や、大規模災害の発生など不測の事態に備えるため、これまで同様、予算編成や予算執行における効率化の徹底はもとより、</a:t>
          </a:r>
          <a:r>
            <a:rPr kumimoji="1" lang="ja-JP" altLang="en-US" sz="1100">
              <a:solidFill>
                <a:schemeClr val="dk1"/>
              </a:solidFill>
              <a:effectLst/>
              <a:latin typeface="+mn-lt"/>
              <a:ea typeface="+mn-ea"/>
              <a:cs typeface="+mn-cs"/>
            </a:rPr>
            <a:t>本村</a:t>
          </a:r>
          <a:r>
            <a:rPr kumimoji="1" lang="ja-JP" altLang="ja-JP" sz="1100">
              <a:solidFill>
                <a:schemeClr val="dk1"/>
              </a:solidFill>
              <a:effectLst/>
              <a:latin typeface="+mn-lt"/>
              <a:ea typeface="+mn-ea"/>
              <a:cs typeface="+mn-cs"/>
            </a:rPr>
            <a:t>が実施している収支改善の取組を着実に進め、</a:t>
          </a:r>
          <a:r>
            <a:rPr kumimoji="1" lang="ja-JP" altLang="en-US" sz="1100">
              <a:solidFill>
                <a:schemeClr val="dk1"/>
              </a:solidFill>
              <a:effectLst/>
              <a:latin typeface="+mn-lt"/>
              <a:ea typeface="+mn-ea"/>
              <a:cs typeface="+mn-cs"/>
            </a:rPr>
            <a:t>基金残高が</a:t>
          </a:r>
          <a:r>
            <a:rPr kumimoji="1" lang="ja-JP" altLang="ja-JP" sz="1100">
              <a:solidFill>
                <a:schemeClr val="dk1"/>
              </a:solidFill>
              <a:effectLst/>
              <a:latin typeface="+mn-lt"/>
              <a:ea typeface="+mn-ea"/>
              <a:cs typeface="+mn-cs"/>
            </a:rPr>
            <a:t>標準財政規模の</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％の範囲内になるよう努めていく。（Ｒ０２年度標準財政規模１，１１９百万円）</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・対前年増減なし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2022</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2023</a:t>
          </a:r>
          <a:r>
            <a:rPr kumimoji="1" lang="ja-JP" altLang="ja-JP" sz="1100">
              <a:solidFill>
                <a:schemeClr val="dk1"/>
              </a:solidFill>
              <a:effectLst/>
              <a:latin typeface="+mn-lt"/>
              <a:ea typeface="+mn-ea"/>
              <a:cs typeface="+mn-cs"/>
            </a:rPr>
            <a:t>年度に地方債償還のピークを迎えるため、それに備えて計画的に積み立てを行ったきた。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CB1DA66-F473-431E-B79F-785FCED7C0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D91276A-1589-4156-9DC3-17CC9C3F0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60C72E0A-BD00-42D9-B75D-A4D04BF8C517}"/>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48D60481-611A-4894-AD02-6316B1F14FEE}"/>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FB5423B3-BDDB-4C95-AF4B-ED9E8C43C188}"/>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3E3EA721-7047-4C03-9016-7BE96DF3D86C}"/>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29EC1B8D-8A96-41C2-8823-40D11CD35A85}"/>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B97E79E1-5195-4A76-88E0-324418D6969C}"/>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F89E8357-158D-475A-A3A1-5CF26265E835}"/>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C8FC3CD0-0047-4B7F-880D-2FF032EB01EC}"/>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C2810026-76EC-4B73-9F9B-13C105599506}"/>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638F23-BB18-4917-99D7-2EAA993C7255}"/>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CE1A6977-ED53-4E09-9D77-C62DEAA5AB82}"/>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C88D5F93-3A2D-4B64-A8DC-9B8B3BD425B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83AE959C-08E2-4A65-BB9E-E99935B6B34B}"/>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B90250D8-9472-45DE-85BB-6E181C4532AC}"/>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長野県南相木村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5CA560D4-2534-4599-AAE8-8F990012CC51}"/>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5CABF79A-5850-4B02-9902-3143C242270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C637EB03-0026-4B7F-A71C-A28F64958057}"/>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D7D777D2-C1C2-495F-A918-A0E0B990FB7F}"/>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7C065544-A6C7-4636-A1AC-6F9FF9E0D05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80091A5E-4B44-4C48-9B1E-48CFEF1F665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996
976
66.05
2,324,491
2,311,323
9,773
1,119,178
2,132,409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C0969046-9E04-47FB-904F-4C0CFB0B906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DBC04780-0A3B-4361-9B4C-8B7B41972BA5}"/>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2082308F-B38D-44FA-A4F3-8CD4D66BF86B}"/>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57C7C349-70DC-4BDD-9788-E7F2EAFBA03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4E6EFC8D-63C7-4053-930A-6E42A9247FD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17B09F35-F76B-4C90-B68C-1A2322B1772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9CF080C4-D5BA-4C70-94FC-13604400A7B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DE4BE419-C538-40AB-8D4A-886CE1B7DAE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ABDF0A20-841F-40AF-9AE2-A9D14F69C853}"/>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C26AC49-FAA7-4359-A68F-6B25FAD8FDFC}"/>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79788A11-A08B-4BD0-8695-845BCB65B0B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65B6706F-826A-408E-9988-232209BE1803}"/>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ED66B858-D6DE-46F8-A7F2-F4141F1337B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A35ACA90-8A2E-49A9-BBBB-422950736896}"/>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4CBCB39A-C5B7-4DC1-B4AD-02FE66E32F2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905240BB-0458-49CA-8B6D-022A43369666}"/>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3CC419E2-A3D3-4F61-BB4F-72C5B6ACC30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C2E64862-0CFC-4BF6-9B38-F45F18C2AAD3}"/>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22170F51-2F32-426E-826D-C73D4DA12E0E}"/>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3204CAB2-8361-4BA8-A6D5-DB93B97DC602}"/>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A8F04405-C2A0-4C54-A42C-C3B152584AFC}"/>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278A7E0F-AC0E-411E-AC68-E9BC716E3787}"/>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605CA442-C3EA-4A39-B438-0AE5AFE190C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907F8BC9-8995-4BBB-89C8-743D8CCCCCA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1CA267B3-2C12-4AFC-9534-1A08BC97819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9430660F-21B8-4EAD-82DC-A6900596768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D086B9C5-2F7A-4A8D-92DB-CA5CE08A5374}"/>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FD1329FC-4E50-414E-9AEC-1660886D5D1B}"/>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DC27ED0-D354-4801-BE7A-99DF6FD53AC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51F6E8D0-998E-403C-B5C2-CD55F5E00D67}"/>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9146E498-E29E-4B9B-B2E4-50014088D8A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98CE775B-0A1C-4FD4-BBE7-675D5F640784}"/>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9369DE2B-B451-4C9D-B9BF-D5C018E916F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97EA9A13-5DA1-4ACA-A802-AF3466FDCC3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3C133B58-F1DB-4495-B517-0F2D62181E33}"/>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mn-lt"/>
              <a:ea typeface="+mn-ea"/>
              <a:cs typeface="+mn-cs"/>
            </a:rPr>
            <a:t>平均と同水準であるが、平成５年～平成１６年頃の大規模工事による橋りょう・道路等が比較的新しく全体の平均値を下げて（新しくみせて）いる。但し、橋りょうの中には建設後４０～５０年を経過しているものもあり、これらは今後１０年以内に法定耐用年数を経過することになる。その他にも村営住宅の多くが法定耐用年数を経過しており、老朽化が進んでいる資産は多い。既存施設の統廃合なども検討し、設備の長寿命化を図りながら更新負担の軽減、平準化に努めていく必要がある。</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40E41BBD-8CEE-4E2A-8108-80A4160115B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614B714-61FD-4683-B1AE-4204EF842BC6}"/>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90D9435D-EC48-4684-BDEE-6F09E6439AA6}"/>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26A33141-915C-4A04-803F-71E312DF3F67}"/>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5D3EC764-C099-48D9-8FA1-EFA2A9F2E368}"/>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56490620-2400-4B5B-908A-B6C4716C9D57}"/>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1A9209CB-F717-4227-B6B6-A79E002617BA}"/>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21DF4427-3D8B-402F-8105-5A2DA5EFB39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1E82A98A-8CCD-46FE-8B32-9CE391D72DF4}"/>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2E757DBF-3B18-4558-AE54-90CB749F1917}"/>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A91AB834-9B76-4085-834D-BE6AF446719D}"/>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9C0BA4AA-A5C8-402E-A7A4-0131118CE1A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id="{155A01C1-25B4-406B-BAEE-24B147FF3E71}"/>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EC435698-C638-45E6-821A-5159A56F4B2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73" name="直線コネクタ 72">
          <a:extLst>
            <a:ext uri="{FF2B5EF4-FFF2-40B4-BE49-F238E27FC236}">
              <a16:creationId xmlns:a16="http://schemas.microsoft.com/office/drawing/2014/main" id="{DECE50C4-F849-4469-9299-BBDA7AB9A05E}"/>
            </a:ext>
          </a:extLst>
        </xdr:cNvPr>
        <xdr:cNvCxnSpPr/>
      </xdr:nvCxnSpPr>
      <xdr:spPr>
        <a:xfrm flipV="1">
          <a:off x="4760595" y="5460365"/>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74" name="有形固定資産減価償却率最小値テキスト">
          <a:extLst>
            <a:ext uri="{FF2B5EF4-FFF2-40B4-BE49-F238E27FC236}">
              <a16:creationId xmlns:a16="http://schemas.microsoft.com/office/drawing/2014/main" id="{73A7B4E7-B4ED-4354-97CC-26AC2A0EFBEB}"/>
            </a:ext>
          </a:extLst>
        </xdr:cNvPr>
        <xdr:cNvSpPr txBox="1"/>
      </xdr:nvSpPr>
      <xdr:spPr>
        <a:xfrm>
          <a:off x="4813300" y="661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75" name="直線コネクタ 74">
          <a:extLst>
            <a:ext uri="{FF2B5EF4-FFF2-40B4-BE49-F238E27FC236}">
              <a16:creationId xmlns:a16="http://schemas.microsoft.com/office/drawing/2014/main" id="{3EE0D59F-5CA1-4B1E-9EE7-846B8FE41CB8}"/>
            </a:ext>
          </a:extLst>
        </xdr:cNvPr>
        <xdr:cNvCxnSpPr/>
      </xdr:nvCxnSpPr>
      <xdr:spPr>
        <a:xfrm>
          <a:off x="4673600" y="660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6" name="有形固定資産減価償却率最大値テキスト">
          <a:extLst>
            <a:ext uri="{FF2B5EF4-FFF2-40B4-BE49-F238E27FC236}">
              <a16:creationId xmlns:a16="http://schemas.microsoft.com/office/drawing/2014/main" id="{5F6E90F8-F0CE-49DE-88AB-C8CB08E982B8}"/>
            </a:ext>
          </a:extLst>
        </xdr:cNvPr>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7" name="直線コネクタ 76">
          <a:extLst>
            <a:ext uri="{FF2B5EF4-FFF2-40B4-BE49-F238E27FC236}">
              <a16:creationId xmlns:a16="http://schemas.microsoft.com/office/drawing/2014/main" id="{7EA153CB-D9DA-45F6-BD17-C6F99ED3460E}"/>
            </a:ext>
          </a:extLst>
        </xdr:cNvPr>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153433</xdr:rowOff>
    </xdr:from>
    <xdr:ext cx="405111" cy="259045"/>
    <xdr:sp macro="" textlink="">
      <xdr:nvSpPr>
        <xdr:cNvPr id="78" name="有形固定資産減価償却率平均値テキスト">
          <a:extLst>
            <a:ext uri="{FF2B5EF4-FFF2-40B4-BE49-F238E27FC236}">
              <a16:creationId xmlns:a16="http://schemas.microsoft.com/office/drawing/2014/main" id="{EE682F99-B8EF-42E0-8D58-83D2DFDCE2F3}"/>
            </a:ext>
          </a:extLst>
        </xdr:cNvPr>
        <xdr:cNvSpPr txBox="1"/>
      </xdr:nvSpPr>
      <xdr:spPr>
        <a:xfrm>
          <a:off x="4813300" y="6068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79" name="フローチャート: 判断 78">
          <a:extLst>
            <a:ext uri="{FF2B5EF4-FFF2-40B4-BE49-F238E27FC236}">
              <a16:creationId xmlns:a16="http://schemas.microsoft.com/office/drawing/2014/main" id="{C91930D4-5199-461F-A0EB-5305028E6229}"/>
            </a:ext>
          </a:extLst>
        </xdr:cNvPr>
        <xdr:cNvSpPr/>
      </xdr:nvSpPr>
      <xdr:spPr>
        <a:xfrm>
          <a:off x="4711700" y="621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80" name="フローチャート: 判断 79">
          <a:extLst>
            <a:ext uri="{FF2B5EF4-FFF2-40B4-BE49-F238E27FC236}">
              <a16:creationId xmlns:a16="http://schemas.microsoft.com/office/drawing/2014/main" id="{F482C938-6B3F-4057-B0B9-9F689A298F38}"/>
            </a:ext>
          </a:extLst>
        </xdr:cNvPr>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81" name="フローチャート: 判断 80">
          <a:extLst>
            <a:ext uri="{FF2B5EF4-FFF2-40B4-BE49-F238E27FC236}">
              <a16:creationId xmlns:a16="http://schemas.microsoft.com/office/drawing/2014/main" id="{CB7898D2-844B-417F-AE92-E8C404C83EA9}"/>
            </a:ext>
          </a:extLst>
        </xdr:cNvPr>
        <xdr:cNvSpPr/>
      </xdr:nvSpPr>
      <xdr:spPr>
        <a:xfrm>
          <a:off x="3238500" y="617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82" name="フローチャート: 判断 81">
          <a:extLst>
            <a:ext uri="{FF2B5EF4-FFF2-40B4-BE49-F238E27FC236}">
              <a16:creationId xmlns:a16="http://schemas.microsoft.com/office/drawing/2014/main" id="{9EA31FE6-59F6-46BB-B0B9-31C8F36B6637}"/>
            </a:ext>
          </a:extLst>
        </xdr:cNvPr>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83" name="フローチャート: 判断 82">
          <a:extLst>
            <a:ext uri="{FF2B5EF4-FFF2-40B4-BE49-F238E27FC236}">
              <a16:creationId xmlns:a16="http://schemas.microsoft.com/office/drawing/2014/main" id="{C7F35398-2DA8-4853-ABC3-0F041E3136CD}"/>
            </a:ext>
          </a:extLst>
        </xdr:cNvPr>
        <xdr:cNvSpPr/>
      </xdr:nvSpPr>
      <xdr:spPr>
        <a:xfrm>
          <a:off x="1714500" y="6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86CE28B6-C76E-43D5-92D8-FF6C3F46CF5A}"/>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E4D2D83B-E71C-49E2-8FD5-DAED2E6C9EC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E1A8BAA7-F4B6-436D-BC4F-9105112B1757}"/>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B5C32DB4-A05E-4EE8-AE97-1EAD2E442739}"/>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9C14F915-D260-401C-9D6E-660300EB397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143510</xdr:rowOff>
    </xdr:from>
    <xdr:to>
      <xdr:col>23</xdr:col>
      <xdr:colOff>136525</xdr:colOff>
      <xdr:row>32</xdr:row>
      <xdr:rowOff>73660</xdr:rowOff>
    </xdr:to>
    <xdr:sp macro="" textlink="">
      <xdr:nvSpPr>
        <xdr:cNvPr id="89" name="楕円 88">
          <a:extLst>
            <a:ext uri="{FF2B5EF4-FFF2-40B4-BE49-F238E27FC236}">
              <a16:creationId xmlns:a16="http://schemas.microsoft.com/office/drawing/2014/main" id="{1F75B39E-1162-4F6B-ABDA-95414E4756CB}"/>
            </a:ext>
          </a:extLst>
        </xdr:cNvPr>
        <xdr:cNvSpPr/>
      </xdr:nvSpPr>
      <xdr:spPr>
        <a:xfrm>
          <a:off x="47117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121937</xdr:rowOff>
    </xdr:from>
    <xdr:ext cx="405111" cy="259045"/>
    <xdr:sp macro="" textlink="">
      <xdr:nvSpPr>
        <xdr:cNvPr id="90" name="有形固定資産減価償却率該当値テキスト">
          <a:extLst>
            <a:ext uri="{FF2B5EF4-FFF2-40B4-BE49-F238E27FC236}">
              <a16:creationId xmlns:a16="http://schemas.microsoft.com/office/drawing/2014/main" id="{07DC7879-BA02-4449-97BD-1072D15FCCF7}"/>
            </a:ext>
          </a:extLst>
        </xdr:cNvPr>
        <xdr:cNvSpPr txBox="1"/>
      </xdr:nvSpPr>
      <xdr:spPr>
        <a:xfrm>
          <a:off x="4813300" y="620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102489</xdr:rowOff>
    </xdr:from>
    <xdr:to>
      <xdr:col>19</xdr:col>
      <xdr:colOff>187325</xdr:colOff>
      <xdr:row>32</xdr:row>
      <xdr:rowOff>32639</xdr:rowOff>
    </xdr:to>
    <xdr:sp macro="" textlink="">
      <xdr:nvSpPr>
        <xdr:cNvPr id="91" name="楕円 90">
          <a:extLst>
            <a:ext uri="{FF2B5EF4-FFF2-40B4-BE49-F238E27FC236}">
              <a16:creationId xmlns:a16="http://schemas.microsoft.com/office/drawing/2014/main" id="{F4902EBC-8781-42FF-9901-B5961295868C}"/>
            </a:ext>
          </a:extLst>
        </xdr:cNvPr>
        <xdr:cNvSpPr/>
      </xdr:nvSpPr>
      <xdr:spPr>
        <a:xfrm>
          <a:off x="40005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153289</xdr:rowOff>
    </xdr:from>
    <xdr:to>
      <xdr:col>23</xdr:col>
      <xdr:colOff>85725</xdr:colOff>
      <xdr:row>32</xdr:row>
      <xdr:rowOff>22860</xdr:rowOff>
    </xdr:to>
    <xdr:cxnSp macro="">
      <xdr:nvCxnSpPr>
        <xdr:cNvPr id="92" name="直線コネクタ 91">
          <a:extLst>
            <a:ext uri="{FF2B5EF4-FFF2-40B4-BE49-F238E27FC236}">
              <a16:creationId xmlns:a16="http://schemas.microsoft.com/office/drawing/2014/main" id="{7F6E665A-DFBA-4B41-8B18-9BBA2D7D5264}"/>
            </a:ext>
          </a:extLst>
        </xdr:cNvPr>
        <xdr:cNvCxnSpPr/>
      </xdr:nvCxnSpPr>
      <xdr:spPr>
        <a:xfrm>
          <a:off x="4051300" y="6239764"/>
          <a:ext cx="7112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67945</xdr:rowOff>
    </xdr:from>
    <xdr:to>
      <xdr:col>15</xdr:col>
      <xdr:colOff>187325</xdr:colOff>
      <xdr:row>31</xdr:row>
      <xdr:rowOff>169545</xdr:rowOff>
    </xdr:to>
    <xdr:sp macro="" textlink="">
      <xdr:nvSpPr>
        <xdr:cNvPr id="93" name="楕円 92">
          <a:extLst>
            <a:ext uri="{FF2B5EF4-FFF2-40B4-BE49-F238E27FC236}">
              <a16:creationId xmlns:a16="http://schemas.microsoft.com/office/drawing/2014/main" id="{73E5B00A-9AE4-4B6D-9F7D-C83A801FA70E}"/>
            </a:ext>
          </a:extLst>
        </xdr:cNvPr>
        <xdr:cNvSpPr/>
      </xdr:nvSpPr>
      <xdr:spPr>
        <a:xfrm>
          <a:off x="32385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118745</xdr:rowOff>
    </xdr:from>
    <xdr:to>
      <xdr:col>19</xdr:col>
      <xdr:colOff>136525</xdr:colOff>
      <xdr:row>31</xdr:row>
      <xdr:rowOff>153289</xdr:rowOff>
    </xdr:to>
    <xdr:cxnSp macro="">
      <xdr:nvCxnSpPr>
        <xdr:cNvPr id="94" name="直線コネクタ 93">
          <a:extLst>
            <a:ext uri="{FF2B5EF4-FFF2-40B4-BE49-F238E27FC236}">
              <a16:creationId xmlns:a16="http://schemas.microsoft.com/office/drawing/2014/main" id="{0B485C2F-EB84-4C5E-8D75-8ACEFC7F1215}"/>
            </a:ext>
          </a:extLst>
        </xdr:cNvPr>
        <xdr:cNvCxnSpPr/>
      </xdr:nvCxnSpPr>
      <xdr:spPr>
        <a:xfrm>
          <a:off x="3289300" y="6205220"/>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39878</xdr:rowOff>
    </xdr:from>
    <xdr:to>
      <xdr:col>11</xdr:col>
      <xdr:colOff>187325</xdr:colOff>
      <xdr:row>31</xdr:row>
      <xdr:rowOff>141478</xdr:rowOff>
    </xdr:to>
    <xdr:sp macro="" textlink="">
      <xdr:nvSpPr>
        <xdr:cNvPr id="95" name="楕円 94">
          <a:extLst>
            <a:ext uri="{FF2B5EF4-FFF2-40B4-BE49-F238E27FC236}">
              <a16:creationId xmlns:a16="http://schemas.microsoft.com/office/drawing/2014/main" id="{3F326F61-6F87-4895-A49F-9D05B5A27876}"/>
            </a:ext>
          </a:extLst>
        </xdr:cNvPr>
        <xdr:cNvSpPr/>
      </xdr:nvSpPr>
      <xdr:spPr>
        <a:xfrm>
          <a:off x="2476500" y="612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90678</xdr:rowOff>
    </xdr:from>
    <xdr:to>
      <xdr:col>15</xdr:col>
      <xdr:colOff>136525</xdr:colOff>
      <xdr:row>31</xdr:row>
      <xdr:rowOff>118745</xdr:rowOff>
    </xdr:to>
    <xdr:cxnSp macro="">
      <xdr:nvCxnSpPr>
        <xdr:cNvPr id="96" name="直線コネクタ 95">
          <a:extLst>
            <a:ext uri="{FF2B5EF4-FFF2-40B4-BE49-F238E27FC236}">
              <a16:creationId xmlns:a16="http://schemas.microsoft.com/office/drawing/2014/main" id="{62D0E6BC-3A95-42A8-8661-EBAE88A1791C}"/>
            </a:ext>
          </a:extLst>
        </xdr:cNvPr>
        <xdr:cNvCxnSpPr/>
      </xdr:nvCxnSpPr>
      <xdr:spPr>
        <a:xfrm>
          <a:off x="2527300" y="6177153"/>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22606</xdr:rowOff>
    </xdr:from>
    <xdr:to>
      <xdr:col>7</xdr:col>
      <xdr:colOff>187325</xdr:colOff>
      <xdr:row>31</xdr:row>
      <xdr:rowOff>124206</xdr:rowOff>
    </xdr:to>
    <xdr:sp macro="" textlink="">
      <xdr:nvSpPr>
        <xdr:cNvPr id="97" name="楕円 96">
          <a:extLst>
            <a:ext uri="{FF2B5EF4-FFF2-40B4-BE49-F238E27FC236}">
              <a16:creationId xmlns:a16="http://schemas.microsoft.com/office/drawing/2014/main" id="{D9225BD9-0A69-4289-AD6A-561745020AC8}"/>
            </a:ext>
          </a:extLst>
        </xdr:cNvPr>
        <xdr:cNvSpPr/>
      </xdr:nvSpPr>
      <xdr:spPr>
        <a:xfrm>
          <a:off x="1714500" y="610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73406</xdr:rowOff>
    </xdr:from>
    <xdr:to>
      <xdr:col>11</xdr:col>
      <xdr:colOff>136525</xdr:colOff>
      <xdr:row>31</xdr:row>
      <xdr:rowOff>90678</xdr:rowOff>
    </xdr:to>
    <xdr:cxnSp macro="">
      <xdr:nvCxnSpPr>
        <xdr:cNvPr id="98" name="直線コネクタ 97">
          <a:extLst>
            <a:ext uri="{FF2B5EF4-FFF2-40B4-BE49-F238E27FC236}">
              <a16:creationId xmlns:a16="http://schemas.microsoft.com/office/drawing/2014/main" id="{C7F52AB9-9773-4C35-83AE-8A476C2AF6B8}"/>
            </a:ext>
          </a:extLst>
        </xdr:cNvPr>
        <xdr:cNvCxnSpPr/>
      </xdr:nvCxnSpPr>
      <xdr:spPr>
        <a:xfrm>
          <a:off x="1765300" y="6159881"/>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32402</xdr:rowOff>
    </xdr:from>
    <xdr:ext cx="405111" cy="259045"/>
    <xdr:sp macro="" textlink="">
      <xdr:nvSpPr>
        <xdr:cNvPr id="99" name="n_1aveValue有形固定資産減価償却率">
          <a:extLst>
            <a:ext uri="{FF2B5EF4-FFF2-40B4-BE49-F238E27FC236}">
              <a16:creationId xmlns:a16="http://schemas.microsoft.com/office/drawing/2014/main" id="{C16B6B98-212A-4D0A-B2A3-7ED8E4FD549A}"/>
            </a:ext>
          </a:extLst>
        </xdr:cNvPr>
        <xdr:cNvSpPr txBox="1"/>
      </xdr:nvSpPr>
      <xdr:spPr>
        <a:xfrm>
          <a:off x="38360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8653</xdr:rowOff>
    </xdr:from>
    <xdr:ext cx="405111" cy="259045"/>
    <xdr:sp macro="" textlink="">
      <xdr:nvSpPr>
        <xdr:cNvPr id="100" name="n_2aveValue有形固定資産減価償却率">
          <a:extLst>
            <a:ext uri="{FF2B5EF4-FFF2-40B4-BE49-F238E27FC236}">
              <a16:creationId xmlns:a16="http://schemas.microsoft.com/office/drawing/2014/main" id="{E6DD6ACE-54B3-4878-BBF7-8BC8577649B7}"/>
            </a:ext>
          </a:extLst>
        </xdr:cNvPr>
        <xdr:cNvSpPr txBox="1"/>
      </xdr:nvSpPr>
      <xdr:spPr>
        <a:xfrm>
          <a:off x="3086744" y="6266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154195</xdr:rowOff>
    </xdr:from>
    <xdr:ext cx="405111" cy="259045"/>
    <xdr:sp macro="" textlink="">
      <xdr:nvSpPr>
        <xdr:cNvPr id="101" name="n_3aveValue有形固定資産減価償却率">
          <a:extLst>
            <a:ext uri="{FF2B5EF4-FFF2-40B4-BE49-F238E27FC236}">
              <a16:creationId xmlns:a16="http://schemas.microsoft.com/office/drawing/2014/main" id="{73F5E8FC-05F5-4164-A58C-7FD22EC275D9}"/>
            </a:ext>
          </a:extLst>
        </xdr:cNvPr>
        <xdr:cNvSpPr txBox="1"/>
      </xdr:nvSpPr>
      <xdr:spPr>
        <a:xfrm>
          <a:off x="2324744" y="624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123969</xdr:rowOff>
    </xdr:from>
    <xdr:ext cx="405111" cy="259045"/>
    <xdr:sp macro="" textlink="">
      <xdr:nvSpPr>
        <xdr:cNvPr id="102" name="n_4aveValue有形固定資産減価償却率">
          <a:extLst>
            <a:ext uri="{FF2B5EF4-FFF2-40B4-BE49-F238E27FC236}">
              <a16:creationId xmlns:a16="http://schemas.microsoft.com/office/drawing/2014/main" id="{22A7BEF3-E058-465E-B0D6-E99B0052F292}"/>
            </a:ext>
          </a:extLst>
        </xdr:cNvPr>
        <xdr:cNvSpPr txBox="1"/>
      </xdr:nvSpPr>
      <xdr:spPr>
        <a:xfrm>
          <a:off x="1562744" y="6210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49166</xdr:rowOff>
    </xdr:from>
    <xdr:ext cx="405111" cy="259045"/>
    <xdr:sp macro="" textlink="">
      <xdr:nvSpPr>
        <xdr:cNvPr id="103" name="n_1mainValue有形固定資産減価償却率">
          <a:extLst>
            <a:ext uri="{FF2B5EF4-FFF2-40B4-BE49-F238E27FC236}">
              <a16:creationId xmlns:a16="http://schemas.microsoft.com/office/drawing/2014/main" id="{FA13FBE3-8D40-4683-A070-2A8C7BCD9FE2}"/>
            </a:ext>
          </a:extLst>
        </xdr:cNvPr>
        <xdr:cNvSpPr txBox="1"/>
      </xdr:nvSpPr>
      <xdr:spPr>
        <a:xfrm>
          <a:off x="3836044" y="596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14622</xdr:rowOff>
    </xdr:from>
    <xdr:ext cx="405111" cy="259045"/>
    <xdr:sp macro="" textlink="">
      <xdr:nvSpPr>
        <xdr:cNvPr id="104" name="n_2mainValue有形固定資産減価償却率">
          <a:extLst>
            <a:ext uri="{FF2B5EF4-FFF2-40B4-BE49-F238E27FC236}">
              <a16:creationId xmlns:a16="http://schemas.microsoft.com/office/drawing/2014/main" id="{8B9EB9D0-B7DD-4E3E-8920-A1D9288DBF24}"/>
            </a:ext>
          </a:extLst>
        </xdr:cNvPr>
        <xdr:cNvSpPr txBox="1"/>
      </xdr:nvSpPr>
      <xdr:spPr>
        <a:xfrm>
          <a:off x="3086744" y="5929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158005</xdr:rowOff>
    </xdr:from>
    <xdr:ext cx="405111" cy="259045"/>
    <xdr:sp macro="" textlink="">
      <xdr:nvSpPr>
        <xdr:cNvPr id="105" name="n_3mainValue有形固定資産減価償却率">
          <a:extLst>
            <a:ext uri="{FF2B5EF4-FFF2-40B4-BE49-F238E27FC236}">
              <a16:creationId xmlns:a16="http://schemas.microsoft.com/office/drawing/2014/main" id="{F554BC25-BED0-4283-87EF-326B9E5E642F}"/>
            </a:ext>
          </a:extLst>
        </xdr:cNvPr>
        <xdr:cNvSpPr txBox="1"/>
      </xdr:nvSpPr>
      <xdr:spPr>
        <a:xfrm>
          <a:off x="2324744" y="5901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140733</xdr:rowOff>
    </xdr:from>
    <xdr:ext cx="405111" cy="259045"/>
    <xdr:sp macro="" textlink="">
      <xdr:nvSpPr>
        <xdr:cNvPr id="106" name="n_4mainValue有形固定資産減価償却率">
          <a:extLst>
            <a:ext uri="{FF2B5EF4-FFF2-40B4-BE49-F238E27FC236}">
              <a16:creationId xmlns:a16="http://schemas.microsoft.com/office/drawing/2014/main" id="{D5BF07FD-B57E-4C3C-A5E0-142B2C3B0903}"/>
            </a:ext>
          </a:extLst>
        </xdr:cNvPr>
        <xdr:cNvSpPr txBox="1"/>
      </xdr:nvSpPr>
      <xdr:spPr>
        <a:xfrm>
          <a:off x="1562744" y="5884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35F33B39-74DE-490D-933F-BEEE9786AF2E}"/>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D25CFC09-7573-4D5A-96F0-5107C262CEC4}"/>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9" name="正方形/長方形 108">
          <a:extLst>
            <a:ext uri="{FF2B5EF4-FFF2-40B4-BE49-F238E27FC236}">
              <a16:creationId xmlns:a16="http://schemas.microsoft.com/office/drawing/2014/main" id="{543D533B-D7C1-40A7-81CE-2E7BDF8F4241}"/>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B3BBE7BD-5298-40C4-98AE-70D90519882A}"/>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668D80A5-0AC6-4177-B4B5-DDF79931EC69}"/>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CD7FB3F-1A5B-4D87-8935-74C1F16717C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C6DA572-D11B-42AE-8FE6-907B5AB4B9BD}"/>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C1665DC-C41E-411A-8C01-103CCB8343EF}"/>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FED51374-EC01-4CA4-A52F-A3E2D3F6C0AE}"/>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F51CA4FA-5CE4-443C-89B4-876CF0F0A8B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E0F2FE17-4E37-4117-B214-89AA6B51C08E}"/>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D4234329-60CF-482F-9513-B81025BF5413}"/>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61F7E9BC-0E3E-4C27-8255-57E262DAE6B8}"/>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将来の債務償還に対する支払能力を示す債務償還比率は、小さい方がより健全であるが、当村では過去には地方交付税の不交付団体であったこともあり比較的良好な財政状態を反映し、類似団体のなかで一位となっている。しかし、近年は税収が減少していることで基金の取り崩しや起債により財源を確保することも多く、今後も同様の状況が続くことが予測され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FAAB4808-505B-4B73-9781-BE81122D94D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77563F53-8D84-47F5-8CDF-5537D42254AF}"/>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E3D8308C-8A03-4D31-997E-6D2A0C930BF4}"/>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5474641D-20F1-4966-A680-E48106BA9519}"/>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1FCB8425-B867-451C-9D6B-5D44515E7F19}"/>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A65C1155-4E71-4DA1-97BC-3243BF853A82}"/>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id="{89B418A5-64C1-42F1-9E73-E9D667908419}"/>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0AED4F87-1C0D-404E-B852-332D3F07E014}"/>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048E361D-6C7B-43EE-B15F-97F1BFD2722C}"/>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7A33CF7F-FEF3-4E62-99B7-C0DA7B8E0E6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CD37466F-F150-4AC5-92F7-28F27CD97B21}"/>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B1F8B746-D2D7-421A-9B0C-9C8A1DCFA62C}"/>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61032FF7-87E3-4FBF-8FD4-C81060C2DFB5}"/>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34190DB0-5603-47AA-9B8B-36DB46C3C55A}"/>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89F0B2F4-74CB-4B9A-9C57-0C6FAFE96B9D}"/>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353BC317-5344-4E53-AEB6-789AFF150437}"/>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3BB87C2C-F2A1-4255-92EC-138672CE69DA}"/>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37" name="直線コネクタ 136">
          <a:extLst>
            <a:ext uri="{FF2B5EF4-FFF2-40B4-BE49-F238E27FC236}">
              <a16:creationId xmlns:a16="http://schemas.microsoft.com/office/drawing/2014/main" id="{E2146D25-EB34-4BFE-88C9-15CB609ABC37}"/>
            </a:ext>
          </a:extLst>
        </xdr:cNvPr>
        <xdr:cNvCxnSpPr/>
      </xdr:nvCxnSpPr>
      <xdr:spPr>
        <a:xfrm flipV="1">
          <a:off x="14793595" y="5261428"/>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38" name="債務償還比率最小値テキスト">
          <a:extLst>
            <a:ext uri="{FF2B5EF4-FFF2-40B4-BE49-F238E27FC236}">
              <a16:creationId xmlns:a16="http://schemas.microsoft.com/office/drawing/2014/main" id="{35B67FA9-33E0-4493-B560-522A14C4B2FA}"/>
            </a:ext>
          </a:extLst>
        </xdr:cNvPr>
        <xdr:cNvSpPr txBox="1"/>
      </xdr:nvSpPr>
      <xdr:spPr>
        <a:xfrm>
          <a:off x="14846300" y="66037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39" name="直線コネクタ 138">
          <a:extLst>
            <a:ext uri="{FF2B5EF4-FFF2-40B4-BE49-F238E27FC236}">
              <a16:creationId xmlns:a16="http://schemas.microsoft.com/office/drawing/2014/main" id="{14ABA2C3-39EB-4E99-84AB-976FB0A59374}"/>
            </a:ext>
          </a:extLst>
        </xdr:cNvPr>
        <xdr:cNvCxnSpPr/>
      </xdr:nvCxnSpPr>
      <xdr:spPr>
        <a:xfrm>
          <a:off x="14706600" y="6599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0B100068-BAE4-454C-8650-BC12E41B3DB2}"/>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9DF6BFB8-6A56-4B2D-9921-06383DE1CA89}"/>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86837</xdr:rowOff>
    </xdr:from>
    <xdr:ext cx="469744" cy="259045"/>
    <xdr:sp macro="" textlink="">
      <xdr:nvSpPr>
        <xdr:cNvPr id="142" name="債務償還比率平均値テキスト">
          <a:extLst>
            <a:ext uri="{FF2B5EF4-FFF2-40B4-BE49-F238E27FC236}">
              <a16:creationId xmlns:a16="http://schemas.microsoft.com/office/drawing/2014/main" id="{0493A9DC-907A-470A-9D46-3E4A5B4DDD1B}"/>
            </a:ext>
          </a:extLst>
        </xdr:cNvPr>
        <xdr:cNvSpPr txBox="1"/>
      </xdr:nvSpPr>
      <xdr:spPr>
        <a:xfrm>
          <a:off x="14846300" y="548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43" name="フローチャート: 判断 142">
          <a:extLst>
            <a:ext uri="{FF2B5EF4-FFF2-40B4-BE49-F238E27FC236}">
              <a16:creationId xmlns:a16="http://schemas.microsoft.com/office/drawing/2014/main" id="{F7CC27AC-E724-4820-AB7A-339795F8FDD9}"/>
            </a:ext>
          </a:extLst>
        </xdr:cNvPr>
        <xdr:cNvSpPr/>
      </xdr:nvSpPr>
      <xdr:spPr>
        <a:xfrm>
          <a:off x="14744700" y="550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44" name="フローチャート: 判断 143">
          <a:extLst>
            <a:ext uri="{FF2B5EF4-FFF2-40B4-BE49-F238E27FC236}">
              <a16:creationId xmlns:a16="http://schemas.microsoft.com/office/drawing/2014/main" id="{E487B823-5D80-4A96-AFAE-1ABB3DA59B11}"/>
            </a:ext>
          </a:extLst>
        </xdr:cNvPr>
        <xdr:cNvSpPr/>
      </xdr:nvSpPr>
      <xdr:spPr>
        <a:xfrm>
          <a:off x="14033500" y="551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45" name="フローチャート: 判断 144">
          <a:extLst>
            <a:ext uri="{FF2B5EF4-FFF2-40B4-BE49-F238E27FC236}">
              <a16:creationId xmlns:a16="http://schemas.microsoft.com/office/drawing/2014/main" id="{CE64075B-969E-4478-A314-178E2B6FCCCC}"/>
            </a:ext>
          </a:extLst>
        </xdr:cNvPr>
        <xdr:cNvSpPr/>
      </xdr:nvSpPr>
      <xdr:spPr>
        <a:xfrm>
          <a:off x="13271500" y="549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46" name="フローチャート: 判断 145">
          <a:extLst>
            <a:ext uri="{FF2B5EF4-FFF2-40B4-BE49-F238E27FC236}">
              <a16:creationId xmlns:a16="http://schemas.microsoft.com/office/drawing/2014/main" id="{F869A812-474E-4CC2-B7DD-8068AAF135F1}"/>
            </a:ext>
          </a:extLst>
        </xdr:cNvPr>
        <xdr:cNvSpPr/>
      </xdr:nvSpPr>
      <xdr:spPr>
        <a:xfrm>
          <a:off x="12509500" y="546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47" name="フローチャート: 判断 146">
          <a:extLst>
            <a:ext uri="{FF2B5EF4-FFF2-40B4-BE49-F238E27FC236}">
              <a16:creationId xmlns:a16="http://schemas.microsoft.com/office/drawing/2014/main" id="{DB9EA555-9B07-4BF0-A0C7-7B13A35B98BA}"/>
            </a:ext>
          </a:extLst>
        </xdr:cNvPr>
        <xdr:cNvSpPr/>
      </xdr:nvSpPr>
      <xdr:spPr>
        <a:xfrm>
          <a:off x="11747500" y="545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7578579D-D1EB-49C0-9BFC-6CA804420071}"/>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DF4FC131-F7A5-4766-A0C0-0EA606545AAA}"/>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6EB3CFEF-B19D-443A-A721-A4B31F645FC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A307672E-B1EE-4B14-98BB-241AE72BF9BB}"/>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DBAD5459-6A51-4E93-A806-F0FCB76A835F}"/>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60947</xdr:rowOff>
    </xdr:from>
    <xdr:ext cx="469744" cy="259045"/>
    <xdr:sp macro="" textlink="">
      <xdr:nvSpPr>
        <xdr:cNvPr id="153" name="n_1aveValue債務償還比率">
          <a:extLst>
            <a:ext uri="{FF2B5EF4-FFF2-40B4-BE49-F238E27FC236}">
              <a16:creationId xmlns:a16="http://schemas.microsoft.com/office/drawing/2014/main" id="{8B60FCB6-AB7E-4F38-A833-EA36A2E32BA1}"/>
            </a:ext>
          </a:extLst>
        </xdr:cNvPr>
        <xdr:cNvSpPr txBox="1"/>
      </xdr:nvSpPr>
      <xdr:spPr>
        <a:xfrm>
          <a:off x="13836727" y="529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40488</xdr:rowOff>
    </xdr:from>
    <xdr:ext cx="469744" cy="259045"/>
    <xdr:sp macro="" textlink="">
      <xdr:nvSpPr>
        <xdr:cNvPr id="154" name="n_2aveValue債務償還比率">
          <a:extLst>
            <a:ext uri="{FF2B5EF4-FFF2-40B4-BE49-F238E27FC236}">
              <a16:creationId xmlns:a16="http://schemas.microsoft.com/office/drawing/2014/main" id="{C80DEB2F-F6F1-4688-809A-7D8D1B132C5C}"/>
            </a:ext>
          </a:extLst>
        </xdr:cNvPr>
        <xdr:cNvSpPr txBox="1"/>
      </xdr:nvSpPr>
      <xdr:spPr>
        <a:xfrm>
          <a:off x="13087427" y="5269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12009</xdr:rowOff>
    </xdr:from>
    <xdr:ext cx="469744" cy="259045"/>
    <xdr:sp macro="" textlink="">
      <xdr:nvSpPr>
        <xdr:cNvPr id="155" name="n_3aveValue債務償還比率">
          <a:extLst>
            <a:ext uri="{FF2B5EF4-FFF2-40B4-BE49-F238E27FC236}">
              <a16:creationId xmlns:a16="http://schemas.microsoft.com/office/drawing/2014/main" id="{10546CEC-413E-47A5-9724-C1E700018D7E}"/>
            </a:ext>
          </a:extLst>
        </xdr:cNvPr>
        <xdr:cNvSpPr txBox="1"/>
      </xdr:nvSpPr>
      <xdr:spPr>
        <a:xfrm>
          <a:off x="12325427" y="524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5121</xdr:rowOff>
    </xdr:from>
    <xdr:ext cx="469744" cy="259045"/>
    <xdr:sp macro="" textlink="">
      <xdr:nvSpPr>
        <xdr:cNvPr id="156" name="n_4aveValue債務償還比率">
          <a:extLst>
            <a:ext uri="{FF2B5EF4-FFF2-40B4-BE49-F238E27FC236}">
              <a16:creationId xmlns:a16="http://schemas.microsoft.com/office/drawing/2014/main" id="{82A26FCB-6203-42EF-A03E-1FD7AC7064E7}"/>
            </a:ext>
          </a:extLst>
        </xdr:cNvPr>
        <xdr:cNvSpPr txBox="1"/>
      </xdr:nvSpPr>
      <xdr:spPr>
        <a:xfrm>
          <a:off x="11563427" y="523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a:extLst>
            <a:ext uri="{FF2B5EF4-FFF2-40B4-BE49-F238E27FC236}">
              <a16:creationId xmlns:a16="http://schemas.microsoft.com/office/drawing/2014/main" id="{649474FB-FA36-464C-ACF8-88380648B39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a:extLst>
            <a:ext uri="{FF2B5EF4-FFF2-40B4-BE49-F238E27FC236}">
              <a16:creationId xmlns:a16="http://schemas.microsoft.com/office/drawing/2014/main" id="{4FCF8AD8-96A4-4ED7-9487-888F9A6A38C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a:extLst>
            <a:ext uri="{FF2B5EF4-FFF2-40B4-BE49-F238E27FC236}">
              <a16:creationId xmlns:a16="http://schemas.microsoft.com/office/drawing/2014/main" id="{DA9960BF-23F1-40E8-AFEC-0E77615B447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a:extLst>
            <a:ext uri="{FF2B5EF4-FFF2-40B4-BE49-F238E27FC236}">
              <a16:creationId xmlns:a16="http://schemas.microsoft.com/office/drawing/2014/main" id="{F41AE4BF-5B5F-4784-961F-ADABA0F4192F}"/>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a:extLst>
            <a:ext uri="{FF2B5EF4-FFF2-40B4-BE49-F238E27FC236}">
              <a16:creationId xmlns:a16="http://schemas.microsoft.com/office/drawing/2014/main" id="{3D155765-73ED-4AC3-A887-E37AABC21CA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a:extLst>
            <a:ext uri="{FF2B5EF4-FFF2-40B4-BE49-F238E27FC236}">
              <a16:creationId xmlns:a16="http://schemas.microsoft.com/office/drawing/2014/main" id="{C52E0C50-A0B8-4781-A55D-32C339E317A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5E4DCA9-F29D-4640-B3B0-49F21171B9A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BD0BD40-12C2-421E-8F98-C6269B51FC8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998F956-F867-49A7-81F3-48C0875F5EF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F542253-9FC6-4182-AB37-44E2A9F204D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長野県南相木村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48D9DAF-69E6-4052-B2A4-8308FD77ACB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FA6841A-E880-458C-AF2A-0D78DEE7349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EE4ED9A-95D3-4BE1-B3D5-134DB4A27F3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81FE55F-B5DD-45B8-9143-20522D6D56B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E23D71A-3A98-4731-9190-F0BEE9D05C2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31B98C2-1DBD-4DD3-A624-F6FDD6747BE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996
976
66.05
2,324,491
2,311,323
9,773
1,119,178
2,132,409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BB9602-4416-4ADF-99D8-90DE330E329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88BFEB8-71C5-4BCD-8164-9F365013788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C45B3D8-43FA-44BF-A888-83639208E90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2502BA3-E722-4655-9F97-9F7FA7F5A19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B0CD623-A618-45BC-B0F4-11A247B10C6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A8D1674-9903-4577-BFD5-EDFE1EAED69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44900AE-94D8-436B-AAC4-A8F91873B48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B01F51F-5E50-4159-A8AA-D500D12AF57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C75C50A-5F4F-4D70-BC09-319B11E2F50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0A8EA5C-A33B-4C13-8B40-7DD03A9C58B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F0D4E4E-23F7-4C9D-A43D-988646A622B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A1113D3-0F25-4522-BE54-B00E12854EB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2E9D0DA-27CD-4F48-AA28-E374C1BF0E8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DD2E3AB-04B5-43E5-9796-FB61D506D4E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AAE3154-25D7-4416-B90F-AC68C7DE53E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5E708E0-86C9-429F-ADBE-BEC6E9E73AE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8FB5644-6E88-4D79-8FDE-49B5D23BD7F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B3838C9-F264-4E9F-B454-328C9731AFA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2D6A711-8790-4999-8916-7761F68BCC7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4C1E819-7A7C-4265-9E8C-93EF01C7AE7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79FA6BF-0F7E-4317-8281-10C4C278651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5EDBDD2-D7A2-4249-83E4-C08109C9AF9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1D8CBEE-7369-44CB-8232-80F3389EE5E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03D819C-4729-4E8C-BCE7-5C5B1260383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EC2F3CC-856B-4714-8127-9B8E975DE2F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E8A08B4-18AA-4011-85A9-8C7B8E64F5F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B19F012-BC9C-4E38-84FD-920BE825CE7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1F611E5-20C3-4898-A9F5-6F1615E796A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A4EE2E4-5CF4-4F86-A08C-ADBC1126A7B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469265D-DA7D-4DBB-BF06-2448EA89D14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B0E976A-4239-4426-93DC-27BE38D58B3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0A747AE-AF55-4A4E-9DA5-648802DC4F3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C5D6EF22-2ED0-4249-9323-B0504C23DB0E}"/>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BE45CE95-409E-487F-9F2A-7EC8D56F3FD9}"/>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E7603DE9-EC51-4248-9CA6-C0D526A8F997}"/>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A4D4AF89-8D64-4D3D-8298-B2806B04C467}"/>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2E71BAF-8538-4F6C-B230-384820F1D76D}"/>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30CF46C4-C895-4A4D-885B-CF3717111394}"/>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D698616B-38D0-44F2-BA0F-447A9F1E7F7E}"/>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CCFAE4B6-E69D-45B6-A779-2695E73ED0A6}"/>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B61E2FC9-0B9B-4461-BE7D-456416D25B61}"/>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71D01371-458C-4B24-B732-06D4C23517EE}"/>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8A7144AC-8C83-4B9C-B6A2-ED3285BAF743}"/>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2059FC18-4321-480B-99AA-0FCA175E0D53}"/>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785375EA-E656-4458-83EA-4727F42B677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5442EAE3-BC94-4A33-94FD-6129D5EFA53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9C22CC6C-AC94-4F5C-B865-65B895F0F3D9}"/>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8835CDDB-D80A-42CE-A3CD-79E0118D0645}"/>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2C6EA783-42D2-4F58-9824-0242F90E69A9}"/>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D13EAA7A-9755-4367-831E-266B2DD1F7FF}"/>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63D27862-C11E-4D32-8CD4-DD5574D9AB71}"/>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100165</xdr:rowOff>
    </xdr:from>
    <xdr:ext cx="405111" cy="259045"/>
    <xdr:sp macro="" textlink="">
      <xdr:nvSpPr>
        <xdr:cNvPr id="63" name="【道路】&#10;有形固定資産減価償却率平均値テキスト">
          <a:extLst>
            <a:ext uri="{FF2B5EF4-FFF2-40B4-BE49-F238E27FC236}">
              <a16:creationId xmlns:a16="http://schemas.microsoft.com/office/drawing/2014/main" id="{36D2A647-F104-4B64-8BA1-53EC7E30DF9C}"/>
            </a:ext>
          </a:extLst>
        </xdr:cNvPr>
        <xdr:cNvSpPr txBox="1"/>
      </xdr:nvSpPr>
      <xdr:spPr>
        <a:xfrm>
          <a:off x="4673600" y="661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a:extLst>
            <a:ext uri="{FF2B5EF4-FFF2-40B4-BE49-F238E27FC236}">
              <a16:creationId xmlns:a16="http://schemas.microsoft.com/office/drawing/2014/main" id="{357FE437-73DA-4049-9E39-61681A89BE0C}"/>
            </a:ext>
          </a:extLst>
        </xdr:cNvPr>
        <xdr:cNvSpPr/>
      </xdr:nvSpPr>
      <xdr:spPr>
        <a:xfrm>
          <a:off x="4584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a:extLst>
            <a:ext uri="{FF2B5EF4-FFF2-40B4-BE49-F238E27FC236}">
              <a16:creationId xmlns:a16="http://schemas.microsoft.com/office/drawing/2014/main" id="{6A02BEC0-96C8-4E19-889E-71E1C2F766F6}"/>
            </a:ext>
          </a:extLst>
        </xdr:cNvPr>
        <xdr:cNvSpPr/>
      </xdr:nvSpPr>
      <xdr:spPr>
        <a:xfrm>
          <a:off x="3746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a:extLst>
            <a:ext uri="{FF2B5EF4-FFF2-40B4-BE49-F238E27FC236}">
              <a16:creationId xmlns:a16="http://schemas.microsoft.com/office/drawing/2014/main" id="{3B247BE2-83F7-4B62-8C0B-BBBA478220BD}"/>
            </a:ext>
          </a:extLst>
        </xdr:cNvPr>
        <xdr:cNvSpPr/>
      </xdr:nvSpPr>
      <xdr:spPr>
        <a:xfrm>
          <a:off x="2857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a:extLst>
            <a:ext uri="{FF2B5EF4-FFF2-40B4-BE49-F238E27FC236}">
              <a16:creationId xmlns:a16="http://schemas.microsoft.com/office/drawing/2014/main" id="{B3ACCAEC-9A3D-4CCA-9F06-BF8E5D714CD8}"/>
            </a:ext>
          </a:extLst>
        </xdr:cNvPr>
        <xdr:cNvSpPr/>
      </xdr:nvSpPr>
      <xdr:spPr>
        <a:xfrm>
          <a:off x="1968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a:extLst>
            <a:ext uri="{FF2B5EF4-FFF2-40B4-BE49-F238E27FC236}">
              <a16:creationId xmlns:a16="http://schemas.microsoft.com/office/drawing/2014/main" id="{20E94303-ED1D-4FFE-BF3B-231DA995F282}"/>
            </a:ext>
          </a:extLst>
        </xdr:cNvPr>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5AA1C9F-C1A8-4433-9203-5CECD00725D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AB30289-1936-4F65-AC3D-8232FF81661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E8818C6-9C80-453E-ABDE-61F3ED2EC5A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F422D31-7354-41F0-9710-6F663B485EA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AAC0E2E4-4B37-4291-9E8E-53970416569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167459</xdr:rowOff>
    </xdr:from>
    <xdr:to>
      <xdr:col>24</xdr:col>
      <xdr:colOff>114300</xdr:colOff>
      <xdr:row>38</xdr:row>
      <xdr:rowOff>97609</xdr:rowOff>
    </xdr:to>
    <xdr:sp macro="" textlink="">
      <xdr:nvSpPr>
        <xdr:cNvPr id="74" name="楕円 73">
          <a:extLst>
            <a:ext uri="{FF2B5EF4-FFF2-40B4-BE49-F238E27FC236}">
              <a16:creationId xmlns:a16="http://schemas.microsoft.com/office/drawing/2014/main" id="{85A818B8-DA59-4E54-AE3C-86107366D734}"/>
            </a:ext>
          </a:extLst>
        </xdr:cNvPr>
        <xdr:cNvSpPr/>
      </xdr:nvSpPr>
      <xdr:spPr>
        <a:xfrm>
          <a:off x="4584700" y="651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18885</xdr:rowOff>
    </xdr:from>
    <xdr:ext cx="405111" cy="259045"/>
    <xdr:sp macro="" textlink="">
      <xdr:nvSpPr>
        <xdr:cNvPr id="75" name="【道路】&#10;有形固定資産減価償却率該当値テキスト">
          <a:extLst>
            <a:ext uri="{FF2B5EF4-FFF2-40B4-BE49-F238E27FC236}">
              <a16:creationId xmlns:a16="http://schemas.microsoft.com/office/drawing/2014/main" id="{7BDAB7ED-160A-440E-981A-0304BA643253}"/>
            </a:ext>
          </a:extLst>
        </xdr:cNvPr>
        <xdr:cNvSpPr txBox="1"/>
      </xdr:nvSpPr>
      <xdr:spPr>
        <a:xfrm>
          <a:off x="4673600" y="636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139700</xdr:rowOff>
    </xdr:from>
    <xdr:to>
      <xdr:col>20</xdr:col>
      <xdr:colOff>38100</xdr:colOff>
      <xdr:row>38</xdr:row>
      <xdr:rowOff>69850</xdr:rowOff>
    </xdr:to>
    <xdr:sp macro="" textlink="">
      <xdr:nvSpPr>
        <xdr:cNvPr id="76" name="楕円 75">
          <a:extLst>
            <a:ext uri="{FF2B5EF4-FFF2-40B4-BE49-F238E27FC236}">
              <a16:creationId xmlns:a16="http://schemas.microsoft.com/office/drawing/2014/main" id="{CC2CF36A-BC27-4E94-B15D-EF63EA2C982D}"/>
            </a:ext>
          </a:extLst>
        </xdr:cNvPr>
        <xdr:cNvSpPr/>
      </xdr:nvSpPr>
      <xdr:spPr>
        <a:xfrm>
          <a:off x="3746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19050</xdr:rowOff>
    </xdr:from>
    <xdr:to>
      <xdr:col>24</xdr:col>
      <xdr:colOff>63500</xdr:colOff>
      <xdr:row>38</xdr:row>
      <xdr:rowOff>46809</xdr:rowOff>
    </xdr:to>
    <xdr:cxnSp macro="">
      <xdr:nvCxnSpPr>
        <xdr:cNvPr id="77" name="直線コネクタ 76">
          <a:extLst>
            <a:ext uri="{FF2B5EF4-FFF2-40B4-BE49-F238E27FC236}">
              <a16:creationId xmlns:a16="http://schemas.microsoft.com/office/drawing/2014/main" id="{95E0761D-2750-4A71-8D2C-25E4EF84422E}"/>
            </a:ext>
          </a:extLst>
        </xdr:cNvPr>
        <xdr:cNvCxnSpPr/>
      </xdr:nvCxnSpPr>
      <xdr:spPr>
        <a:xfrm>
          <a:off x="3797300" y="6534150"/>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108676</xdr:rowOff>
    </xdr:from>
    <xdr:to>
      <xdr:col>15</xdr:col>
      <xdr:colOff>101600</xdr:colOff>
      <xdr:row>38</xdr:row>
      <xdr:rowOff>38826</xdr:rowOff>
    </xdr:to>
    <xdr:sp macro="" textlink="">
      <xdr:nvSpPr>
        <xdr:cNvPr id="78" name="楕円 77">
          <a:extLst>
            <a:ext uri="{FF2B5EF4-FFF2-40B4-BE49-F238E27FC236}">
              <a16:creationId xmlns:a16="http://schemas.microsoft.com/office/drawing/2014/main" id="{D0C087A5-F3DF-4BB5-B4FC-7CFED8308F3A}"/>
            </a:ext>
          </a:extLst>
        </xdr:cNvPr>
        <xdr:cNvSpPr/>
      </xdr:nvSpPr>
      <xdr:spPr>
        <a:xfrm>
          <a:off x="28575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159476</xdr:rowOff>
    </xdr:from>
    <xdr:to>
      <xdr:col>19</xdr:col>
      <xdr:colOff>177800</xdr:colOff>
      <xdr:row>38</xdr:row>
      <xdr:rowOff>19050</xdr:rowOff>
    </xdr:to>
    <xdr:cxnSp macro="">
      <xdr:nvCxnSpPr>
        <xdr:cNvPr id="79" name="直線コネクタ 78">
          <a:extLst>
            <a:ext uri="{FF2B5EF4-FFF2-40B4-BE49-F238E27FC236}">
              <a16:creationId xmlns:a16="http://schemas.microsoft.com/office/drawing/2014/main" id="{F14B125B-20F4-41A0-8022-13F3E54B5202}"/>
            </a:ext>
          </a:extLst>
        </xdr:cNvPr>
        <xdr:cNvCxnSpPr/>
      </xdr:nvCxnSpPr>
      <xdr:spPr>
        <a:xfrm>
          <a:off x="2908300" y="650312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79284</xdr:rowOff>
    </xdr:from>
    <xdr:to>
      <xdr:col>10</xdr:col>
      <xdr:colOff>165100</xdr:colOff>
      <xdr:row>38</xdr:row>
      <xdr:rowOff>9434</xdr:rowOff>
    </xdr:to>
    <xdr:sp macro="" textlink="">
      <xdr:nvSpPr>
        <xdr:cNvPr id="80" name="楕円 79">
          <a:extLst>
            <a:ext uri="{FF2B5EF4-FFF2-40B4-BE49-F238E27FC236}">
              <a16:creationId xmlns:a16="http://schemas.microsoft.com/office/drawing/2014/main" id="{D783208F-50D2-459C-B236-7D2F84C4BF33}"/>
            </a:ext>
          </a:extLst>
        </xdr:cNvPr>
        <xdr:cNvSpPr/>
      </xdr:nvSpPr>
      <xdr:spPr>
        <a:xfrm>
          <a:off x="1968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130084</xdr:rowOff>
    </xdr:from>
    <xdr:to>
      <xdr:col>15</xdr:col>
      <xdr:colOff>50800</xdr:colOff>
      <xdr:row>37</xdr:row>
      <xdr:rowOff>159476</xdr:rowOff>
    </xdr:to>
    <xdr:cxnSp macro="">
      <xdr:nvCxnSpPr>
        <xdr:cNvPr id="81" name="直線コネクタ 80">
          <a:extLst>
            <a:ext uri="{FF2B5EF4-FFF2-40B4-BE49-F238E27FC236}">
              <a16:creationId xmlns:a16="http://schemas.microsoft.com/office/drawing/2014/main" id="{25142DF8-C9CB-40EC-8613-ECB650F3183E}"/>
            </a:ext>
          </a:extLst>
        </xdr:cNvPr>
        <xdr:cNvCxnSpPr/>
      </xdr:nvCxnSpPr>
      <xdr:spPr>
        <a:xfrm>
          <a:off x="2019300" y="647373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53158</xdr:rowOff>
    </xdr:from>
    <xdr:to>
      <xdr:col>6</xdr:col>
      <xdr:colOff>38100</xdr:colOff>
      <xdr:row>37</xdr:row>
      <xdr:rowOff>154758</xdr:rowOff>
    </xdr:to>
    <xdr:sp macro="" textlink="">
      <xdr:nvSpPr>
        <xdr:cNvPr id="82" name="楕円 81">
          <a:extLst>
            <a:ext uri="{FF2B5EF4-FFF2-40B4-BE49-F238E27FC236}">
              <a16:creationId xmlns:a16="http://schemas.microsoft.com/office/drawing/2014/main" id="{0E003011-A649-4D02-966F-633224BEEEFD}"/>
            </a:ext>
          </a:extLst>
        </xdr:cNvPr>
        <xdr:cNvSpPr/>
      </xdr:nvSpPr>
      <xdr:spPr>
        <a:xfrm>
          <a:off x="1079500" y="639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103958</xdr:rowOff>
    </xdr:from>
    <xdr:to>
      <xdr:col>10</xdr:col>
      <xdr:colOff>114300</xdr:colOff>
      <xdr:row>37</xdr:row>
      <xdr:rowOff>130084</xdr:rowOff>
    </xdr:to>
    <xdr:cxnSp macro="">
      <xdr:nvCxnSpPr>
        <xdr:cNvPr id="83" name="直線コネクタ 82">
          <a:extLst>
            <a:ext uri="{FF2B5EF4-FFF2-40B4-BE49-F238E27FC236}">
              <a16:creationId xmlns:a16="http://schemas.microsoft.com/office/drawing/2014/main" id="{D82F2A0B-E369-48C8-9DE4-E5ABA4964684}"/>
            </a:ext>
          </a:extLst>
        </xdr:cNvPr>
        <xdr:cNvCxnSpPr/>
      </xdr:nvCxnSpPr>
      <xdr:spPr>
        <a:xfrm>
          <a:off x="1130300" y="644760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39750</xdr:rowOff>
    </xdr:from>
    <xdr:ext cx="405111" cy="259045"/>
    <xdr:sp macro="" textlink="">
      <xdr:nvSpPr>
        <xdr:cNvPr id="84" name="n_1aveValue【道路】&#10;有形固定資産減価償却率">
          <a:extLst>
            <a:ext uri="{FF2B5EF4-FFF2-40B4-BE49-F238E27FC236}">
              <a16:creationId xmlns:a16="http://schemas.microsoft.com/office/drawing/2014/main" id="{17D403E3-799E-4B1B-A1EB-AA0DE217A132}"/>
            </a:ext>
          </a:extLst>
        </xdr:cNvPr>
        <xdr:cNvSpPr txBox="1"/>
      </xdr:nvSpPr>
      <xdr:spPr>
        <a:xfrm>
          <a:off x="35820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8726</xdr:rowOff>
    </xdr:from>
    <xdr:ext cx="405111" cy="259045"/>
    <xdr:sp macro="" textlink="">
      <xdr:nvSpPr>
        <xdr:cNvPr id="85" name="n_2aveValue【道路】&#10;有形固定資産減価償却率">
          <a:extLst>
            <a:ext uri="{FF2B5EF4-FFF2-40B4-BE49-F238E27FC236}">
              <a16:creationId xmlns:a16="http://schemas.microsoft.com/office/drawing/2014/main" id="{FB62417C-4346-4E91-AC41-1FE89E3FF16C}"/>
            </a:ext>
          </a:extLst>
        </xdr:cNvPr>
        <xdr:cNvSpPr txBox="1"/>
      </xdr:nvSpPr>
      <xdr:spPr>
        <a:xfrm>
          <a:off x="2705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147518</xdr:rowOff>
    </xdr:from>
    <xdr:ext cx="405111" cy="259045"/>
    <xdr:sp macro="" textlink="">
      <xdr:nvSpPr>
        <xdr:cNvPr id="86" name="n_3aveValue【道路】&#10;有形固定資産減価償却率">
          <a:extLst>
            <a:ext uri="{FF2B5EF4-FFF2-40B4-BE49-F238E27FC236}">
              <a16:creationId xmlns:a16="http://schemas.microsoft.com/office/drawing/2014/main" id="{185D6971-983C-49CB-8987-7B25DC9FC727}"/>
            </a:ext>
          </a:extLst>
        </xdr:cNvPr>
        <xdr:cNvSpPr txBox="1"/>
      </xdr:nvSpPr>
      <xdr:spPr>
        <a:xfrm>
          <a:off x="1816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124658</xdr:rowOff>
    </xdr:from>
    <xdr:ext cx="405111" cy="259045"/>
    <xdr:sp macro="" textlink="">
      <xdr:nvSpPr>
        <xdr:cNvPr id="87" name="n_4aveValue【道路】&#10;有形固定資産減価償却率">
          <a:extLst>
            <a:ext uri="{FF2B5EF4-FFF2-40B4-BE49-F238E27FC236}">
              <a16:creationId xmlns:a16="http://schemas.microsoft.com/office/drawing/2014/main" id="{EBB7792D-88A2-4B89-B3A3-744F05BB1B19}"/>
            </a:ext>
          </a:extLst>
        </xdr:cNvPr>
        <xdr:cNvSpPr txBox="1"/>
      </xdr:nvSpPr>
      <xdr:spPr>
        <a:xfrm>
          <a:off x="927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86377</xdr:rowOff>
    </xdr:from>
    <xdr:ext cx="405111" cy="259045"/>
    <xdr:sp macro="" textlink="">
      <xdr:nvSpPr>
        <xdr:cNvPr id="88" name="n_1mainValue【道路】&#10;有形固定資産減価償却率">
          <a:extLst>
            <a:ext uri="{FF2B5EF4-FFF2-40B4-BE49-F238E27FC236}">
              <a16:creationId xmlns:a16="http://schemas.microsoft.com/office/drawing/2014/main" id="{1489628A-AA1B-4FAA-9070-EC15C71768F0}"/>
            </a:ext>
          </a:extLst>
        </xdr:cNvPr>
        <xdr:cNvSpPr txBox="1"/>
      </xdr:nvSpPr>
      <xdr:spPr>
        <a:xfrm>
          <a:off x="35820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55353</xdr:rowOff>
    </xdr:from>
    <xdr:ext cx="405111" cy="259045"/>
    <xdr:sp macro="" textlink="">
      <xdr:nvSpPr>
        <xdr:cNvPr id="89" name="n_2mainValue【道路】&#10;有形固定資産減価償却率">
          <a:extLst>
            <a:ext uri="{FF2B5EF4-FFF2-40B4-BE49-F238E27FC236}">
              <a16:creationId xmlns:a16="http://schemas.microsoft.com/office/drawing/2014/main" id="{31BE4503-0F9D-4B55-A5C5-302018B339AA}"/>
            </a:ext>
          </a:extLst>
        </xdr:cNvPr>
        <xdr:cNvSpPr txBox="1"/>
      </xdr:nvSpPr>
      <xdr:spPr>
        <a:xfrm>
          <a:off x="27057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25961</xdr:rowOff>
    </xdr:from>
    <xdr:ext cx="405111" cy="259045"/>
    <xdr:sp macro="" textlink="">
      <xdr:nvSpPr>
        <xdr:cNvPr id="90" name="n_3mainValue【道路】&#10;有形固定資産減価償却率">
          <a:extLst>
            <a:ext uri="{FF2B5EF4-FFF2-40B4-BE49-F238E27FC236}">
              <a16:creationId xmlns:a16="http://schemas.microsoft.com/office/drawing/2014/main" id="{0F037AF0-1E1C-420A-AC0E-854BCFBD0683}"/>
            </a:ext>
          </a:extLst>
        </xdr:cNvPr>
        <xdr:cNvSpPr txBox="1"/>
      </xdr:nvSpPr>
      <xdr:spPr>
        <a:xfrm>
          <a:off x="181674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171285</xdr:rowOff>
    </xdr:from>
    <xdr:ext cx="405111" cy="259045"/>
    <xdr:sp macro="" textlink="">
      <xdr:nvSpPr>
        <xdr:cNvPr id="91" name="n_4mainValue【道路】&#10;有形固定資産減価償却率">
          <a:extLst>
            <a:ext uri="{FF2B5EF4-FFF2-40B4-BE49-F238E27FC236}">
              <a16:creationId xmlns:a16="http://schemas.microsoft.com/office/drawing/2014/main" id="{C862E888-4929-41EE-9FCB-D14E9F240A09}"/>
            </a:ext>
          </a:extLst>
        </xdr:cNvPr>
        <xdr:cNvSpPr txBox="1"/>
      </xdr:nvSpPr>
      <xdr:spPr>
        <a:xfrm>
          <a:off x="927744" y="617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3A6701CE-85CA-445D-BB93-F6ABDD33868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1F5B4FC2-60C7-4E93-AF36-73989D90B05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18215BF9-67E1-4E74-B8AD-E7B3AAFCC20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8CC05E14-A10A-456D-A710-E91851B3D07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8272FD19-3B49-43DA-BBDA-E8EF5727E6B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E6DAA313-B06E-4BB9-AEBC-1979C9E361F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BE3D0BA4-13BB-4314-841F-C22B7614C39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76DF4313-6AE1-4EDA-8735-4D5B1C9C04F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F9ABCB6A-A2C2-4FF6-A7BA-02A253EBD98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D28F672A-F7B0-4D71-AF38-943EE35CBD9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7BEE5C3-361F-413C-9EAD-CFD7F2CDD9F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DB4FEFB4-DFEE-4B17-AE16-485E2CECFB16}"/>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F5945D47-8C9C-4386-A113-49131F99278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85E56849-23F3-499E-ADBB-9D6DD6D53F5D}"/>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6CC62037-0A1D-4C9D-84A1-B06E300CCCD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CB34EC63-204E-4A43-9FB7-2B80EBA7968B}"/>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F15EE7A4-90C8-410C-97A3-059B411237EE}"/>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8C18DECB-B261-4BD5-930A-43A2A9E61A58}"/>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893D6039-3C09-4493-A578-A66682C72FEA}"/>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2BD036FF-BE07-482A-B28A-C2C1EE6B58D7}"/>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ED4578DA-FC2F-4B10-A047-FEA629F64D1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2248728B-C9A2-4B8E-9E72-593D3052AE5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2D86FEE5-6249-4519-BFEF-647BD36F2A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5" name="直線コネクタ 114">
          <a:extLst>
            <a:ext uri="{FF2B5EF4-FFF2-40B4-BE49-F238E27FC236}">
              <a16:creationId xmlns:a16="http://schemas.microsoft.com/office/drawing/2014/main" id="{8CBF9C05-6181-4215-8D2B-CB475EE97B1A}"/>
            </a:ext>
          </a:extLst>
        </xdr:cNvPr>
        <xdr:cNvCxnSpPr/>
      </xdr:nvCxnSpPr>
      <xdr:spPr>
        <a:xfrm flipV="1">
          <a:off x="10476865"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6" name="【道路】&#10;一人当たり延長最小値テキスト">
          <a:extLst>
            <a:ext uri="{FF2B5EF4-FFF2-40B4-BE49-F238E27FC236}">
              <a16:creationId xmlns:a16="http://schemas.microsoft.com/office/drawing/2014/main" id="{E9D6633C-BF8A-4E40-B231-21D89BE1932D}"/>
            </a:ext>
          </a:extLst>
        </xdr:cNvPr>
        <xdr:cNvSpPr txBox="1"/>
      </xdr:nvSpPr>
      <xdr:spPr>
        <a:xfrm>
          <a:off x="1051560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7" name="直線コネクタ 116">
          <a:extLst>
            <a:ext uri="{FF2B5EF4-FFF2-40B4-BE49-F238E27FC236}">
              <a16:creationId xmlns:a16="http://schemas.microsoft.com/office/drawing/2014/main" id="{884DD05C-02F3-4002-98A4-1E25D78EEB53}"/>
            </a:ext>
          </a:extLst>
        </xdr:cNvPr>
        <xdr:cNvCxnSpPr/>
      </xdr:nvCxnSpPr>
      <xdr:spPr>
        <a:xfrm>
          <a:off x="10388600" y="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8" name="【道路】&#10;一人当たり延長最大値テキスト">
          <a:extLst>
            <a:ext uri="{FF2B5EF4-FFF2-40B4-BE49-F238E27FC236}">
              <a16:creationId xmlns:a16="http://schemas.microsoft.com/office/drawing/2014/main" id="{0C316DA4-FA51-4001-9A1D-CBBDC1883499}"/>
            </a:ext>
          </a:extLst>
        </xdr:cNvPr>
        <xdr:cNvSpPr txBox="1"/>
      </xdr:nvSpPr>
      <xdr:spPr>
        <a:xfrm>
          <a:off x="10515600"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9" name="直線コネクタ 118">
          <a:extLst>
            <a:ext uri="{FF2B5EF4-FFF2-40B4-BE49-F238E27FC236}">
              <a16:creationId xmlns:a16="http://schemas.microsoft.com/office/drawing/2014/main" id="{39239184-2473-4099-B1FA-CA35144F137D}"/>
            </a:ext>
          </a:extLst>
        </xdr:cNvPr>
        <xdr:cNvCxnSpPr/>
      </xdr:nvCxnSpPr>
      <xdr:spPr>
        <a:xfrm>
          <a:off x="10388600" y="572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143662</xdr:rowOff>
    </xdr:from>
    <xdr:ext cx="534377" cy="259045"/>
    <xdr:sp macro="" textlink="">
      <xdr:nvSpPr>
        <xdr:cNvPr id="120" name="【道路】&#10;一人当たり延長平均値テキスト">
          <a:extLst>
            <a:ext uri="{FF2B5EF4-FFF2-40B4-BE49-F238E27FC236}">
              <a16:creationId xmlns:a16="http://schemas.microsoft.com/office/drawing/2014/main" id="{1B3A1F09-8821-4F36-8543-36065BD31177}"/>
            </a:ext>
          </a:extLst>
        </xdr:cNvPr>
        <xdr:cNvSpPr txBox="1"/>
      </xdr:nvSpPr>
      <xdr:spPr>
        <a:xfrm>
          <a:off x="10515600" y="7001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21" name="フローチャート: 判断 120">
          <a:extLst>
            <a:ext uri="{FF2B5EF4-FFF2-40B4-BE49-F238E27FC236}">
              <a16:creationId xmlns:a16="http://schemas.microsoft.com/office/drawing/2014/main" id="{26C41B50-2061-47F3-BBFA-E11BFD1AE776}"/>
            </a:ext>
          </a:extLst>
        </xdr:cNvPr>
        <xdr:cNvSpPr/>
      </xdr:nvSpPr>
      <xdr:spPr>
        <a:xfrm>
          <a:off x="10426700" y="702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22" name="フローチャート: 判断 121">
          <a:extLst>
            <a:ext uri="{FF2B5EF4-FFF2-40B4-BE49-F238E27FC236}">
              <a16:creationId xmlns:a16="http://schemas.microsoft.com/office/drawing/2014/main" id="{D1480A78-8D60-4354-9ABE-5F618565A185}"/>
            </a:ext>
          </a:extLst>
        </xdr:cNvPr>
        <xdr:cNvSpPr/>
      </xdr:nvSpPr>
      <xdr:spPr>
        <a:xfrm>
          <a:off x="9588500" y="70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23" name="フローチャート: 判断 122">
          <a:extLst>
            <a:ext uri="{FF2B5EF4-FFF2-40B4-BE49-F238E27FC236}">
              <a16:creationId xmlns:a16="http://schemas.microsoft.com/office/drawing/2014/main" id="{8494E490-EFA1-4A9E-9978-92BF2CDA95D8}"/>
            </a:ext>
          </a:extLst>
        </xdr:cNvPr>
        <xdr:cNvSpPr/>
      </xdr:nvSpPr>
      <xdr:spPr>
        <a:xfrm>
          <a:off x="8699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24" name="フローチャート: 判断 123">
          <a:extLst>
            <a:ext uri="{FF2B5EF4-FFF2-40B4-BE49-F238E27FC236}">
              <a16:creationId xmlns:a16="http://schemas.microsoft.com/office/drawing/2014/main" id="{99522A51-BCDF-4411-A17C-7C2E01D911A8}"/>
            </a:ext>
          </a:extLst>
        </xdr:cNvPr>
        <xdr:cNvSpPr/>
      </xdr:nvSpPr>
      <xdr:spPr>
        <a:xfrm>
          <a:off x="7810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25" name="フローチャート: 判断 124">
          <a:extLst>
            <a:ext uri="{FF2B5EF4-FFF2-40B4-BE49-F238E27FC236}">
              <a16:creationId xmlns:a16="http://schemas.microsoft.com/office/drawing/2014/main" id="{D3BBA7B8-40AE-46AE-84E8-CC91EB69F833}"/>
            </a:ext>
          </a:extLst>
        </xdr:cNvPr>
        <xdr:cNvSpPr/>
      </xdr:nvSpPr>
      <xdr:spPr>
        <a:xfrm>
          <a:off x="6921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867F3FE-C86D-436C-89D0-E510102ABCD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4C6B80B-5B07-4A33-892F-A281D697094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D3CA8D1-0278-4B44-9E50-339B9471420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F7DA05A1-450E-446E-9545-B79F920A1E6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2C5161C6-E1F8-4F8D-B738-0298D4666B1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72987</xdr:rowOff>
    </xdr:from>
    <xdr:to>
      <xdr:col>55</xdr:col>
      <xdr:colOff>50800</xdr:colOff>
      <xdr:row>40</xdr:row>
      <xdr:rowOff>3137</xdr:rowOff>
    </xdr:to>
    <xdr:sp macro="" textlink="">
      <xdr:nvSpPr>
        <xdr:cNvPr id="131" name="楕円 130">
          <a:extLst>
            <a:ext uri="{FF2B5EF4-FFF2-40B4-BE49-F238E27FC236}">
              <a16:creationId xmlns:a16="http://schemas.microsoft.com/office/drawing/2014/main" id="{EAF61B70-7FED-457B-B594-D0EA85F61D91}"/>
            </a:ext>
          </a:extLst>
        </xdr:cNvPr>
        <xdr:cNvSpPr/>
      </xdr:nvSpPr>
      <xdr:spPr>
        <a:xfrm>
          <a:off x="10426700" y="675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95864</xdr:rowOff>
    </xdr:from>
    <xdr:ext cx="599010" cy="259045"/>
    <xdr:sp macro="" textlink="">
      <xdr:nvSpPr>
        <xdr:cNvPr id="132" name="【道路】&#10;一人当たり延長該当値テキスト">
          <a:extLst>
            <a:ext uri="{FF2B5EF4-FFF2-40B4-BE49-F238E27FC236}">
              <a16:creationId xmlns:a16="http://schemas.microsoft.com/office/drawing/2014/main" id="{D6DBC178-7129-4F67-9F6E-14883814B54C}"/>
            </a:ext>
          </a:extLst>
        </xdr:cNvPr>
        <xdr:cNvSpPr txBox="1"/>
      </xdr:nvSpPr>
      <xdr:spPr>
        <a:xfrm>
          <a:off x="10515600" y="6610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66780</xdr:rowOff>
    </xdr:from>
    <xdr:to>
      <xdr:col>50</xdr:col>
      <xdr:colOff>165100</xdr:colOff>
      <xdr:row>39</xdr:row>
      <xdr:rowOff>168380</xdr:rowOff>
    </xdr:to>
    <xdr:sp macro="" textlink="">
      <xdr:nvSpPr>
        <xdr:cNvPr id="133" name="楕円 132">
          <a:extLst>
            <a:ext uri="{FF2B5EF4-FFF2-40B4-BE49-F238E27FC236}">
              <a16:creationId xmlns:a16="http://schemas.microsoft.com/office/drawing/2014/main" id="{4697A6E8-77C3-4F09-8BF3-72CDB34E1422}"/>
            </a:ext>
          </a:extLst>
        </xdr:cNvPr>
        <xdr:cNvSpPr/>
      </xdr:nvSpPr>
      <xdr:spPr>
        <a:xfrm>
          <a:off x="9588500" y="6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117580</xdr:rowOff>
    </xdr:from>
    <xdr:to>
      <xdr:col>55</xdr:col>
      <xdr:colOff>0</xdr:colOff>
      <xdr:row>39</xdr:row>
      <xdr:rowOff>123787</xdr:rowOff>
    </xdr:to>
    <xdr:cxnSp macro="">
      <xdr:nvCxnSpPr>
        <xdr:cNvPr id="134" name="直線コネクタ 133">
          <a:extLst>
            <a:ext uri="{FF2B5EF4-FFF2-40B4-BE49-F238E27FC236}">
              <a16:creationId xmlns:a16="http://schemas.microsoft.com/office/drawing/2014/main" id="{0914CBD4-2E67-4C53-B1EA-8C4FB63FDE8C}"/>
            </a:ext>
          </a:extLst>
        </xdr:cNvPr>
        <xdr:cNvCxnSpPr/>
      </xdr:nvCxnSpPr>
      <xdr:spPr>
        <a:xfrm>
          <a:off x="9639300" y="6804130"/>
          <a:ext cx="838200" cy="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78394</xdr:rowOff>
    </xdr:from>
    <xdr:to>
      <xdr:col>46</xdr:col>
      <xdr:colOff>38100</xdr:colOff>
      <xdr:row>40</xdr:row>
      <xdr:rowOff>8544</xdr:rowOff>
    </xdr:to>
    <xdr:sp macro="" textlink="">
      <xdr:nvSpPr>
        <xdr:cNvPr id="135" name="楕円 134">
          <a:extLst>
            <a:ext uri="{FF2B5EF4-FFF2-40B4-BE49-F238E27FC236}">
              <a16:creationId xmlns:a16="http://schemas.microsoft.com/office/drawing/2014/main" id="{2A105DFF-204D-46B0-84EA-D99B30351E99}"/>
            </a:ext>
          </a:extLst>
        </xdr:cNvPr>
        <xdr:cNvSpPr/>
      </xdr:nvSpPr>
      <xdr:spPr>
        <a:xfrm>
          <a:off x="8699500" y="676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117580</xdr:rowOff>
    </xdr:from>
    <xdr:to>
      <xdr:col>50</xdr:col>
      <xdr:colOff>114300</xdr:colOff>
      <xdr:row>39</xdr:row>
      <xdr:rowOff>129194</xdr:rowOff>
    </xdr:to>
    <xdr:cxnSp macro="">
      <xdr:nvCxnSpPr>
        <xdr:cNvPr id="136" name="直線コネクタ 135">
          <a:extLst>
            <a:ext uri="{FF2B5EF4-FFF2-40B4-BE49-F238E27FC236}">
              <a16:creationId xmlns:a16="http://schemas.microsoft.com/office/drawing/2014/main" id="{8D4494CC-6ECB-4802-BE83-09BDDB189FD1}"/>
            </a:ext>
          </a:extLst>
        </xdr:cNvPr>
        <xdr:cNvCxnSpPr/>
      </xdr:nvCxnSpPr>
      <xdr:spPr>
        <a:xfrm flipV="1">
          <a:off x="8750300" y="6804130"/>
          <a:ext cx="889000" cy="1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89402</xdr:rowOff>
    </xdr:from>
    <xdr:to>
      <xdr:col>41</xdr:col>
      <xdr:colOff>101600</xdr:colOff>
      <xdr:row>40</xdr:row>
      <xdr:rowOff>19552</xdr:rowOff>
    </xdr:to>
    <xdr:sp macro="" textlink="">
      <xdr:nvSpPr>
        <xdr:cNvPr id="137" name="楕円 136">
          <a:extLst>
            <a:ext uri="{FF2B5EF4-FFF2-40B4-BE49-F238E27FC236}">
              <a16:creationId xmlns:a16="http://schemas.microsoft.com/office/drawing/2014/main" id="{2B9B38B2-3645-4B75-9839-2DA5FE5AE469}"/>
            </a:ext>
          </a:extLst>
        </xdr:cNvPr>
        <xdr:cNvSpPr/>
      </xdr:nvSpPr>
      <xdr:spPr>
        <a:xfrm>
          <a:off x="7810500" y="677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129194</xdr:rowOff>
    </xdr:from>
    <xdr:to>
      <xdr:col>45</xdr:col>
      <xdr:colOff>177800</xdr:colOff>
      <xdr:row>39</xdr:row>
      <xdr:rowOff>140202</xdr:rowOff>
    </xdr:to>
    <xdr:cxnSp macro="">
      <xdr:nvCxnSpPr>
        <xdr:cNvPr id="138" name="直線コネクタ 137">
          <a:extLst>
            <a:ext uri="{FF2B5EF4-FFF2-40B4-BE49-F238E27FC236}">
              <a16:creationId xmlns:a16="http://schemas.microsoft.com/office/drawing/2014/main" id="{C29D129D-7132-4F37-98E0-F0BC02984695}"/>
            </a:ext>
          </a:extLst>
        </xdr:cNvPr>
        <xdr:cNvCxnSpPr/>
      </xdr:nvCxnSpPr>
      <xdr:spPr>
        <a:xfrm flipV="1">
          <a:off x="7861300" y="6815744"/>
          <a:ext cx="889000" cy="1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98880</xdr:rowOff>
    </xdr:from>
    <xdr:to>
      <xdr:col>36</xdr:col>
      <xdr:colOff>165100</xdr:colOff>
      <xdr:row>40</xdr:row>
      <xdr:rowOff>29030</xdr:rowOff>
    </xdr:to>
    <xdr:sp macro="" textlink="">
      <xdr:nvSpPr>
        <xdr:cNvPr id="139" name="楕円 138">
          <a:extLst>
            <a:ext uri="{FF2B5EF4-FFF2-40B4-BE49-F238E27FC236}">
              <a16:creationId xmlns:a16="http://schemas.microsoft.com/office/drawing/2014/main" id="{3A6E051A-E6E4-4315-A0ED-E36D79BE8125}"/>
            </a:ext>
          </a:extLst>
        </xdr:cNvPr>
        <xdr:cNvSpPr/>
      </xdr:nvSpPr>
      <xdr:spPr>
        <a:xfrm>
          <a:off x="6921500" y="678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140202</xdr:rowOff>
    </xdr:from>
    <xdr:to>
      <xdr:col>41</xdr:col>
      <xdr:colOff>50800</xdr:colOff>
      <xdr:row>39</xdr:row>
      <xdr:rowOff>149680</xdr:rowOff>
    </xdr:to>
    <xdr:cxnSp macro="">
      <xdr:nvCxnSpPr>
        <xdr:cNvPr id="140" name="直線コネクタ 139">
          <a:extLst>
            <a:ext uri="{FF2B5EF4-FFF2-40B4-BE49-F238E27FC236}">
              <a16:creationId xmlns:a16="http://schemas.microsoft.com/office/drawing/2014/main" id="{5C1CBAC2-B1DE-4E12-8795-F4E7E5217FB1}"/>
            </a:ext>
          </a:extLst>
        </xdr:cNvPr>
        <xdr:cNvCxnSpPr/>
      </xdr:nvCxnSpPr>
      <xdr:spPr>
        <a:xfrm flipV="1">
          <a:off x="6972300" y="6826752"/>
          <a:ext cx="889000" cy="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90621</xdr:rowOff>
    </xdr:from>
    <xdr:ext cx="534377" cy="259045"/>
    <xdr:sp macro="" textlink="">
      <xdr:nvSpPr>
        <xdr:cNvPr id="141" name="n_1aveValue【道路】&#10;一人当たり延長">
          <a:extLst>
            <a:ext uri="{FF2B5EF4-FFF2-40B4-BE49-F238E27FC236}">
              <a16:creationId xmlns:a16="http://schemas.microsoft.com/office/drawing/2014/main" id="{9DCCD4B3-1B03-40B2-9B9C-C24170D7184A}"/>
            </a:ext>
          </a:extLst>
        </xdr:cNvPr>
        <xdr:cNvSpPr txBox="1"/>
      </xdr:nvSpPr>
      <xdr:spPr>
        <a:xfrm>
          <a:off x="9359411" y="712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85648</xdr:rowOff>
    </xdr:from>
    <xdr:ext cx="534377" cy="259045"/>
    <xdr:sp macro="" textlink="">
      <xdr:nvSpPr>
        <xdr:cNvPr id="142" name="n_2aveValue【道路】&#10;一人当たり延長">
          <a:extLst>
            <a:ext uri="{FF2B5EF4-FFF2-40B4-BE49-F238E27FC236}">
              <a16:creationId xmlns:a16="http://schemas.microsoft.com/office/drawing/2014/main" id="{4A39044C-7AE4-4E27-8CF2-16AA8A0CA1E6}"/>
            </a:ext>
          </a:extLst>
        </xdr:cNvPr>
        <xdr:cNvSpPr txBox="1"/>
      </xdr:nvSpPr>
      <xdr:spPr>
        <a:xfrm>
          <a:off x="8483111" y="71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84241</xdr:rowOff>
    </xdr:from>
    <xdr:ext cx="534377" cy="259045"/>
    <xdr:sp macro="" textlink="">
      <xdr:nvSpPr>
        <xdr:cNvPr id="143" name="n_3aveValue【道路】&#10;一人当たり延長">
          <a:extLst>
            <a:ext uri="{FF2B5EF4-FFF2-40B4-BE49-F238E27FC236}">
              <a16:creationId xmlns:a16="http://schemas.microsoft.com/office/drawing/2014/main" id="{F9D1FE2B-0744-46C0-A2B2-1993CC70320F}"/>
            </a:ext>
          </a:extLst>
        </xdr:cNvPr>
        <xdr:cNvSpPr txBox="1"/>
      </xdr:nvSpPr>
      <xdr:spPr>
        <a:xfrm>
          <a:off x="75941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90133</xdr:rowOff>
    </xdr:from>
    <xdr:ext cx="534377" cy="259045"/>
    <xdr:sp macro="" textlink="">
      <xdr:nvSpPr>
        <xdr:cNvPr id="144" name="n_4aveValue【道路】&#10;一人当たり延長">
          <a:extLst>
            <a:ext uri="{FF2B5EF4-FFF2-40B4-BE49-F238E27FC236}">
              <a16:creationId xmlns:a16="http://schemas.microsoft.com/office/drawing/2014/main" id="{CD3B9BCA-46B0-4253-8979-666A8596DF02}"/>
            </a:ext>
          </a:extLst>
        </xdr:cNvPr>
        <xdr:cNvSpPr txBox="1"/>
      </xdr:nvSpPr>
      <xdr:spPr>
        <a:xfrm>
          <a:off x="6705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38</xdr:row>
      <xdr:rowOff>13457</xdr:rowOff>
    </xdr:from>
    <xdr:ext cx="599010" cy="259045"/>
    <xdr:sp macro="" textlink="">
      <xdr:nvSpPr>
        <xdr:cNvPr id="145" name="n_1mainValue【道路】&#10;一人当たり延長">
          <a:extLst>
            <a:ext uri="{FF2B5EF4-FFF2-40B4-BE49-F238E27FC236}">
              <a16:creationId xmlns:a16="http://schemas.microsoft.com/office/drawing/2014/main" id="{891490D6-BBD5-4FE8-846A-C06CAF35DF85}"/>
            </a:ext>
          </a:extLst>
        </xdr:cNvPr>
        <xdr:cNvSpPr txBox="1"/>
      </xdr:nvSpPr>
      <xdr:spPr>
        <a:xfrm>
          <a:off x="9327094" y="6528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38</xdr:row>
      <xdr:rowOff>25071</xdr:rowOff>
    </xdr:from>
    <xdr:ext cx="599010" cy="259045"/>
    <xdr:sp macro="" textlink="">
      <xdr:nvSpPr>
        <xdr:cNvPr id="146" name="n_2mainValue【道路】&#10;一人当たり延長">
          <a:extLst>
            <a:ext uri="{FF2B5EF4-FFF2-40B4-BE49-F238E27FC236}">
              <a16:creationId xmlns:a16="http://schemas.microsoft.com/office/drawing/2014/main" id="{CF03D5EA-ED2A-49E6-8679-36A3A92CDBBE}"/>
            </a:ext>
          </a:extLst>
        </xdr:cNvPr>
        <xdr:cNvSpPr txBox="1"/>
      </xdr:nvSpPr>
      <xdr:spPr>
        <a:xfrm>
          <a:off x="8450794" y="654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38</xdr:row>
      <xdr:rowOff>36079</xdr:rowOff>
    </xdr:from>
    <xdr:ext cx="599010" cy="259045"/>
    <xdr:sp macro="" textlink="">
      <xdr:nvSpPr>
        <xdr:cNvPr id="147" name="n_3mainValue【道路】&#10;一人当たり延長">
          <a:extLst>
            <a:ext uri="{FF2B5EF4-FFF2-40B4-BE49-F238E27FC236}">
              <a16:creationId xmlns:a16="http://schemas.microsoft.com/office/drawing/2014/main" id="{E8226DAA-672A-4027-8EE1-452241B7CC5F}"/>
            </a:ext>
          </a:extLst>
        </xdr:cNvPr>
        <xdr:cNvSpPr txBox="1"/>
      </xdr:nvSpPr>
      <xdr:spPr>
        <a:xfrm>
          <a:off x="7561794" y="6551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38</xdr:row>
      <xdr:rowOff>45557</xdr:rowOff>
    </xdr:from>
    <xdr:ext cx="599010" cy="259045"/>
    <xdr:sp macro="" textlink="">
      <xdr:nvSpPr>
        <xdr:cNvPr id="148" name="n_4mainValue【道路】&#10;一人当たり延長">
          <a:extLst>
            <a:ext uri="{FF2B5EF4-FFF2-40B4-BE49-F238E27FC236}">
              <a16:creationId xmlns:a16="http://schemas.microsoft.com/office/drawing/2014/main" id="{45F347E5-C3EF-4DEB-B02F-0B15F65457DF}"/>
            </a:ext>
          </a:extLst>
        </xdr:cNvPr>
        <xdr:cNvSpPr txBox="1"/>
      </xdr:nvSpPr>
      <xdr:spPr>
        <a:xfrm>
          <a:off x="6672794" y="6560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54DF1132-6BDC-4CFA-B12F-EE1DF2FADDD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B30DD711-135A-4537-968F-BAF824FA269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95E6B8A2-0FF0-4BF9-9780-86D0155FED6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1BE4D308-2E31-4517-8DED-325211EEEB3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306F1EF6-9F41-4EAD-AFE1-03BA3C0DA1B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3E16CF6-FC9C-463C-A951-952D26206CE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A4B1966-45AF-484A-B666-8BC4636FB91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3809D6FD-EA22-42BC-BFCD-A6EE17D3539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7DC21D3C-C6CB-4B8C-9B90-A10F04B8835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59147CB1-C963-41F9-BA0A-44EF1ED18AD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2F20FB78-5A3A-476C-979F-3B2CAD891BB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E337BC76-5079-4079-9091-E3F3A3A5E64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9BA8B929-E32C-47CF-A699-66DB29E248D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5B39351C-5354-4D49-99A3-D5445A4F503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C1235629-459B-4E52-A6FE-1DCB58C2E28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9F791346-580A-4C77-AC00-350D2F31647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67D5250F-C96A-4227-AF04-C4DE7C1EBB7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826E200B-F3A4-4ADB-900A-2F5A3E23582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D31A5063-6247-46D9-AF01-616E24E854EF}"/>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D03FCFB6-4D6A-4B55-A364-DE95F8BC18C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5439A0BA-3488-485B-92E5-3DC6D50E8B7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10716FD1-CDC9-484B-8955-564B9EE97F4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B9EDD0D1-612D-4857-8B51-2EC1C1576F24}"/>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3EB3C1B0-7547-4F89-A767-CAF84EBA028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69F8E6EF-0B8D-4236-9282-0582029467E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74" name="直線コネクタ 173">
          <a:extLst>
            <a:ext uri="{FF2B5EF4-FFF2-40B4-BE49-F238E27FC236}">
              <a16:creationId xmlns:a16="http://schemas.microsoft.com/office/drawing/2014/main" id="{73DEAE15-21D2-4065-91AC-2A602ACB767A}"/>
            </a:ext>
          </a:extLst>
        </xdr:cNvPr>
        <xdr:cNvCxnSpPr/>
      </xdr:nvCxnSpPr>
      <xdr:spPr>
        <a:xfrm flipV="1">
          <a:off x="4634865" y="953915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4A6688A8-3F7A-48B0-A05D-682EE5A2CA75}"/>
            </a:ext>
          </a:extLst>
        </xdr:cNvPr>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6" name="直線コネクタ 175">
          <a:extLst>
            <a:ext uri="{FF2B5EF4-FFF2-40B4-BE49-F238E27FC236}">
              <a16:creationId xmlns:a16="http://schemas.microsoft.com/office/drawing/2014/main" id="{BB5BD8AC-54E6-4708-9EA2-79F5709EA989}"/>
            </a:ext>
          </a:extLst>
        </xdr:cNvPr>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23380ABD-4419-4BFC-B845-4AE9534EA80F}"/>
            </a:ext>
          </a:extLst>
        </xdr:cNvPr>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a:extLst>
            <a:ext uri="{FF2B5EF4-FFF2-40B4-BE49-F238E27FC236}">
              <a16:creationId xmlns:a16="http://schemas.microsoft.com/office/drawing/2014/main" id="{8FFB4503-61DF-47A4-B37E-7895E0A9B85F}"/>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140261</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F395C60F-1950-4667-AC77-890F0E850280}"/>
            </a:ext>
          </a:extLst>
        </xdr:cNvPr>
        <xdr:cNvSpPr txBox="1"/>
      </xdr:nvSpPr>
      <xdr:spPr>
        <a:xfrm>
          <a:off x="4673600" y="1025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80" name="フローチャート: 判断 179">
          <a:extLst>
            <a:ext uri="{FF2B5EF4-FFF2-40B4-BE49-F238E27FC236}">
              <a16:creationId xmlns:a16="http://schemas.microsoft.com/office/drawing/2014/main" id="{527A2651-1DD0-41C7-90A7-F43EE0A109DA}"/>
            </a:ext>
          </a:extLst>
        </xdr:cNvPr>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132080</xdr:rowOff>
    </xdr:from>
    <xdr:to>
      <xdr:col>20</xdr:col>
      <xdr:colOff>38100</xdr:colOff>
      <xdr:row>61</xdr:row>
      <xdr:rowOff>62230</xdr:rowOff>
    </xdr:to>
    <xdr:sp macro="" textlink="">
      <xdr:nvSpPr>
        <xdr:cNvPr id="181" name="フローチャート: 判断 180">
          <a:extLst>
            <a:ext uri="{FF2B5EF4-FFF2-40B4-BE49-F238E27FC236}">
              <a16:creationId xmlns:a16="http://schemas.microsoft.com/office/drawing/2014/main" id="{E6082699-FD95-421D-93C8-A2117893473E}"/>
            </a:ext>
          </a:extLst>
        </xdr:cNvPr>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109220</xdr:rowOff>
    </xdr:from>
    <xdr:to>
      <xdr:col>15</xdr:col>
      <xdr:colOff>101600</xdr:colOff>
      <xdr:row>61</xdr:row>
      <xdr:rowOff>39370</xdr:rowOff>
    </xdr:to>
    <xdr:sp macro="" textlink="">
      <xdr:nvSpPr>
        <xdr:cNvPr id="182" name="フローチャート: 判断 181">
          <a:extLst>
            <a:ext uri="{FF2B5EF4-FFF2-40B4-BE49-F238E27FC236}">
              <a16:creationId xmlns:a16="http://schemas.microsoft.com/office/drawing/2014/main" id="{4CE35CD2-D315-4F0C-9708-86CF7C223E47}"/>
            </a:ext>
          </a:extLst>
        </xdr:cNvPr>
        <xdr:cNvSpPr/>
      </xdr:nvSpPr>
      <xdr:spPr>
        <a:xfrm>
          <a:off x="2857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3" name="フローチャート: 判断 182">
          <a:extLst>
            <a:ext uri="{FF2B5EF4-FFF2-40B4-BE49-F238E27FC236}">
              <a16:creationId xmlns:a16="http://schemas.microsoft.com/office/drawing/2014/main" id="{6497F6D2-E76A-43CD-B5E2-3E30625D6270}"/>
            </a:ext>
          </a:extLst>
        </xdr:cNvPr>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84" name="フローチャート: 判断 183">
          <a:extLst>
            <a:ext uri="{FF2B5EF4-FFF2-40B4-BE49-F238E27FC236}">
              <a16:creationId xmlns:a16="http://schemas.microsoft.com/office/drawing/2014/main" id="{A0953B2A-7828-48D0-864A-8ED7572E4358}"/>
            </a:ext>
          </a:extLst>
        </xdr:cNvPr>
        <xdr:cNvSpPr/>
      </xdr:nvSpPr>
      <xdr:spPr>
        <a:xfrm>
          <a:off x="1079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487E0F19-01AC-48C6-9BBA-686E4EA480A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40C4120C-93EC-4700-8380-A256B9D2DC1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6FB4FAF5-2351-4330-9E68-68AB493D199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9C27C80E-DF8F-4F57-97DC-F658A011DB7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57A4AFF8-FC0E-4D62-8DC2-6F550F241B7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123916</xdr:rowOff>
    </xdr:from>
    <xdr:to>
      <xdr:col>24</xdr:col>
      <xdr:colOff>114300</xdr:colOff>
      <xdr:row>61</xdr:row>
      <xdr:rowOff>54066</xdr:rowOff>
    </xdr:to>
    <xdr:sp macro="" textlink="">
      <xdr:nvSpPr>
        <xdr:cNvPr id="190" name="楕円 189">
          <a:extLst>
            <a:ext uri="{FF2B5EF4-FFF2-40B4-BE49-F238E27FC236}">
              <a16:creationId xmlns:a16="http://schemas.microsoft.com/office/drawing/2014/main" id="{40A63809-4C50-4982-9141-16B877C1C464}"/>
            </a:ext>
          </a:extLst>
        </xdr:cNvPr>
        <xdr:cNvSpPr/>
      </xdr:nvSpPr>
      <xdr:spPr>
        <a:xfrm>
          <a:off x="4584700" y="104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102343</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9D940269-C5D4-44EF-A307-30803C1A2F85}"/>
            </a:ext>
          </a:extLst>
        </xdr:cNvPr>
        <xdr:cNvSpPr txBox="1"/>
      </xdr:nvSpPr>
      <xdr:spPr>
        <a:xfrm>
          <a:off x="4673600" y="1038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96157</xdr:rowOff>
    </xdr:from>
    <xdr:to>
      <xdr:col>20</xdr:col>
      <xdr:colOff>38100</xdr:colOff>
      <xdr:row>61</xdr:row>
      <xdr:rowOff>26307</xdr:rowOff>
    </xdr:to>
    <xdr:sp macro="" textlink="">
      <xdr:nvSpPr>
        <xdr:cNvPr id="192" name="楕円 191">
          <a:extLst>
            <a:ext uri="{FF2B5EF4-FFF2-40B4-BE49-F238E27FC236}">
              <a16:creationId xmlns:a16="http://schemas.microsoft.com/office/drawing/2014/main" id="{77F13853-BB89-4EC6-91E3-DC1CAF5670A7}"/>
            </a:ext>
          </a:extLst>
        </xdr:cNvPr>
        <xdr:cNvSpPr/>
      </xdr:nvSpPr>
      <xdr:spPr>
        <a:xfrm>
          <a:off x="3746500" y="103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146957</xdr:rowOff>
    </xdr:from>
    <xdr:to>
      <xdr:col>24</xdr:col>
      <xdr:colOff>63500</xdr:colOff>
      <xdr:row>61</xdr:row>
      <xdr:rowOff>3266</xdr:rowOff>
    </xdr:to>
    <xdr:cxnSp macro="">
      <xdr:nvCxnSpPr>
        <xdr:cNvPr id="193" name="直線コネクタ 192">
          <a:extLst>
            <a:ext uri="{FF2B5EF4-FFF2-40B4-BE49-F238E27FC236}">
              <a16:creationId xmlns:a16="http://schemas.microsoft.com/office/drawing/2014/main" id="{A17A3FD7-EF8D-4EC7-8C74-102AEBCCE834}"/>
            </a:ext>
          </a:extLst>
        </xdr:cNvPr>
        <xdr:cNvCxnSpPr/>
      </xdr:nvCxnSpPr>
      <xdr:spPr>
        <a:xfrm>
          <a:off x="3797300" y="1043395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73297</xdr:rowOff>
    </xdr:from>
    <xdr:to>
      <xdr:col>15</xdr:col>
      <xdr:colOff>101600</xdr:colOff>
      <xdr:row>61</xdr:row>
      <xdr:rowOff>3447</xdr:rowOff>
    </xdr:to>
    <xdr:sp macro="" textlink="">
      <xdr:nvSpPr>
        <xdr:cNvPr id="194" name="楕円 193">
          <a:extLst>
            <a:ext uri="{FF2B5EF4-FFF2-40B4-BE49-F238E27FC236}">
              <a16:creationId xmlns:a16="http://schemas.microsoft.com/office/drawing/2014/main" id="{3B736C57-0F9D-4C27-BC8B-90260E0425F5}"/>
            </a:ext>
          </a:extLst>
        </xdr:cNvPr>
        <xdr:cNvSpPr/>
      </xdr:nvSpPr>
      <xdr:spPr>
        <a:xfrm>
          <a:off x="2857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124097</xdr:rowOff>
    </xdr:from>
    <xdr:to>
      <xdr:col>19</xdr:col>
      <xdr:colOff>177800</xdr:colOff>
      <xdr:row>60</xdr:row>
      <xdr:rowOff>146957</xdr:rowOff>
    </xdr:to>
    <xdr:cxnSp macro="">
      <xdr:nvCxnSpPr>
        <xdr:cNvPr id="195" name="直線コネクタ 194">
          <a:extLst>
            <a:ext uri="{FF2B5EF4-FFF2-40B4-BE49-F238E27FC236}">
              <a16:creationId xmlns:a16="http://schemas.microsoft.com/office/drawing/2014/main" id="{28C276E0-7AC6-4DCA-AC7D-9935BABDD8BF}"/>
            </a:ext>
          </a:extLst>
        </xdr:cNvPr>
        <xdr:cNvCxnSpPr/>
      </xdr:nvCxnSpPr>
      <xdr:spPr>
        <a:xfrm>
          <a:off x="2908300" y="1041109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53703</xdr:rowOff>
    </xdr:from>
    <xdr:to>
      <xdr:col>10</xdr:col>
      <xdr:colOff>165100</xdr:colOff>
      <xdr:row>60</xdr:row>
      <xdr:rowOff>155303</xdr:rowOff>
    </xdr:to>
    <xdr:sp macro="" textlink="">
      <xdr:nvSpPr>
        <xdr:cNvPr id="196" name="楕円 195">
          <a:extLst>
            <a:ext uri="{FF2B5EF4-FFF2-40B4-BE49-F238E27FC236}">
              <a16:creationId xmlns:a16="http://schemas.microsoft.com/office/drawing/2014/main" id="{48D2CC76-3B28-4089-A1EC-B485E2B31C20}"/>
            </a:ext>
          </a:extLst>
        </xdr:cNvPr>
        <xdr:cNvSpPr/>
      </xdr:nvSpPr>
      <xdr:spPr>
        <a:xfrm>
          <a:off x="19685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104503</xdr:rowOff>
    </xdr:from>
    <xdr:to>
      <xdr:col>15</xdr:col>
      <xdr:colOff>50800</xdr:colOff>
      <xdr:row>60</xdr:row>
      <xdr:rowOff>124097</xdr:rowOff>
    </xdr:to>
    <xdr:cxnSp macro="">
      <xdr:nvCxnSpPr>
        <xdr:cNvPr id="197" name="直線コネクタ 196">
          <a:extLst>
            <a:ext uri="{FF2B5EF4-FFF2-40B4-BE49-F238E27FC236}">
              <a16:creationId xmlns:a16="http://schemas.microsoft.com/office/drawing/2014/main" id="{52F61176-0E29-494D-B4D2-7313F89A4AAD}"/>
            </a:ext>
          </a:extLst>
        </xdr:cNvPr>
        <xdr:cNvCxnSpPr/>
      </xdr:nvCxnSpPr>
      <xdr:spPr>
        <a:xfrm>
          <a:off x="2019300" y="1039150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27577</xdr:rowOff>
    </xdr:from>
    <xdr:to>
      <xdr:col>6</xdr:col>
      <xdr:colOff>38100</xdr:colOff>
      <xdr:row>60</xdr:row>
      <xdr:rowOff>129177</xdr:rowOff>
    </xdr:to>
    <xdr:sp macro="" textlink="">
      <xdr:nvSpPr>
        <xdr:cNvPr id="198" name="楕円 197">
          <a:extLst>
            <a:ext uri="{FF2B5EF4-FFF2-40B4-BE49-F238E27FC236}">
              <a16:creationId xmlns:a16="http://schemas.microsoft.com/office/drawing/2014/main" id="{E4D95E4F-A0D6-4748-AEAE-03AD906756F8}"/>
            </a:ext>
          </a:extLst>
        </xdr:cNvPr>
        <xdr:cNvSpPr/>
      </xdr:nvSpPr>
      <xdr:spPr>
        <a:xfrm>
          <a:off x="10795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78377</xdr:rowOff>
    </xdr:from>
    <xdr:to>
      <xdr:col>10</xdr:col>
      <xdr:colOff>114300</xdr:colOff>
      <xdr:row>60</xdr:row>
      <xdr:rowOff>104503</xdr:rowOff>
    </xdr:to>
    <xdr:cxnSp macro="">
      <xdr:nvCxnSpPr>
        <xdr:cNvPr id="199" name="直線コネクタ 198">
          <a:extLst>
            <a:ext uri="{FF2B5EF4-FFF2-40B4-BE49-F238E27FC236}">
              <a16:creationId xmlns:a16="http://schemas.microsoft.com/office/drawing/2014/main" id="{BA23D215-4E00-41DD-94D7-CF79D3629011}"/>
            </a:ext>
          </a:extLst>
        </xdr:cNvPr>
        <xdr:cNvCxnSpPr/>
      </xdr:nvCxnSpPr>
      <xdr:spPr>
        <a:xfrm>
          <a:off x="1130300" y="1036537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53357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8699D7E7-BB3F-4E6A-8270-6C4F90508753}"/>
            </a:ext>
          </a:extLst>
        </xdr:cNvPr>
        <xdr:cNvSpPr txBox="1"/>
      </xdr:nvSpPr>
      <xdr:spPr>
        <a:xfrm>
          <a:off x="3582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30497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33609FEF-C9FA-4E50-A2AD-62730B8028C4}"/>
            </a:ext>
          </a:extLst>
        </xdr:cNvPr>
        <xdr:cNvSpPr txBox="1"/>
      </xdr:nvSpPr>
      <xdr:spPr>
        <a:xfrm>
          <a:off x="2705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12536</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79B81462-DA07-4A96-8C98-91F9F053FD40}"/>
            </a:ext>
          </a:extLst>
        </xdr:cNvPr>
        <xdr:cNvSpPr txBox="1"/>
      </xdr:nvSpPr>
      <xdr:spPr>
        <a:xfrm>
          <a:off x="1816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159493</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F232E7B6-0634-4AE7-BAFB-4DE1E4DEC6AE}"/>
            </a:ext>
          </a:extLst>
        </xdr:cNvPr>
        <xdr:cNvSpPr txBox="1"/>
      </xdr:nvSpPr>
      <xdr:spPr>
        <a:xfrm>
          <a:off x="927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42834</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DA2B146A-00FC-489C-A7B3-42BB268998C1}"/>
            </a:ext>
          </a:extLst>
        </xdr:cNvPr>
        <xdr:cNvSpPr txBox="1"/>
      </xdr:nvSpPr>
      <xdr:spPr>
        <a:xfrm>
          <a:off x="35820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19974</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D86C7673-B9A6-4971-BCE6-00D8D765FC20}"/>
            </a:ext>
          </a:extLst>
        </xdr:cNvPr>
        <xdr:cNvSpPr txBox="1"/>
      </xdr:nvSpPr>
      <xdr:spPr>
        <a:xfrm>
          <a:off x="27057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380</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4A9B8523-B355-4BC2-B8D3-B6EF8D7828DD}"/>
            </a:ext>
          </a:extLst>
        </xdr:cNvPr>
        <xdr:cNvSpPr txBox="1"/>
      </xdr:nvSpPr>
      <xdr:spPr>
        <a:xfrm>
          <a:off x="18167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145704</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CC6D6337-AAE6-47C2-ADC8-9D3D90761892}"/>
            </a:ext>
          </a:extLst>
        </xdr:cNvPr>
        <xdr:cNvSpPr txBox="1"/>
      </xdr:nvSpPr>
      <xdr:spPr>
        <a:xfrm>
          <a:off x="927744" y="1008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E7F20E7E-B324-4445-B076-C77901CC02F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CE76D922-120C-451B-8DBA-6893C99C20A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18C831CE-4950-48D5-B62A-DE6DC0E010A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FB8781AF-3E28-49E8-B74D-A56262EFFF9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8D088202-EDDA-461D-9E3C-698ACF1B7A4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5C8EE323-A652-470E-93EA-7FBE623218A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25DF7D92-1F3B-4572-B8BA-8609A471380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A7C434BD-8C4C-435A-92C9-171F340ACFD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DC3C63BA-D060-47F2-9C7E-3C44674DF64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915D4A6-309F-4BA0-BC4B-6A5BA700F4B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2A6F88CD-9823-4FDF-8EDF-E8BC9AA9878A}"/>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48C03CFD-F88D-4DA1-AAED-B35C22A29D66}"/>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B6FE8B7F-78CD-4458-B706-7AE1ADB03BA3}"/>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D405E421-298E-4D3C-B6B9-FFCB8B452416}"/>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F40E3ED5-A7C0-4A93-BA2C-3FFC020C4C04}"/>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32D834E1-FC4D-4CCE-BB3D-C233A2808FE6}"/>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22EC3EE3-3A9D-4E61-BC73-C00FB543575E}"/>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7398B6B5-14F0-45C4-B78F-ACE5BC7765B7}"/>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44EECD1F-6433-43B3-A73F-55FDBCD7928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828A5BCF-787E-4137-868E-36B7C1CC866F}"/>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4B398179-64D8-4A8F-B5E6-2DAB1CD2656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29" name="直線コネクタ 228">
          <a:extLst>
            <a:ext uri="{FF2B5EF4-FFF2-40B4-BE49-F238E27FC236}">
              <a16:creationId xmlns:a16="http://schemas.microsoft.com/office/drawing/2014/main" id="{853FA5B9-A356-4B25-9CFD-3D2DFE668435}"/>
            </a:ext>
          </a:extLst>
        </xdr:cNvPr>
        <xdr:cNvCxnSpPr/>
      </xdr:nvCxnSpPr>
      <xdr:spPr>
        <a:xfrm flipV="1">
          <a:off x="10476865" y="9625088"/>
          <a:ext cx="0" cy="1346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01C4B179-4892-4E63-ADD0-94420C4DFF3F}"/>
            </a:ext>
          </a:extLst>
        </xdr:cNvPr>
        <xdr:cNvSpPr txBox="1"/>
      </xdr:nvSpPr>
      <xdr:spPr>
        <a:xfrm>
          <a:off x="10515600" y="109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31" name="直線コネクタ 230">
          <a:extLst>
            <a:ext uri="{FF2B5EF4-FFF2-40B4-BE49-F238E27FC236}">
              <a16:creationId xmlns:a16="http://schemas.microsoft.com/office/drawing/2014/main" id="{0A6554FB-98F3-4984-95A6-3D951E6B00F5}"/>
            </a:ext>
          </a:extLst>
        </xdr:cNvPr>
        <xdr:cNvCxnSpPr/>
      </xdr:nvCxnSpPr>
      <xdr:spPr>
        <a:xfrm>
          <a:off x="10388600" y="10971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D914254B-255D-4EDA-9782-8A7E3AC84FF4}"/>
            </a:ext>
          </a:extLst>
        </xdr:cNvPr>
        <xdr:cNvSpPr txBox="1"/>
      </xdr:nvSpPr>
      <xdr:spPr>
        <a:xfrm>
          <a:off x="10515600" y="9400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33" name="直線コネクタ 232">
          <a:extLst>
            <a:ext uri="{FF2B5EF4-FFF2-40B4-BE49-F238E27FC236}">
              <a16:creationId xmlns:a16="http://schemas.microsoft.com/office/drawing/2014/main" id="{5FF15DEF-0A16-49E3-8186-75BF7666822F}"/>
            </a:ext>
          </a:extLst>
        </xdr:cNvPr>
        <xdr:cNvCxnSpPr/>
      </xdr:nvCxnSpPr>
      <xdr:spPr>
        <a:xfrm>
          <a:off x="10388600" y="962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14114</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FB46FD61-CFAC-4A83-AF90-058574A82502}"/>
            </a:ext>
          </a:extLst>
        </xdr:cNvPr>
        <xdr:cNvSpPr txBox="1"/>
      </xdr:nvSpPr>
      <xdr:spPr>
        <a:xfrm>
          <a:off x="10515600" y="1064401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35" name="フローチャート: 判断 234">
          <a:extLst>
            <a:ext uri="{FF2B5EF4-FFF2-40B4-BE49-F238E27FC236}">
              <a16:creationId xmlns:a16="http://schemas.microsoft.com/office/drawing/2014/main" id="{D676AAA0-E3A9-46C0-AA42-94E04E6C6BCF}"/>
            </a:ext>
          </a:extLst>
        </xdr:cNvPr>
        <xdr:cNvSpPr/>
      </xdr:nvSpPr>
      <xdr:spPr>
        <a:xfrm>
          <a:off x="10426700" y="106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5440</xdr:rowOff>
    </xdr:from>
    <xdr:to>
      <xdr:col>50</xdr:col>
      <xdr:colOff>165100</xdr:colOff>
      <xdr:row>62</xdr:row>
      <xdr:rowOff>107040</xdr:rowOff>
    </xdr:to>
    <xdr:sp macro="" textlink="">
      <xdr:nvSpPr>
        <xdr:cNvPr id="236" name="フローチャート: 判断 235">
          <a:extLst>
            <a:ext uri="{FF2B5EF4-FFF2-40B4-BE49-F238E27FC236}">
              <a16:creationId xmlns:a16="http://schemas.microsoft.com/office/drawing/2014/main" id="{BFAEE057-DEB3-45E5-B1D5-C7F75A569985}"/>
            </a:ext>
          </a:extLst>
        </xdr:cNvPr>
        <xdr:cNvSpPr/>
      </xdr:nvSpPr>
      <xdr:spPr>
        <a:xfrm>
          <a:off x="9588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49046</xdr:rowOff>
    </xdr:from>
    <xdr:to>
      <xdr:col>46</xdr:col>
      <xdr:colOff>38100</xdr:colOff>
      <xdr:row>62</xdr:row>
      <xdr:rowOff>150646</xdr:rowOff>
    </xdr:to>
    <xdr:sp macro="" textlink="">
      <xdr:nvSpPr>
        <xdr:cNvPr id="237" name="フローチャート: 判断 236">
          <a:extLst>
            <a:ext uri="{FF2B5EF4-FFF2-40B4-BE49-F238E27FC236}">
              <a16:creationId xmlns:a16="http://schemas.microsoft.com/office/drawing/2014/main" id="{A5B22AD7-A22F-4F32-B2A2-070BA5C40DB9}"/>
            </a:ext>
          </a:extLst>
        </xdr:cNvPr>
        <xdr:cNvSpPr/>
      </xdr:nvSpPr>
      <xdr:spPr>
        <a:xfrm>
          <a:off x="8699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59434</xdr:rowOff>
    </xdr:from>
    <xdr:to>
      <xdr:col>41</xdr:col>
      <xdr:colOff>101600</xdr:colOff>
      <xdr:row>62</xdr:row>
      <xdr:rowOff>161034</xdr:rowOff>
    </xdr:to>
    <xdr:sp macro="" textlink="">
      <xdr:nvSpPr>
        <xdr:cNvPr id="238" name="フローチャート: 判断 237">
          <a:extLst>
            <a:ext uri="{FF2B5EF4-FFF2-40B4-BE49-F238E27FC236}">
              <a16:creationId xmlns:a16="http://schemas.microsoft.com/office/drawing/2014/main" id="{E34135CF-8B48-4766-9850-47A992015EF2}"/>
            </a:ext>
          </a:extLst>
        </xdr:cNvPr>
        <xdr:cNvSpPr/>
      </xdr:nvSpPr>
      <xdr:spPr>
        <a:xfrm>
          <a:off x="7810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54958</xdr:rowOff>
    </xdr:from>
    <xdr:to>
      <xdr:col>36</xdr:col>
      <xdr:colOff>165100</xdr:colOff>
      <xdr:row>62</xdr:row>
      <xdr:rowOff>156558</xdr:rowOff>
    </xdr:to>
    <xdr:sp macro="" textlink="">
      <xdr:nvSpPr>
        <xdr:cNvPr id="239" name="フローチャート: 判断 238">
          <a:extLst>
            <a:ext uri="{FF2B5EF4-FFF2-40B4-BE49-F238E27FC236}">
              <a16:creationId xmlns:a16="http://schemas.microsoft.com/office/drawing/2014/main" id="{562F5AAD-B9A3-402A-9281-AE5F855EB457}"/>
            </a:ext>
          </a:extLst>
        </xdr:cNvPr>
        <xdr:cNvSpPr/>
      </xdr:nvSpPr>
      <xdr:spPr>
        <a:xfrm>
          <a:off x="6921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B94B90-E5EF-4ECD-8672-AC22C0782F0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F41B9529-F303-45B1-BBE7-60D7AF4A57E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12CABE38-76E4-4946-988E-57C0EA1AFA1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CD7CF972-8CA3-4A34-A619-C571B8DDB58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4DF538C3-E31D-4F91-B93C-13631B8F074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158755</xdr:rowOff>
    </xdr:from>
    <xdr:to>
      <xdr:col>55</xdr:col>
      <xdr:colOff>50800</xdr:colOff>
      <xdr:row>58</xdr:row>
      <xdr:rowOff>88905</xdr:rowOff>
    </xdr:to>
    <xdr:sp macro="" textlink="">
      <xdr:nvSpPr>
        <xdr:cNvPr id="245" name="楕円 244">
          <a:extLst>
            <a:ext uri="{FF2B5EF4-FFF2-40B4-BE49-F238E27FC236}">
              <a16:creationId xmlns:a16="http://schemas.microsoft.com/office/drawing/2014/main" id="{54267615-5624-4C37-A03C-20FA87302B49}"/>
            </a:ext>
          </a:extLst>
        </xdr:cNvPr>
        <xdr:cNvSpPr/>
      </xdr:nvSpPr>
      <xdr:spPr>
        <a:xfrm>
          <a:off x="10426700" y="993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10182</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id="{76AA638F-1E13-42C0-B4EF-D563E2DD3810}"/>
            </a:ext>
          </a:extLst>
        </xdr:cNvPr>
        <xdr:cNvSpPr txBox="1"/>
      </xdr:nvSpPr>
      <xdr:spPr>
        <a:xfrm>
          <a:off x="10515600" y="97828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146676</xdr:rowOff>
    </xdr:from>
    <xdr:to>
      <xdr:col>50</xdr:col>
      <xdr:colOff>165100</xdr:colOff>
      <xdr:row>58</xdr:row>
      <xdr:rowOff>76826</xdr:rowOff>
    </xdr:to>
    <xdr:sp macro="" textlink="">
      <xdr:nvSpPr>
        <xdr:cNvPr id="247" name="楕円 246">
          <a:extLst>
            <a:ext uri="{FF2B5EF4-FFF2-40B4-BE49-F238E27FC236}">
              <a16:creationId xmlns:a16="http://schemas.microsoft.com/office/drawing/2014/main" id="{144E7485-4389-44F5-8FB0-4ACD6167ABDE}"/>
            </a:ext>
          </a:extLst>
        </xdr:cNvPr>
        <xdr:cNvSpPr/>
      </xdr:nvSpPr>
      <xdr:spPr>
        <a:xfrm>
          <a:off x="9588500" y="991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26026</xdr:rowOff>
    </xdr:from>
    <xdr:to>
      <xdr:col>55</xdr:col>
      <xdr:colOff>0</xdr:colOff>
      <xdr:row>58</xdr:row>
      <xdr:rowOff>38105</xdr:rowOff>
    </xdr:to>
    <xdr:cxnSp macro="">
      <xdr:nvCxnSpPr>
        <xdr:cNvPr id="248" name="直線コネクタ 247">
          <a:extLst>
            <a:ext uri="{FF2B5EF4-FFF2-40B4-BE49-F238E27FC236}">
              <a16:creationId xmlns:a16="http://schemas.microsoft.com/office/drawing/2014/main" id="{F2A9A531-2353-4448-9329-983936F19338}"/>
            </a:ext>
          </a:extLst>
        </xdr:cNvPr>
        <xdr:cNvCxnSpPr/>
      </xdr:nvCxnSpPr>
      <xdr:spPr>
        <a:xfrm>
          <a:off x="9639300" y="9970126"/>
          <a:ext cx="838200" cy="1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6505</xdr:rowOff>
    </xdr:from>
    <xdr:to>
      <xdr:col>46</xdr:col>
      <xdr:colOff>38100</xdr:colOff>
      <xdr:row>58</xdr:row>
      <xdr:rowOff>108105</xdr:rowOff>
    </xdr:to>
    <xdr:sp macro="" textlink="">
      <xdr:nvSpPr>
        <xdr:cNvPr id="249" name="楕円 248">
          <a:extLst>
            <a:ext uri="{FF2B5EF4-FFF2-40B4-BE49-F238E27FC236}">
              <a16:creationId xmlns:a16="http://schemas.microsoft.com/office/drawing/2014/main" id="{9EE0B16A-E80E-4C1F-AB2F-5C77D25C98D4}"/>
            </a:ext>
          </a:extLst>
        </xdr:cNvPr>
        <xdr:cNvSpPr/>
      </xdr:nvSpPr>
      <xdr:spPr>
        <a:xfrm>
          <a:off x="8699500" y="995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26026</xdr:rowOff>
    </xdr:from>
    <xdr:to>
      <xdr:col>50</xdr:col>
      <xdr:colOff>114300</xdr:colOff>
      <xdr:row>58</xdr:row>
      <xdr:rowOff>57305</xdr:rowOff>
    </xdr:to>
    <xdr:cxnSp macro="">
      <xdr:nvCxnSpPr>
        <xdr:cNvPr id="250" name="直線コネクタ 249">
          <a:extLst>
            <a:ext uri="{FF2B5EF4-FFF2-40B4-BE49-F238E27FC236}">
              <a16:creationId xmlns:a16="http://schemas.microsoft.com/office/drawing/2014/main" id="{C7A0F797-CF4E-4EAC-9230-2E3C36727238}"/>
            </a:ext>
          </a:extLst>
        </xdr:cNvPr>
        <xdr:cNvCxnSpPr/>
      </xdr:nvCxnSpPr>
      <xdr:spPr>
        <a:xfrm flipV="1">
          <a:off x="8750300" y="9970126"/>
          <a:ext cx="889000" cy="3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40328</xdr:rowOff>
    </xdr:from>
    <xdr:to>
      <xdr:col>41</xdr:col>
      <xdr:colOff>101600</xdr:colOff>
      <xdr:row>58</xdr:row>
      <xdr:rowOff>141928</xdr:rowOff>
    </xdr:to>
    <xdr:sp macro="" textlink="">
      <xdr:nvSpPr>
        <xdr:cNvPr id="251" name="楕円 250">
          <a:extLst>
            <a:ext uri="{FF2B5EF4-FFF2-40B4-BE49-F238E27FC236}">
              <a16:creationId xmlns:a16="http://schemas.microsoft.com/office/drawing/2014/main" id="{D6953B69-D6AB-4AFC-A188-566AEB8F0AE3}"/>
            </a:ext>
          </a:extLst>
        </xdr:cNvPr>
        <xdr:cNvSpPr/>
      </xdr:nvSpPr>
      <xdr:spPr>
        <a:xfrm>
          <a:off x="7810500" y="998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57305</xdr:rowOff>
    </xdr:from>
    <xdr:to>
      <xdr:col>45</xdr:col>
      <xdr:colOff>177800</xdr:colOff>
      <xdr:row>58</xdr:row>
      <xdr:rowOff>91128</xdr:rowOff>
    </xdr:to>
    <xdr:cxnSp macro="">
      <xdr:nvCxnSpPr>
        <xdr:cNvPr id="252" name="直線コネクタ 251">
          <a:extLst>
            <a:ext uri="{FF2B5EF4-FFF2-40B4-BE49-F238E27FC236}">
              <a16:creationId xmlns:a16="http://schemas.microsoft.com/office/drawing/2014/main" id="{A4BDE011-E2C0-4F57-8D3A-38CE77FFC711}"/>
            </a:ext>
          </a:extLst>
        </xdr:cNvPr>
        <xdr:cNvCxnSpPr/>
      </xdr:nvCxnSpPr>
      <xdr:spPr>
        <a:xfrm flipV="1">
          <a:off x="7861300" y="10001405"/>
          <a:ext cx="889000" cy="3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60652</xdr:rowOff>
    </xdr:from>
    <xdr:to>
      <xdr:col>36</xdr:col>
      <xdr:colOff>165100</xdr:colOff>
      <xdr:row>58</xdr:row>
      <xdr:rowOff>162252</xdr:rowOff>
    </xdr:to>
    <xdr:sp macro="" textlink="">
      <xdr:nvSpPr>
        <xdr:cNvPr id="253" name="楕円 252">
          <a:extLst>
            <a:ext uri="{FF2B5EF4-FFF2-40B4-BE49-F238E27FC236}">
              <a16:creationId xmlns:a16="http://schemas.microsoft.com/office/drawing/2014/main" id="{CF5B756A-651D-48D2-9E46-AD237373F82B}"/>
            </a:ext>
          </a:extLst>
        </xdr:cNvPr>
        <xdr:cNvSpPr/>
      </xdr:nvSpPr>
      <xdr:spPr>
        <a:xfrm>
          <a:off x="6921500" y="1000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91128</xdr:rowOff>
    </xdr:from>
    <xdr:to>
      <xdr:col>41</xdr:col>
      <xdr:colOff>50800</xdr:colOff>
      <xdr:row>58</xdr:row>
      <xdr:rowOff>111452</xdr:rowOff>
    </xdr:to>
    <xdr:cxnSp macro="">
      <xdr:nvCxnSpPr>
        <xdr:cNvPr id="254" name="直線コネクタ 253">
          <a:extLst>
            <a:ext uri="{FF2B5EF4-FFF2-40B4-BE49-F238E27FC236}">
              <a16:creationId xmlns:a16="http://schemas.microsoft.com/office/drawing/2014/main" id="{C8A6EEBA-A52D-4169-852C-29A49A74F029}"/>
            </a:ext>
          </a:extLst>
        </xdr:cNvPr>
        <xdr:cNvCxnSpPr/>
      </xdr:nvCxnSpPr>
      <xdr:spPr>
        <a:xfrm flipV="1">
          <a:off x="6972300" y="10035228"/>
          <a:ext cx="889000" cy="2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98167</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B9084EFF-55A5-4145-ADB7-71D36A688BE7}"/>
            </a:ext>
          </a:extLst>
        </xdr:cNvPr>
        <xdr:cNvSpPr txBox="1"/>
      </xdr:nvSpPr>
      <xdr:spPr>
        <a:xfrm>
          <a:off x="9281505" y="107280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141773</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57F94507-82C6-489D-80DB-33E422ACC3D5}"/>
            </a:ext>
          </a:extLst>
        </xdr:cNvPr>
        <xdr:cNvSpPr txBox="1"/>
      </xdr:nvSpPr>
      <xdr:spPr>
        <a:xfrm>
          <a:off x="8405205" y="107716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152161</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ADCE6509-A43F-4AA6-BE77-1F6A01DC4224}"/>
            </a:ext>
          </a:extLst>
        </xdr:cNvPr>
        <xdr:cNvSpPr txBox="1"/>
      </xdr:nvSpPr>
      <xdr:spPr>
        <a:xfrm>
          <a:off x="75162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147685</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EF638A51-C7AC-4D17-BD7E-2DECF550AAFD}"/>
            </a:ext>
          </a:extLst>
        </xdr:cNvPr>
        <xdr:cNvSpPr txBox="1"/>
      </xdr:nvSpPr>
      <xdr:spPr>
        <a:xfrm>
          <a:off x="6627205" y="10777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56</xdr:row>
      <xdr:rowOff>93353</xdr:rowOff>
    </xdr:from>
    <xdr:ext cx="690189" cy="259045"/>
    <xdr:sp macro="" textlink="">
      <xdr:nvSpPr>
        <xdr:cNvPr id="259" name="n_1mainValue【橋りょう・トンネル】&#10;一人当たり有形固定資産（償却資産）額">
          <a:extLst>
            <a:ext uri="{FF2B5EF4-FFF2-40B4-BE49-F238E27FC236}">
              <a16:creationId xmlns:a16="http://schemas.microsoft.com/office/drawing/2014/main" id="{439682C4-E4A5-45DC-817C-24688AC097A3}"/>
            </a:ext>
          </a:extLst>
        </xdr:cNvPr>
        <xdr:cNvSpPr txBox="1"/>
      </xdr:nvSpPr>
      <xdr:spPr>
        <a:xfrm>
          <a:off x="9281505" y="96945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56</xdr:row>
      <xdr:rowOff>124632</xdr:rowOff>
    </xdr:from>
    <xdr:ext cx="690189" cy="259045"/>
    <xdr:sp macro="" textlink="">
      <xdr:nvSpPr>
        <xdr:cNvPr id="260" name="n_2mainValue【橋りょう・トンネル】&#10;一人当たり有形固定資産（償却資産）額">
          <a:extLst>
            <a:ext uri="{FF2B5EF4-FFF2-40B4-BE49-F238E27FC236}">
              <a16:creationId xmlns:a16="http://schemas.microsoft.com/office/drawing/2014/main" id="{F72EFF29-56FB-40D3-8629-AB08984383B8}"/>
            </a:ext>
          </a:extLst>
        </xdr:cNvPr>
        <xdr:cNvSpPr txBox="1"/>
      </xdr:nvSpPr>
      <xdr:spPr>
        <a:xfrm>
          <a:off x="8405205" y="97258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56</xdr:row>
      <xdr:rowOff>158455</xdr:rowOff>
    </xdr:from>
    <xdr:ext cx="690189" cy="259045"/>
    <xdr:sp macro="" textlink="">
      <xdr:nvSpPr>
        <xdr:cNvPr id="261" name="n_3mainValue【橋りょう・トンネル】&#10;一人当たり有形固定資産（償却資産）額">
          <a:extLst>
            <a:ext uri="{FF2B5EF4-FFF2-40B4-BE49-F238E27FC236}">
              <a16:creationId xmlns:a16="http://schemas.microsoft.com/office/drawing/2014/main" id="{33895AA3-E064-4A7A-A420-553A5649CFEF}"/>
            </a:ext>
          </a:extLst>
        </xdr:cNvPr>
        <xdr:cNvSpPr txBox="1"/>
      </xdr:nvSpPr>
      <xdr:spPr>
        <a:xfrm>
          <a:off x="7516205" y="97596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57</xdr:row>
      <xdr:rowOff>7329</xdr:rowOff>
    </xdr:from>
    <xdr:ext cx="690189" cy="259045"/>
    <xdr:sp macro="" textlink="">
      <xdr:nvSpPr>
        <xdr:cNvPr id="262" name="n_4mainValue【橋りょう・トンネル】&#10;一人当たり有形固定資産（償却資産）額">
          <a:extLst>
            <a:ext uri="{FF2B5EF4-FFF2-40B4-BE49-F238E27FC236}">
              <a16:creationId xmlns:a16="http://schemas.microsoft.com/office/drawing/2014/main" id="{47DFDC2E-2963-4FA3-B669-7769255C8C6B}"/>
            </a:ext>
          </a:extLst>
        </xdr:cNvPr>
        <xdr:cNvSpPr txBox="1"/>
      </xdr:nvSpPr>
      <xdr:spPr>
        <a:xfrm>
          <a:off x="6627205" y="97799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7E294061-0D22-4935-8E08-533AD624AC6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4580DE85-9F2F-4CBC-835F-8F2FF4149D9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AEF2F2B1-6A32-4BBD-B4A1-5C18719BA9E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59FE1589-6D99-4CDD-9A04-FBD0FCF20A0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8AE36299-2489-4107-A867-06AF429A729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9DCE05A9-6D90-42F9-86C9-EDAEFD421A9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B4AC95C3-A3C4-4811-B82A-FC32E4A80E0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FE5CD0EB-15BD-4B01-A23E-BFA78FD5EEF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C55DBB6B-973E-4B04-A865-133997BED3C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5CF5AAC0-62BE-4ED9-A665-5AA601ED3EE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EF24D6EA-9250-47DC-A1E7-45E05E344A4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7C0CE87E-59B1-409B-8804-D0FC69D4CBD2}"/>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D70089AF-877A-4172-8DDA-1A0B50182BDE}"/>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4C58DF10-F562-4561-95DB-474B7FC0AA7B}"/>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9BB90D35-C677-408D-BBF6-F38D3FC27734}"/>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42A793E2-5712-46B2-B0A3-BDEEA09DB54B}"/>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7FBD67F6-96A6-4BA0-8E80-2C0A9F6480C3}"/>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2E5B5B87-5384-49CD-980A-80C076E3DDCD}"/>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9750307B-0314-4C0C-965D-76CEBBABD398}"/>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567ED8A6-8E27-4006-921F-2868F6796F1E}"/>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F2D9B4FC-B506-49FD-A587-53AD82774853}"/>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87939248-30AC-41E8-A56B-027144E17A61}"/>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61B3C329-5204-4157-9825-114ADCA8C09C}"/>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C299EF11-8B0E-46B6-BF70-9DC8A6EA4D6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5C6ACF83-E599-49A4-8A09-3C19702EA04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EBBA2724-089F-4346-85D2-D36DCCFC4AF1}"/>
            </a:ext>
          </a:extLst>
        </xdr:cNvPr>
        <xdr:cNvCxnSpPr/>
      </xdr:nvCxnSpPr>
      <xdr:spPr>
        <a:xfrm flipV="1">
          <a:off x="46348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6B3ED2A8-B291-4A92-BBEF-090852CBD7AC}"/>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2EE6880A-361A-4032-84B3-1C999130CF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A26276A5-2F64-4A2E-898F-095CA6684633}"/>
            </a:ext>
          </a:extLst>
        </xdr:cNvPr>
        <xdr:cNvSpPr txBox="1"/>
      </xdr:nvSpPr>
      <xdr:spPr>
        <a:xfrm>
          <a:off x="46736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92" name="直線コネクタ 291">
          <a:extLst>
            <a:ext uri="{FF2B5EF4-FFF2-40B4-BE49-F238E27FC236}">
              <a16:creationId xmlns:a16="http://schemas.microsoft.com/office/drawing/2014/main" id="{3C336AA8-FF9C-41A7-B05F-8EB1EB63CEC0}"/>
            </a:ext>
          </a:extLst>
        </xdr:cNvPr>
        <xdr:cNvCxnSpPr/>
      </xdr:nvCxnSpPr>
      <xdr:spPr>
        <a:xfrm>
          <a:off x="4546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8545</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35BB918D-09F5-49C0-B6C3-C749EFCD1F0C}"/>
            </a:ext>
          </a:extLst>
        </xdr:cNvPr>
        <xdr:cNvSpPr txBox="1"/>
      </xdr:nvSpPr>
      <xdr:spPr>
        <a:xfrm>
          <a:off x="4673600" y="14067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94" name="フローチャート: 判断 293">
          <a:extLst>
            <a:ext uri="{FF2B5EF4-FFF2-40B4-BE49-F238E27FC236}">
              <a16:creationId xmlns:a16="http://schemas.microsoft.com/office/drawing/2014/main" id="{0984BDC9-BF04-4E67-80FC-F06D666006B9}"/>
            </a:ext>
          </a:extLst>
        </xdr:cNvPr>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295" name="フローチャート: 判断 294">
          <a:extLst>
            <a:ext uri="{FF2B5EF4-FFF2-40B4-BE49-F238E27FC236}">
              <a16:creationId xmlns:a16="http://schemas.microsoft.com/office/drawing/2014/main" id="{291E88CF-3310-4E82-877B-774630186051}"/>
            </a:ext>
          </a:extLst>
        </xdr:cNvPr>
        <xdr:cNvSpPr/>
      </xdr:nvSpPr>
      <xdr:spPr>
        <a:xfrm>
          <a:off x="3746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139156</xdr:rowOff>
    </xdr:from>
    <xdr:to>
      <xdr:col>15</xdr:col>
      <xdr:colOff>101600</xdr:colOff>
      <xdr:row>83</xdr:row>
      <xdr:rowOff>69306</xdr:rowOff>
    </xdr:to>
    <xdr:sp macro="" textlink="">
      <xdr:nvSpPr>
        <xdr:cNvPr id="296" name="フローチャート: 判断 295">
          <a:extLst>
            <a:ext uri="{FF2B5EF4-FFF2-40B4-BE49-F238E27FC236}">
              <a16:creationId xmlns:a16="http://schemas.microsoft.com/office/drawing/2014/main" id="{516AA2F2-6ADD-4685-B17B-767D0B6D1A7A}"/>
            </a:ext>
          </a:extLst>
        </xdr:cNvPr>
        <xdr:cNvSpPr/>
      </xdr:nvSpPr>
      <xdr:spPr>
        <a:xfrm>
          <a:off x="2857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122827</xdr:rowOff>
    </xdr:from>
    <xdr:to>
      <xdr:col>10</xdr:col>
      <xdr:colOff>165100</xdr:colOff>
      <xdr:row>83</xdr:row>
      <xdr:rowOff>52977</xdr:rowOff>
    </xdr:to>
    <xdr:sp macro="" textlink="">
      <xdr:nvSpPr>
        <xdr:cNvPr id="297" name="フローチャート: 判断 296">
          <a:extLst>
            <a:ext uri="{FF2B5EF4-FFF2-40B4-BE49-F238E27FC236}">
              <a16:creationId xmlns:a16="http://schemas.microsoft.com/office/drawing/2014/main" id="{B3966B50-BBFC-4240-822F-E405E4BC83E9}"/>
            </a:ext>
          </a:extLst>
        </xdr:cNvPr>
        <xdr:cNvSpPr/>
      </xdr:nvSpPr>
      <xdr:spPr>
        <a:xfrm>
          <a:off x="1968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88537</xdr:rowOff>
    </xdr:from>
    <xdr:to>
      <xdr:col>6</xdr:col>
      <xdr:colOff>38100</xdr:colOff>
      <xdr:row>83</xdr:row>
      <xdr:rowOff>18687</xdr:rowOff>
    </xdr:to>
    <xdr:sp macro="" textlink="">
      <xdr:nvSpPr>
        <xdr:cNvPr id="298" name="フローチャート: 判断 297">
          <a:extLst>
            <a:ext uri="{FF2B5EF4-FFF2-40B4-BE49-F238E27FC236}">
              <a16:creationId xmlns:a16="http://schemas.microsoft.com/office/drawing/2014/main" id="{16ABC7B8-2971-4807-8B02-3CD34C40EBFE}"/>
            </a:ext>
          </a:extLst>
        </xdr:cNvPr>
        <xdr:cNvSpPr/>
      </xdr:nvSpPr>
      <xdr:spPr>
        <a:xfrm>
          <a:off x="1079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9503DBA-F99E-4D01-B37B-04E17FCFA44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AAE4C83A-6EBE-4BA2-BDE7-DF58655B2ED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2ACCE49D-3F32-457D-B983-8C8D716F89A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4540827C-038A-4085-8C83-00965AD8A6D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84812BE9-25A1-4346-BB11-93090CE203C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116295</xdr:rowOff>
    </xdr:from>
    <xdr:to>
      <xdr:col>24</xdr:col>
      <xdr:colOff>114300</xdr:colOff>
      <xdr:row>84</xdr:row>
      <xdr:rowOff>46445</xdr:rowOff>
    </xdr:to>
    <xdr:sp macro="" textlink="">
      <xdr:nvSpPr>
        <xdr:cNvPr id="304" name="楕円 303">
          <a:extLst>
            <a:ext uri="{FF2B5EF4-FFF2-40B4-BE49-F238E27FC236}">
              <a16:creationId xmlns:a16="http://schemas.microsoft.com/office/drawing/2014/main" id="{658DF54A-B911-41B5-9B82-F293368AB50F}"/>
            </a:ext>
          </a:extLst>
        </xdr:cNvPr>
        <xdr:cNvSpPr/>
      </xdr:nvSpPr>
      <xdr:spPr>
        <a:xfrm>
          <a:off x="4584700" y="1434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94722</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1A6494D-539D-42DF-B488-BE99844C601F}"/>
            </a:ext>
          </a:extLst>
        </xdr:cNvPr>
        <xdr:cNvSpPr txBox="1"/>
      </xdr:nvSpPr>
      <xdr:spPr>
        <a:xfrm>
          <a:off x="4673600"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124461</xdr:rowOff>
    </xdr:from>
    <xdr:to>
      <xdr:col>20</xdr:col>
      <xdr:colOff>38100</xdr:colOff>
      <xdr:row>84</xdr:row>
      <xdr:rowOff>54611</xdr:rowOff>
    </xdr:to>
    <xdr:sp macro="" textlink="">
      <xdr:nvSpPr>
        <xdr:cNvPr id="306" name="楕円 305">
          <a:extLst>
            <a:ext uri="{FF2B5EF4-FFF2-40B4-BE49-F238E27FC236}">
              <a16:creationId xmlns:a16="http://schemas.microsoft.com/office/drawing/2014/main" id="{6DFF21D0-4571-4C38-8B25-EB0EEC5A65AF}"/>
            </a:ext>
          </a:extLst>
        </xdr:cNvPr>
        <xdr:cNvSpPr/>
      </xdr:nvSpPr>
      <xdr:spPr>
        <a:xfrm>
          <a:off x="3746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167095</xdr:rowOff>
    </xdr:from>
    <xdr:to>
      <xdr:col>24</xdr:col>
      <xdr:colOff>63500</xdr:colOff>
      <xdr:row>84</xdr:row>
      <xdr:rowOff>3811</xdr:rowOff>
    </xdr:to>
    <xdr:cxnSp macro="">
      <xdr:nvCxnSpPr>
        <xdr:cNvPr id="307" name="直線コネクタ 306">
          <a:extLst>
            <a:ext uri="{FF2B5EF4-FFF2-40B4-BE49-F238E27FC236}">
              <a16:creationId xmlns:a16="http://schemas.microsoft.com/office/drawing/2014/main" id="{147419BB-E849-477F-AFC4-C208C6CD605D}"/>
            </a:ext>
          </a:extLst>
        </xdr:cNvPr>
        <xdr:cNvCxnSpPr/>
      </xdr:nvCxnSpPr>
      <xdr:spPr>
        <a:xfrm flipV="1">
          <a:off x="3797300" y="14397445"/>
          <a:ext cx="8382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142421</xdr:rowOff>
    </xdr:from>
    <xdr:to>
      <xdr:col>15</xdr:col>
      <xdr:colOff>101600</xdr:colOff>
      <xdr:row>84</xdr:row>
      <xdr:rowOff>72571</xdr:rowOff>
    </xdr:to>
    <xdr:sp macro="" textlink="">
      <xdr:nvSpPr>
        <xdr:cNvPr id="308" name="楕円 307">
          <a:extLst>
            <a:ext uri="{FF2B5EF4-FFF2-40B4-BE49-F238E27FC236}">
              <a16:creationId xmlns:a16="http://schemas.microsoft.com/office/drawing/2014/main" id="{D3788B2D-FD8C-4991-97E2-13E64986672C}"/>
            </a:ext>
          </a:extLst>
        </xdr:cNvPr>
        <xdr:cNvSpPr/>
      </xdr:nvSpPr>
      <xdr:spPr>
        <a:xfrm>
          <a:off x="2857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3811</xdr:rowOff>
    </xdr:from>
    <xdr:to>
      <xdr:col>19</xdr:col>
      <xdr:colOff>177800</xdr:colOff>
      <xdr:row>84</xdr:row>
      <xdr:rowOff>21771</xdr:rowOff>
    </xdr:to>
    <xdr:cxnSp macro="">
      <xdr:nvCxnSpPr>
        <xdr:cNvPr id="309" name="直線コネクタ 308">
          <a:extLst>
            <a:ext uri="{FF2B5EF4-FFF2-40B4-BE49-F238E27FC236}">
              <a16:creationId xmlns:a16="http://schemas.microsoft.com/office/drawing/2014/main" id="{8BDEB83E-AF72-4719-9AF2-F6CD5AC8722C}"/>
            </a:ext>
          </a:extLst>
        </xdr:cNvPr>
        <xdr:cNvCxnSpPr/>
      </xdr:nvCxnSpPr>
      <xdr:spPr>
        <a:xfrm flipV="1">
          <a:off x="2908300" y="14405611"/>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117929</xdr:rowOff>
    </xdr:from>
    <xdr:to>
      <xdr:col>10</xdr:col>
      <xdr:colOff>165100</xdr:colOff>
      <xdr:row>85</xdr:row>
      <xdr:rowOff>48079</xdr:rowOff>
    </xdr:to>
    <xdr:sp macro="" textlink="">
      <xdr:nvSpPr>
        <xdr:cNvPr id="310" name="楕円 309">
          <a:extLst>
            <a:ext uri="{FF2B5EF4-FFF2-40B4-BE49-F238E27FC236}">
              <a16:creationId xmlns:a16="http://schemas.microsoft.com/office/drawing/2014/main" id="{F9F5464F-9EFC-45D5-AABD-BC16F27F75A8}"/>
            </a:ext>
          </a:extLst>
        </xdr:cNvPr>
        <xdr:cNvSpPr/>
      </xdr:nvSpPr>
      <xdr:spPr>
        <a:xfrm>
          <a:off x="19685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21771</xdr:rowOff>
    </xdr:from>
    <xdr:to>
      <xdr:col>15</xdr:col>
      <xdr:colOff>50800</xdr:colOff>
      <xdr:row>84</xdr:row>
      <xdr:rowOff>168729</xdr:rowOff>
    </xdr:to>
    <xdr:cxnSp macro="">
      <xdr:nvCxnSpPr>
        <xdr:cNvPr id="311" name="直線コネクタ 310">
          <a:extLst>
            <a:ext uri="{FF2B5EF4-FFF2-40B4-BE49-F238E27FC236}">
              <a16:creationId xmlns:a16="http://schemas.microsoft.com/office/drawing/2014/main" id="{D4F40AF2-4E0D-453D-8A86-6E887380351C}"/>
            </a:ext>
          </a:extLst>
        </xdr:cNvPr>
        <xdr:cNvCxnSpPr/>
      </xdr:nvCxnSpPr>
      <xdr:spPr>
        <a:xfrm flipV="1">
          <a:off x="2019300" y="14423571"/>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65677</xdr:rowOff>
    </xdr:from>
    <xdr:to>
      <xdr:col>6</xdr:col>
      <xdr:colOff>38100</xdr:colOff>
      <xdr:row>85</xdr:row>
      <xdr:rowOff>167277</xdr:rowOff>
    </xdr:to>
    <xdr:sp macro="" textlink="">
      <xdr:nvSpPr>
        <xdr:cNvPr id="312" name="楕円 311">
          <a:extLst>
            <a:ext uri="{FF2B5EF4-FFF2-40B4-BE49-F238E27FC236}">
              <a16:creationId xmlns:a16="http://schemas.microsoft.com/office/drawing/2014/main" id="{385220AB-D7B0-43CF-8AC8-14DBCB54537C}"/>
            </a:ext>
          </a:extLst>
        </xdr:cNvPr>
        <xdr:cNvSpPr/>
      </xdr:nvSpPr>
      <xdr:spPr>
        <a:xfrm>
          <a:off x="1079500" y="1463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168729</xdr:rowOff>
    </xdr:from>
    <xdr:to>
      <xdr:col>10</xdr:col>
      <xdr:colOff>114300</xdr:colOff>
      <xdr:row>85</xdr:row>
      <xdr:rowOff>116477</xdr:rowOff>
    </xdr:to>
    <xdr:cxnSp macro="">
      <xdr:nvCxnSpPr>
        <xdr:cNvPr id="313" name="直線コネクタ 312">
          <a:extLst>
            <a:ext uri="{FF2B5EF4-FFF2-40B4-BE49-F238E27FC236}">
              <a16:creationId xmlns:a16="http://schemas.microsoft.com/office/drawing/2014/main" id="{6E1675EA-510B-4239-9595-40096FD1ABD7}"/>
            </a:ext>
          </a:extLst>
        </xdr:cNvPr>
        <xdr:cNvCxnSpPr/>
      </xdr:nvCxnSpPr>
      <xdr:spPr>
        <a:xfrm flipV="1">
          <a:off x="1130300" y="14570529"/>
          <a:ext cx="889000" cy="11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76035</xdr:rowOff>
    </xdr:from>
    <xdr:ext cx="405111" cy="259045"/>
    <xdr:sp macro="" textlink="">
      <xdr:nvSpPr>
        <xdr:cNvPr id="314" name="n_1aveValue【公営住宅】&#10;有形固定資産減価償却率">
          <a:extLst>
            <a:ext uri="{FF2B5EF4-FFF2-40B4-BE49-F238E27FC236}">
              <a16:creationId xmlns:a16="http://schemas.microsoft.com/office/drawing/2014/main" id="{7C2086B4-F55E-4B35-88BE-C26CBB6EF54F}"/>
            </a:ext>
          </a:extLst>
        </xdr:cNvPr>
        <xdr:cNvSpPr txBox="1"/>
      </xdr:nvSpPr>
      <xdr:spPr>
        <a:xfrm>
          <a:off x="35820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85833</xdr:rowOff>
    </xdr:from>
    <xdr:ext cx="405111" cy="259045"/>
    <xdr:sp macro="" textlink="">
      <xdr:nvSpPr>
        <xdr:cNvPr id="315" name="n_2aveValue【公営住宅】&#10;有形固定資産減価償却率">
          <a:extLst>
            <a:ext uri="{FF2B5EF4-FFF2-40B4-BE49-F238E27FC236}">
              <a16:creationId xmlns:a16="http://schemas.microsoft.com/office/drawing/2014/main" id="{FFDC16A1-08E7-48E3-ACFA-4E5E556D3758}"/>
            </a:ext>
          </a:extLst>
        </xdr:cNvPr>
        <xdr:cNvSpPr txBox="1"/>
      </xdr:nvSpPr>
      <xdr:spPr>
        <a:xfrm>
          <a:off x="2705744" y="1397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69504</xdr:rowOff>
    </xdr:from>
    <xdr:ext cx="405111" cy="259045"/>
    <xdr:sp macro="" textlink="">
      <xdr:nvSpPr>
        <xdr:cNvPr id="316" name="n_3aveValue【公営住宅】&#10;有形固定資産減価償却率">
          <a:extLst>
            <a:ext uri="{FF2B5EF4-FFF2-40B4-BE49-F238E27FC236}">
              <a16:creationId xmlns:a16="http://schemas.microsoft.com/office/drawing/2014/main" id="{281F2A79-3569-4B5F-8891-50C4F4481344}"/>
            </a:ext>
          </a:extLst>
        </xdr:cNvPr>
        <xdr:cNvSpPr txBox="1"/>
      </xdr:nvSpPr>
      <xdr:spPr>
        <a:xfrm>
          <a:off x="18167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35214</xdr:rowOff>
    </xdr:from>
    <xdr:ext cx="405111" cy="259045"/>
    <xdr:sp macro="" textlink="">
      <xdr:nvSpPr>
        <xdr:cNvPr id="317" name="n_4aveValue【公営住宅】&#10;有形固定資産減価償却率">
          <a:extLst>
            <a:ext uri="{FF2B5EF4-FFF2-40B4-BE49-F238E27FC236}">
              <a16:creationId xmlns:a16="http://schemas.microsoft.com/office/drawing/2014/main" id="{37FAAEC1-F013-48D9-B71A-FBE941CBE7D7}"/>
            </a:ext>
          </a:extLst>
        </xdr:cNvPr>
        <xdr:cNvSpPr txBox="1"/>
      </xdr:nvSpPr>
      <xdr:spPr>
        <a:xfrm>
          <a:off x="927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45738</xdr:rowOff>
    </xdr:from>
    <xdr:ext cx="405111" cy="259045"/>
    <xdr:sp macro="" textlink="">
      <xdr:nvSpPr>
        <xdr:cNvPr id="318" name="n_1mainValue【公営住宅】&#10;有形固定資産減価償却率">
          <a:extLst>
            <a:ext uri="{FF2B5EF4-FFF2-40B4-BE49-F238E27FC236}">
              <a16:creationId xmlns:a16="http://schemas.microsoft.com/office/drawing/2014/main" id="{0F604E6F-6C34-4F6C-98A3-690A5B5ED595}"/>
            </a:ext>
          </a:extLst>
        </xdr:cNvPr>
        <xdr:cNvSpPr txBox="1"/>
      </xdr:nvSpPr>
      <xdr:spPr>
        <a:xfrm>
          <a:off x="35820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63698</xdr:rowOff>
    </xdr:from>
    <xdr:ext cx="405111" cy="259045"/>
    <xdr:sp macro="" textlink="">
      <xdr:nvSpPr>
        <xdr:cNvPr id="319" name="n_2mainValue【公営住宅】&#10;有形固定資産減価償却率">
          <a:extLst>
            <a:ext uri="{FF2B5EF4-FFF2-40B4-BE49-F238E27FC236}">
              <a16:creationId xmlns:a16="http://schemas.microsoft.com/office/drawing/2014/main" id="{957744E8-CD1A-4FC8-BE88-7211BF798CC7}"/>
            </a:ext>
          </a:extLst>
        </xdr:cNvPr>
        <xdr:cNvSpPr txBox="1"/>
      </xdr:nvSpPr>
      <xdr:spPr>
        <a:xfrm>
          <a:off x="2705744" y="1446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39206</xdr:rowOff>
    </xdr:from>
    <xdr:ext cx="405111" cy="259045"/>
    <xdr:sp macro="" textlink="">
      <xdr:nvSpPr>
        <xdr:cNvPr id="320" name="n_3mainValue【公営住宅】&#10;有形固定資産減価償却率">
          <a:extLst>
            <a:ext uri="{FF2B5EF4-FFF2-40B4-BE49-F238E27FC236}">
              <a16:creationId xmlns:a16="http://schemas.microsoft.com/office/drawing/2014/main" id="{39FA2815-391C-4DBC-BDA8-AFD5D9BE70C0}"/>
            </a:ext>
          </a:extLst>
        </xdr:cNvPr>
        <xdr:cNvSpPr txBox="1"/>
      </xdr:nvSpPr>
      <xdr:spPr>
        <a:xfrm>
          <a:off x="1816744" y="1461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158404</xdr:rowOff>
    </xdr:from>
    <xdr:ext cx="405111" cy="259045"/>
    <xdr:sp macro="" textlink="">
      <xdr:nvSpPr>
        <xdr:cNvPr id="321" name="n_4mainValue【公営住宅】&#10;有形固定資産減価償却率">
          <a:extLst>
            <a:ext uri="{FF2B5EF4-FFF2-40B4-BE49-F238E27FC236}">
              <a16:creationId xmlns:a16="http://schemas.microsoft.com/office/drawing/2014/main" id="{CD2F041D-0E37-4176-A409-C12A9B080A99}"/>
            </a:ext>
          </a:extLst>
        </xdr:cNvPr>
        <xdr:cNvSpPr txBox="1"/>
      </xdr:nvSpPr>
      <xdr:spPr>
        <a:xfrm>
          <a:off x="927744" y="1473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75055F6-4C5F-4B3C-A04E-B05DF749F2F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3A3A6EE1-BBAF-4B44-B431-E0374E0031A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57F9EB79-D767-4A42-89DF-FA705D76F3C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A8A6D240-A10C-43BA-9D99-35BA9A19993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40F9C45E-ACE2-4E7A-BE75-BBFC25629C8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93588561-6D27-4BB4-A910-265FA0863CB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F3717BE3-F144-4146-BB9C-2CD2BE2FA5D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4DA20554-09EB-41D5-81B0-6B99AB3DB61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9AC5C792-2C03-44DA-BD35-E12D5B53D8C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26914EF8-8787-4CA4-BC52-9E489AED7E5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E809DBBF-CEBE-4F5D-AF70-B0F036511A4B}"/>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8BCCCDD6-CD01-4A77-BC43-19094CEA218D}"/>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BCF56CC0-87E5-4EF4-B5EF-A3D42A1A490E}"/>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5" name="テキスト ボックス 334">
          <a:extLst>
            <a:ext uri="{FF2B5EF4-FFF2-40B4-BE49-F238E27FC236}">
              <a16:creationId xmlns:a16="http://schemas.microsoft.com/office/drawing/2014/main" id="{2006CA0D-D961-4781-957C-8A82813F30DF}"/>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4F62CCB6-2371-4DB7-826E-A3650751C45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7" name="テキスト ボックス 336">
          <a:extLst>
            <a:ext uri="{FF2B5EF4-FFF2-40B4-BE49-F238E27FC236}">
              <a16:creationId xmlns:a16="http://schemas.microsoft.com/office/drawing/2014/main" id="{BB0404C2-8E81-480E-9DC0-29D2C13EFBB9}"/>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C33A427C-2A78-43FC-BFBC-1B728B75168B}"/>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9" name="テキスト ボックス 338">
          <a:extLst>
            <a:ext uri="{FF2B5EF4-FFF2-40B4-BE49-F238E27FC236}">
              <a16:creationId xmlns:a16="http://schemas.microsoft.com/office/drawing/2014/main" id="{5E76700A-3828-4CDF-9E30-B305C48BE8A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4DA53986-6318-47C8-A2BE-620A84020E81}"/>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a:extLst>
            <a:ext uri="{FF2B5EF4-FFF2-40B4-BE49-F238E27FC236}">
              <a16:creationId xmlns:a16="http://schemas.microsoft.com/office/drawing/2014/main" id="{FEA6F60C-D9B9-4732-B837-5D357327FA0B}"/>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686AD2E6-2264-4243-8F68-DC6869294FA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2BE863C3-F270-4BE2-A5F6-156699D6EEF7}"/>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E438791A-BE84-4751-BD8A-BE1E80DDB4E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345" name="直線コネクタ 344">
          <a:extLst>
            <a:ext uri="{FF2B5EF4-FFF2-40B4-BE49-F238E27FC236}">
              <a16:creationId xmlns:a16="http://schemas.microsoft.com/office/drawing/2014/main" id="{1DB8C670-06E2-4DF4-8768-71E53C6ECAB7}"/>
            </a:ext>
          </a:extLst>
        </xdr:cNvPr>
        <xdr:cNvCxnSpPr/>
      </xdr:nvCxnSpPr>
      <xdr:spPr>
        <a:xfrm flipV="1">
          <a:off x="10476865" y="13333781"/>
          <a:ext cx="0"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346" name="【公営住宅】&#10;一人当たり面積最小値テキスト">
          <a:extLst>
            <a:ext uri="{FF2B5EF4-FFF2-40B4-BE49-F238E27FC236}">
              <a16:creationId xmlns:a16="http://schemas.microsoft.com/office/drawing/2014/main" id="{CD694511-733A-40FA-8371-219E3431CA6F}"/>
            </a:ext>
          </a:extLst>
        </xdr:cNvPr>
        <xdr:cNvSpPr txBox="1"/>
      </xdr:nvSpPr>
      <xdr:spPr>
        <a:xfrm>
          <a:off x="10515600" y="148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347" name="直線コネクタ 346">
          <a:extLst>
            <a:ext uri="{FF2B5EF4-FFF2-40B4-BE49-F238E27FC236}">
              <a16:creationId xmlns:a16="http://schemas.microsoft.com/office/drawing/2014/main" id="{4FDDBCA3-F2AB-4088-B1EC-C0E706FFF92D}"/>
            </a:ext>
          </a:extLst>
        </xdr:cNvPr>
        <xdr:cNvCxnSpPr/>
      </xdr:nvCxnSpPr>
      <xdr:spPr>
        <a:xfrm>
          <a:off x="10388600" y="1485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48" name="【公営住宅】&#10;一人当たり面積最大値テキスト">
          <a:extLst>
            <a:ext uri="{FF2B5EF4-FFF2-40B4-BE49-F238E27FC236}">
              <a16:creationId xmlns:a16="http://schemas.microsoft.com/office/drawing/2014/main" id="{A516AABC-7E25-4CAE-ACE7-4DC2D271274E}"/>
            </a:ext>
          </a:extLst>
        </xdr:cNvPr>
        <xdr:cNvSpPr txBox="1"/>
      </xdr:nvSpPr>
      <xdr:spPr>
        <a:xfrm>
          <a:off x="10515600" y="131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49" name="直線コネクタ 348">
          <a:extLst>
            <a:ext uri="{FF2B5EF4-FFF2-40B4-BE49-F238E27FC236}">
              <a16:creationId xmlns:a16="http://schemas.microsoft.com/office/drawing/2014/main" id="{789C99A8-603A-4CD9-9E1C-18EF2413A26B}"/>
            </a:ext>
          </a:extLst>
        </xdr:cNvPr>
        <xdr:cNvCxnSpPr/>
      </xdr:nvCxnSpPr>
      <xdr:spPr>
        <a:xfrm>
          <a:off x="10388600" y="1333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31030</xdr:rowOff>
    </xdr:from>
    <xdr:ext cx="469744" cy="259045"/>
    <xdr:sp macro="" textlink="">
      <xdr:nvSpPr>
        <xdr:cNvPr id="350" name="【公営住宅】&#10;一人当たり面積平均値テキスト">
          <a:extLst>
            <a:ext uri="{FF2B5EF4-FFF2-40B4-BE49-F238E27FC236}">
              <a16:creationId xmlns:a16="http://schemas.microsoft.com/office/drawing/2014/main" id="{AD6E73F5-0277-4227-BAC7-9356C986BA52}"/>
            </a:ext>
          </a:extLst>
        </xdr:cNvPr>
        <xdr:cNvSpPr txBox="1"/>
      </xdr:nvSpPr>
      <xdr:spPr>
        <a:xfrm>
          <a:off x="10515600" y="14604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51" name="フローチャート: 判断 350">
          <a:extLst>
            <a:ext uri="{FF2B5EF4-FFF2-40B4-BE49-F238E27FC236}">
              <a16:creationId xmlns:a16="http://schemas.microsoft.com/office/drawing/2014/main" id="{6543FA81-0AFB-4EBA-97C9-F1E1BFE54DEC}"/>
            </a:ext>
          </a:extLst>
        </xdr:cNvPr>
        <xdr:cNvSpPr/>
      </xdr:nvSpPr>
      <xdr:spPr>
        <a:xfrm>
          <a:off x="10426700" y="146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53175</xdr:rowOff>
    </xdr:from>
    <xdr:to>
      <xdr:col>50</xdr:col>
      <xdr:colOff>165100</xdr:colOff>
      <xdr:row>85</xdr:row>
      <xdr:rowOff>154775</xdr:rowOff>
    </xdr:to>
    <xdr:sp macro="" textlink="">
      <xdr:nvSpPr>
        <xdr:cNvPr id="352" name="フローチャート: 判断 351">
          <a:extLst>
            <a:ext uri="{FF2B5EF4-FFF2-40B4-BE49-F238E27FC236}">
              <a16:creationId xmlns:a16="http://schemas.microsoft.com/office/drawing/2014/main" id="{516E1F82-03BB-471A-B5E8-D659EB0B963B}"/>
            </a:ext>
          </a:extLst>
        </xdr:cNvPr>
        <xdr:cNvSpPr/>
      </xdr:nvSpPr>
      <xdr:spPr>
        <a:xfrm>
          <a:off x="9588500" y="1462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62891</xdr:rowOff>
    </xdr:from>
    <xdr:to>
      <xdr:col>46</xdr:col>
      <xdr:colOff>38100</xdr:colOff>
      <xdr:row>85</xdr:row>
      <xdr:rowOff>164491</xdr:rowOff>
    </xdr:to>
    <xdr:sp macro="" textlink="">
      <xdr:nvSpPr>
        <xdr:cNvPr id="353" name="フローチャート: 判断 352">
          <a:extLst>
            <a:ext uri="{FF2B5EF4-FFF2-40B4-BE49-F238E27FC236}">
              <a16:creationId xmlns:a16="http://schemas.microsoft.com/office/drawing/2014/main" id="{144A8996-3C90-477B-BAD0-57D8DF27E1AC}"/>
            </a:ext>
          </a:extLst>
        </xdr:cNvPr>
        <xdr:cNvSpPr/>
      </xdr:nvSpPr>
      <xdr:spPr>
        <a:xfrm>
          <a:off x="8699500" y="1463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61404</xdr:rowOff>
    </xdr:from>
    <xdr:to>
      <xdr:col>41</xdr:col>
      <xdr:colOff>101600</xdr:colOff>
      <xdr:row>85</xdr:row>
      <xdr:rowOff>163004</xdr:rowOff>
    </xdr:to>
    <xdr:sp macro="" textlink="">
      <xdr:nvSpPr>
        <xdr:cNvPr id="354" name="フローチャート: 判断 353">
          <a:extLst>
            <a:ext uri="{FF2B5EF4-FFF2-40B4-BE49-F238E27FC236}">
              <a16:creationId xmlns:a16="http://schemas.microsoft.com/office/drawing/2014/main" id="{C071EC54-8561-442B-9DEA-E46118B52473}"/>
            </a:ext>
          </a:extLst>
        </xdr:cNvPr>
        <xdr:cNvSpPr/>
      </xdr:nvSpPr>
      <xdr:spPr>
        <a:xfrm>
          <a:off x="7810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63728</xdr:rowOff>
    </xdr:from>
    <xdr:to>
      <xdr:col>36</xdr:col>
      <xdr:colOff>165100</xdr:colOff>
      <xdr:row>85</xdr:row>
      <xdr:rowOff>165328</xdr:rowOff>
    </xdr:to>
    <xdr:sp macro="" textlink="">
      <xdr:nvSpPr>
        <xdr:cNvPr id="355" name="フローチャート: 判断 354">
          <a:extLst>
            <a:ext uri="{FF2B5EF4-FFF2-40B4-BE49-F238E27FC236}">
              <a16:creationId xmlns:a16="http://schemas.microsoft.com/office/drawing/2014/main" id="{ADAFE29C-DA0D-4532-9D46-3DA7D9572A1E}"/>
            </a:ext>
          </a:extLst>
        </xdr:cNvPr>
        <xdr:cNvSpPr/>
      </xdr:nvSpPr>
      <xdr:spPr>
        <a:xfrm>
          <a:off x="6921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F97702B4-8F18-43EA-9370-5DA95BFA784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F0FA2DCF-8863-4940-A861-A53B6DF721F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E8C125B1-4F33-40CF-B9D2-C0410784271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B3A8F7D4-38EB-41E9-AAE6-B69F68A710C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F7515BBA-6058-4622-BD1D-876A6CA82C5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165264</xdr:rowOff>
    </xdr:from>
    <xdr:to>
      <xdr:col>55</xdr:col>
      <xdr:colOff>50800</xdr:colOff>
      <xdr:row>85</xdr:row>
      <xdr:rowOff>95414</xdr:rowOff>
    </xdr:to>
    <xdr:sp macro="" textlink="">
      <xdr:nvSpPr>
        <xdr:cNvPr id="361" name="楕円 360">
          <a:extLst>
            <a:ext uri="{FF2B5EF4-FFF2-40B4-BE49-F238E27FC236}">
              <a16:creationId xmlns:a16="http://schemas.microsoft.com/office/drawing/2014/main" id="{8EA6F0F4-1EDE-4C82-B2FC-47978D8843A5}"/>
            </a:ext>
          </a:extLst>
        </xdr:cNvPr>
        <xdr:cNvSpPr/>
      </xdr:nvSpPr>
      <xdr:spPr>
        <a:xfrm>
          <a:off x="10426700" y="1456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16691</xdr:rowOff>
    </xdr:from>
    <xdr:ext cx="469744" cy="259045"/>
    <xdr:sp macro="" textlink="">
      <xdr:nvSpPr>
        <xdr:cNvPr id="362" name="【公営住宅】&#10;一人当たり面積該当値テキスト">
          <a:extLst>
            <a:ext uri="{FF2B5EF4-FFF2-40B4-BE49-F238E27FC236}">
              <a16:creationId xmlns:a16="http://schemas.microsoft.com/office/drawing/2014/main" id="{4BA6AB5F-8573-4039-AACB-85291200A593}"/>
            </a:ext>
          </a:extLst>
        </xdr:cNvPr>
        <xdr:cNvSpPr txBox="1"/>
      </xdr:nvSpPr>
      <xdr:spPr>
        <a:xfrm>
          <a:off x="10515600" y="14418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158178</xdr:rowOff>
    </xdr:from>
    <xdr:to>
      <xdr:col>50</xdr:col>
      <xdr:colOff>165100</xdr:colOff>
      <xdr:row>85</xdr:row>
      <xdr:rowOff>88328</xdr:rowOff>
    </xdr:to>
    <xdr:sp macro="" textlink="">
      <xdr:nvSpPr>
        <xdr:cNvPr id="363" name="楕円 362">
          <a:extLst>
            <a:ext uri="{FF2B5EF4-FFF2-40B4-BE49-F238E27FC236}">
              <a16:creationId xmlns:a16="http://schemas.microsoft.com/office/drawing/2014/main" id="{8DE9CDA9-7DC2-4DE1-9F3B-B0C98CED77CE}"/>
            </a:ext>
          </a:extLst>
        </xdr:cNvPr>
        <xdr:cNvSpPr/>
      </xdr:nvSpPr>
      <xdr:spPr>
        <a:xfrm>
          <a:off x="9588500" y="1455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37528</xdr:rowOff>
    </xdr:from>
    <xdr:to>
      <xdr:col>55</xdr:col>
      <xdr:colOff>0</xdr:colOff>
      <xdr:row>85</xdr:row>
      <xdr:rowOff>44614</xdr:rowOff>
    </xdr:to>
    <xdr:cxnSp macro="">
      <xdr:nvCxnSpPr>
        <xdr:cNvPr id="364" name="直線コネクタ 363">
          <a:extLst>
            <a:ext uri="{FF2B5EF4-FFF2-40B4-BE49-F238E27FC236}">
              <a16:creationId xmlns:a16="http://schemas.microsoft.com/office/drawing/2014/main" id="{8221E437-5F5D-46E0-9724-6DD190124389}"/>
            </a:ext>
          </a:extLst>
        </xdr:cNvPr>
        <xdr:cNvCxnSpPr/>
      </xdr:nvCxnSpPr>
      <xdr:spPr>
        <a:xfrm>
          <a:off x="9639300" y="14610778"/>
          <a:ext cx="8382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167856</xdr:rowOff>
    </xdr:from>
    <xdr:to>
      <xdr:col>46</xdr:col>
      <xdr:colOff>38100</xdr:colOff>
      <xdr:row>85</xdr:row>
      <xdr:rowOff>98006</xdr:rowOff>
    </xdr:to>
    <xdr:sp macro="" textlink="">
      <xdr:nvSpPr>
        <xdr:cNvPr id="365" name="楕円 364">
          <a:extLst>
            <a:ext uri="{FF2B5EF4-FFF2-40B4-BE49-F238E27FC236}">
              <a16:creationId xmlns:a16="http://schemas.microsoft.com/office/drawing/2014/main" id="{4E38E072-31F1-4747-8861-43D9055D91C5}"/>
            </a:ext>
          </a:extLst>
        </xdr:cNvPr>
        <xdr:cNvSpPr/>
      </xdr:nvSpPr>
      <xdr:spPr>
        <a:xfrm>
          <a:off x="8699500" y="1456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37528</xdr:rowOff>
    </xdr:from>
    <xdr:to>
      <xdr:col>50</xdr:col>
      <xdr:colOff>114300</xdr:colOff>
      <xdr:row>85</xdr:row>
      <xdr:rowOff>47206</xdr:rowOff>
    </xdr:to>
    <xdr:cxnSp macro="">
      <xdr:nvCxnSpPr>
        <xdr:cNvPr id="366" name="直線コネクタ 365">
          <a:extLst>
            <a:ext uri="{FF2B5EF4-FFF2-40B4-BE49-F238E27FC236}">
              <a16:creationId xmlns:a16="http://schemas.microsoft.com/office/drawing/2014/main" id="{901981C0-213C-4A52-8270-D2A4AFC30EA9}"/>
            </a:ext>
          </a:extLst>
        </xdr:cNvPr>
        <xdr:cNvCxnSpPr/>
      </xdr:nvCxnSpPr>
      <xdr:spPr>
        <a:xfrm flipV="1">
          <a:off x="8750300" y="14610778"/>
          <a:ext cx="889000" cy="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20104</xdr:rowOff>
    </xdr:from>
    <xdr:to>
      <xdr:col>41</xdr:col>
      <xdr:colOff>101600</xdr:colOff>
      <xdr:row>85</xdr:row>
      <xdr:rowOff>121704</xdr:rowOff>
    </xdr:to>
    <xdr:sp macro="" textlink="">
      <xdr:nvSpPr>
        <xdr:cNvPr id="367" name="楕円 366">
          <a:extLst>
            <a:ext uri="{FF2B5EF4-FFF2-40B4-BE49-F238E27FC236}">
              <a16:creationId xmlns:a16="http://schemas.microsoft.com/office/drawing/2014/main" id="{903A4D87-90B0-486B-9C6D-77474E54D352}"/>
            </a:ext>
          </a:extLst>
        </xdr:cNvPr>
        <xdr:cNvSpPr/>
      </xdr:nvSpPr>
      <xdr:spPr>
        <a:xfrm>
          <a:off x="7810500" y="1459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47206</xdr:rowOff>
    </xdr:from>
    <xdr:to>
      <xdr:col>45</xdr:col>
      <xdr:colOff>177800</xdr:colOff>
      <xdr:row>85</xdr:row>
      <xdr:rowOff>70904</xdr:rowOff>
    </xdr:to>
    <xdr:cxnSp macro="">
      <xdr:nvCxnSpPr>
        <xdr:cNvPr id="368" name="直線コネクタ 367">
          <a:extLst>
            <a:ext uri="{FF2B5EF4-FFF2-40B4-BE49-F238E27FC236}">
              <a16:creationId xmlns:a16="http://schemas.microsoft.com/office/drawing/2014/main" id="{35B79070-608A-4E37-A3F3-72CE4BA7E678}"/>
            </a:ext>
          </a:extLst>
        </xdr:cNvPr>
        <xdr:cNvCxnSpPr/>
      </xdr:nvCxnSpPr>
      <xdr:spPr>
        <a:xfrm flipV="1">
          <a:off x="7861300" y="14620456"/>
          <a:ext cx="889000" cy="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34162</xdr:rowOff>
    </xdr:from>
    <xdr:to>
      <xdr:col>36</xdr:col>
      <xdr:colOff>165100</xdr:colOff>
      <xdr:row>85</xdr:row>
      <xdr:rowOff>135762</xdr:rowOff>
    </xdr:to>
    <xdr:sp macro="" textlink="">
      <xdr:nvSpPr>
        <xdr:cNvPr id="369" name="楕円 368">
          <a:extLst>
            <a:ext uri="{FF2B5EF4-FFF2-40B4-BE49-F238E27FC236}">
              <a16:creationId xmlns:a16="http://schemas.microsoft.com/office/drawing/2014/main" id="{F3E0A018-AADA-4463-9422-124DD10185BE}"/>
            </a:ext>
          </a:extLst>
        </xdr:cNvPr>
        <xdr:cNvSpPr/>
      </xdr:nvSpPr>
      <xdr:spPr>
        <a:xfrm>
          <a:off x="6921500" y="1460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70904</xdr:rowOff>
    </xdr:from>
    <xdr:to>
      <xdr:col>41</xdr:col>
      <xdr:colOff>50800</xdr:colOff>
      <xdr:row>85</xdr:row>
      <xdr:rowOff>84962</xdr:rowOff>
    </xdr:to>
    <xdr:cxnSp macro="">
      <xdr:nvCxnSpPr>
        <xdr:cNvPr id="370" name="直線コネクタ 369">
          <a:extLst>
            <a:ext uri="{FF2B5EF4-FFF2-40B4-BE49-F238E27FC236}">
              <a16:creationId xmlns:a16="http://schemas.microsoft.com/office/drawing/2014/main" id="{A2B94081-DCBB-4CBD-B33E-3D114EEB688C}"/>
            </a:ext>
          </a:extLst>
        </xdr:cNvPr>
        <xdr:cNvCxnSpPr/>
      </xdr:nvCxnSpPr>
      <xdr:spPr>
        <a:xfrm flipV="1">
          <a:off x="6972300" y="14644154"/>
          <a:ext cx="889000" cy="1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145902</xdr:rowOff>
    </xdr:from>
    <xdr:ext cx="469744" cy="259045"/>
    <xdr:sp macro="" textlink="">
      <xdr:nvSpPr>
        <xdr:cNvPr id="371" name="n_1aveValue【公営住宅】&#10;一人当たり面積">
          <a:extLst>
            <a:ext uri="{FF2B5EF4-FFF2-40B4-BE49-F238E27FC236}">
              <a16:creationId xmlns:a16="http://schemas.microsoft.com/office/drawing/2014/main" id="{419A1DCC-607E-4285-A760-4600D644A9CA}"/>
            </a:ext>
          </a:extLst>
        </xdr:cNvPr>
        <xdr:cNvSpPr txBox="1"/>
      </xdr:nvSpPr>
      <xdr:spPr>
        <a:xfrm>
          <a:off x="9391727" y="1471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155618</xdr:rowOff>
    </xdr:from>
    <xdr:ext cx="469744" cy="259045"/>
    <xdr:sp macro="" textlink="">
      <xdr:nvSpPr>
        <xdr:cNvPr id="372" name="n_2aveValue【公営住宅】&#10;一人当たり面積">
          <a:extLst>
            <a:ext uri="{FF2B5EF4-FFF2-40B4-BE49-F238E27FC236}">
              <a16:creationId xmlns:a16="http://schemas.microsoft.com/office/drawing/2014/main" id="{E2473331-4113-447C-989A-AAF8432C1FFB}"/>
            </a:ext>
          </a:extLst>
        </xdr:cNvPr>
        <xdr:cNvSpPr txBox="1"/>
      </xdr:nvSpPr>
      <xdr:spPr>
        <a:xfrm>
          <a:off x="8515427" y="1472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154131</xdr:rowOff>
    </xdr:from>
    <xdr:ext cx="469744" cy="259045"/>
    <xdr:sp macro="" textlink="">
      <xdr:nvSpPr>
        <xdr:cNvPr id="373" name="n_3aveValue【公営住宅】&#10;一人当たり面積">
          <a:extLst>
            <a:ext uri="{FF2B5EF4-FFF2-40B4-BE49-F238E27FC236}">
              <a16:creationId xmlns:a16="http://schemas.microsoft.com/office/drawing/2014/main" id="{B012D996-2D5B-4A01-B72A-4810D14E1A26}"/>
            </a:ext>
          </a:extLst>
        </xdr:cNvPr>
        <xdr:cNvSpPr txBox="1"/>
      </xdr:nvSpPr>
      <xdr:spPr>
        <a:xfrm>
          <a:off x="7626427" y="147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156455</xdr:rowOff>
    </xdr:from>
    <xdr:ext cx="469744" cy="259045"/>
    <xdr:sp macro="" textlink="">
      <xdr:nvSpPr>
        <xdr:cNvPr id="374" name="n_4aveValue【公営住宅】&#10;一人当たり面積">
          <a:extLst>
            <a:ext uri="{FF2B5EF4-FFF2-40B4-BE49-F238E27FC236}">
              <a16:creationId xmlns:a16="http://schemas.microsoft.com/office/drawing/2014/main" id="{60F50235-9956-46DC-B633-4CAC124F3AEC}"/>
            </a:ext>
          </a:extLst>
        </xdr:cNvPr>
        <xdr:cNvSpPr txBox="1"/>
      </xdr:nvSpPr>
      <xdr:spPr>
        <a:xfrm>
          <a:off x="67374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104855</xdr:rowOff>
    </xdr:from>
    <xdr:ext cx="469744" cy="259045"/>
    <xdr:sp macro="" textlink="">
      <xdr:nvSpPr>
        <xdr:cNvPr id="375" name="n_1mainValue【公営住宅】&#10;一人当たり面積">
          <a:extLst>
            <a:ext uri="{FF2B5EF4-FFF2-40B4-BE49-F238E27FC236}">
              <a16:creationId xmlns:a16="http://schemas.microsoft.com/office/drawing/2014/main" id="{6D8E2FA5-2ED4-400C-ADEC-C87E18FA73D8}"/>
            </a:ext>
          </a:extLst>
        </xdr:cNvPr>
        <xdr:cNvSpPr txBox="1"/>
      </xdr:nvSpPr>
      <xdr:spPr>
        <a:xfrm>
          <a:off x="9391727" y="14335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114533</xdr:rowOff>
    </xdr:from>
    <xdr:ext cx="469744" cy="259045"/>
    <xdr:sp macro="" textlink="">
      <xdr:nvSpPr>
        <xdr:cNvPr id="376" name="n_2mainValue【公営住宅】&#10;一人当たり面積">
          <a:extLst>
            <a:ext uri="{FF2B5EF4-FFF2-40B4-BE49-F238E27FC236}">
              <a16:creationId xmlns:a16="http://schemas.microsoft.com/office/drawing/2014/main" id="{88C103AF-72BD-4AD5-A9E3-221998FA55C7}"/>
            </a:ext>
          </a:extLst>
        </xdr:cNvPr>
        <xdr:cNvSpPr txBox="1"/>
      </xdr:nvSpPr>
      <xdr:spPr>
        <a:xfrm>
          <a:off x="8515427" y="1434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138231</xdr:rowOff>
    </xdr:from>
    <xdr:ext cx="469744" cy="259045"/>
    <xdr:sp macro="" textlink="">
      <xdr:nvSpPr>
        <xdr:cNvPr id="377" name="n_3mainValue【公営住宅】&#10;一人当たり面積">
          <a:extLst>
            <a:ext uri="{FF2B5EF4-FFF2-40B4-BE49-F238E27FC236}">
              <a16:creationId xmlns:a16="http://schemas.microsoft.com/office/drawing/2014/main" id="{248E8E95-6498-4956-BEBE-462C45CB134D}"/>
            </a:ext>
          </a:extLst>
        </xdr:cNvPr>
        <xdr:cNvSpPr txBox="1"/>
      </xdr:nvSpPr>
      <xdr:spPr>
        <a:xfrm>
          <a:off x="7626427" y="1436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152289</xdr:rowOff>
    </xdr:from>
    <xdr:ext cx="469744" cy="259045"/>
    <xdr:sp macro="" textlink="">
      <xdr:nvSpPr>
        <xdr:cNvPr id="378" name="n_4mainValue【公営住宅】&#10;一人当たり面積">
          <a:extLst>
            <a:ext uri="{FF2B5EF4-FFF2-40B4-BE49-F238E27FC236}">
              <a16:creationId xmlns:a16="http://schemas.microsoft.com/office/drawing/2014/main" id="{C82B9BDA-259B-4F39-A5B0-3960E1AF3E8C}"/>
            </a:ext>
          </a:extLst>
        </xdr:cNvPr>
        <xdr:cNvSpPr txBox="1"/>
      </xdr:nvSpPr>
      <xdr:spPr>
        <a:xfrm>
          <a:off x="6737427" y="1438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E92D7882-D14E-4994-BF2D-BE36093D0D8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BFC919B5-8AB3-4818-BB76-BFE49DDDA62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951A68BE-6837-445F-BBF7-0D53FF14391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A2CE1349-0040-44EE-8A4D-7B6D9374E71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F8CB66C5-EE20-4A68-BF8C-9D4ECCCE2D0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F95007B6-B957-4100-9683-F70188B39F5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22C37AE1-2C20-4122-828E-3EAEC5C0CCF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32F497A5-FBE8-4CB1-B0A5-DBB362E76E9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8E74D2D9-8E38-442A-A509-28066902ACE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C26004B4-829F-496F-BA1E-D4D91307BF8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85FDF8E0-8908-4BB9-9199-8D0F004DC36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23D3D267-B5C0-435D-8EB2-5E20B06A6A7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B46549F0-D5A2-4EE7-96A2-87A76EE366D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BE8A21A8-7E48-423E-93A4-434FDC03DF8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64004C02-D4AA-4594-ABE3-8241A111C2F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B2432C85-7BCB-4DF7-8627-25B1E661347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F79E7FD5-A68C-42FD-803A-3AD41EE0B8B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F81183C8-E6D9-4AA2-BEB6-A64A676675A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C6A9455C-F153-4D05-98DF-77DFB07B5DD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A2170713-0BD6-4ABE-A5BD-79668342133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20773D32-33FF-4950-B2E9-19BFB5016DB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0FB26531-80B1-49B8-ADEF-38CC79B1A62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052DC411-12D0-468C-B16E-1536CFC5A7D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5B28C21A-CBEB-40AD-90E2-069F28E0922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5DDB25BD-AC1E-4960-AAD0-40BEB5FFE7A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ACC5B52E-257C-4BDB-B624-5DC426B4C34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290D5EB5-781E-44FD-B52E-FB9A23EB29F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FFE5A489-5357-4181-B127-270C64A5F48F}"/>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C0FD9291-351F-41C8-A872-E08D335EED4F}"/>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B51083F2-2A4B-41D9-886C-E3F12FAF8511}"/>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9F002539-8BB3-470B-93FD-2E5965492E26}"/>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5F7C617E-FD30-4E47-A9FE-A0AAA1DA78A1}"/>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BAE0754D-2224-46FA-9A0E-EF84F0A926EB}"/>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5FF5F610-0072-4712-8F7C-0DA9A33BAD4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AA0B5F41-716A-45FA-B64B-B15CFEB3D077}"/>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D65CA172-39FF-4608-914E-AEB64538E42F}"/>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5" name="テキスト ボックス 414">
          <a:extLst>
            <a:ext uri="{FF2B5EF4-FFF2-40B4-BE49-F238E27FC236}">
              <a16:creationId xmlns:a16="http://schemas.microsoft.com/office/drawing/2014/main" id="{7ACA3277-84F7-4930-AA7C-1FE803DD3E03}"/>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EABC1F9B-A553-483A-922C-16A9C4A5DDB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3ADA24E3-E219-4670-9439-2B5A27F74C5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8" name="直線コネクタ 417">
          <a:extLst>
            <a:ext uri="{FF2B5EF4-FFF2-40B4-BE49-F238E27FC236}">
              <a16:creationId xmlns:a16="http://schemas.microsoft.com/office/drawing/2014/main" id="{76B14C5A-1FC7-450D-B294-5BA512BFEF75}"/>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B772E128-7DE2-4BC6-94F9-A6CBD550F099}"/>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0" name="直線コネクタ 419">
          <a:extLst>
            <a:ext uri="{FF2B5EF4-FFF2-40B4-BE49-F238E27FC236}">
              <a16:creationId xmlns:a16="http://schemas.microsoft.com/office/drawing/2014/main" id="{AC961126-FEF0-4BA0-BF52-F9D723A663AA}"/>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1" name="【認定こども園・幼稚園・保育所】&#10;有形固定資産減価償却率最大値テキスト">
          <a:extLst>
            <a:ext uri="{FF2B5EF4-FFF2-40B4-BE49-F238E27FC236}">
              <a16:creationId xmlns:a16="http://schemas.microsoft.com/office/drawing/2014/main" id="{A7983E75-89DA-4E5B-9831-7085F7E12354}"/>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2" name="直線コネクタ 421">
          <a:extLst>
            <a:ext uri="{FF2B5EF4-FFF2-40B4-BE49-F238E27FC236}">
              <a16:creationId xmlns:a16="http://schemas.microsoft.com/office/drawing/2014/main" id="{00DF8208-ADE6-4776-901B-9F1EB0B4FAE4}"/>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158767</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244DA921-D03F-4DBB-AE40-C8C2731FB2E7}"/>
            </a:ext>
          </a:extLst>
        </xdr:cNvPr>
        <xdr:cNvSpPr txBox="1"/>
      </xdr:nvSpPr>
      <xdr:spPr>
        <a:xfrm>
          <a:off x="16357600" y="6159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24" name="フローチャート: 判断 423">
          <a:extLst>
            <a:ext uri="{FF2B5EF4-FFF2-40B4-BE49-F238E27FC236}">
              <a16:creationId xmlns:a16="http://schemas.microsoft.com/office/drawing/2014/main" id="{583B0BC2-27FC-4644-BCF4-E6426F4DA30B}"/>
            </a:ext>
          </a:extLst>
        </xdr:cNvPr>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425" name="フローチャート: 判断 424">
          <a:extLst>
            <a:ext uri="{FF2B5EF4-FFF2-40B4-BE49-F238E27FC236}">
              <a16:creationId xmlns:a16="http://schemas.microsoft.com/office/drawing/2014/main" id="{6EBE2383-8A5C-45CF-9DF6-B02A103A6D72}"/>
            </a:ext>
          </a:extLst>
        </xdr:cNvPr>
        <xdr:cNvSpPr/>
      </xdr:nvSpPr>
      <xdr:spPr>
        <a:xfrm>
          <a:off x="15430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167640</xdr:rowOff>
    </xdr:from>
    <xdr:to>
      <xdr:col>76</xdr:col>
      <xdr:colOff>165100</xdr:colOff>
      <xdr:row>37</xdr:row>
      <xdr:rowOff>97790</xdr:rowOff>
    </xdr:to>
    <xdr:sp macro="" textlink="">
      <xdr:nvSpPr>
        <xdr:cNvPr id="426" name="フローチャート: 判断 425">
          <a:extLst>
            <a:ext uri="{FF2B5EF4-FFF2-40B4-BE49-F238E27FC236}">
              <a16:creationId xmlns:a16="http://schemas.microsoft.com/office/drawing/2014/main" id="{1DB4CD92-FBA1-4638-90A0-F0E0E78B9B2C}"/>
            </a:ext>
          </a:extLst>
        </xdr:cNvPr>
        <xdr:cNvSpPr/>
      </xdr:nvSpPr>
      <xdr:spPr>
        <a:xfrm>
          <a:off x="14541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27" name="フローチャート: 判断 426">
          <a:extLst>
            <a:ext uri="{FF2B5EF4-FFF2-40B4-BE49-F238E27FC236}">
              <a16:creationId xmlns:a16="http://schemas.microsoft.com/office/drawing/2014/main" id="{78397983-8962-4348-BF0A-087F2FBC757B}"/>
            </a:ext>
          </a:extLst>
        </xdr:cNvPr>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50800</xdr:rowOff>
    </xdr:from>
    <xdr:to>
      <xdr:col>67</xdr:col>
      <xdr:colOff>101600</xdr:colOff>
      <xdr:row>37</xdr:row>
      <xdr:rowOff>152400</xdr:rowOff>
    </xdr:to>
    <xdr:sp macro="" textlink="">
      <xdr:nvSpPr>
        <xdr:cNvPr id="428" name="フローチャート: 判断 427">
          <a:extLst>
            <a:ext uri="{FF2B5EF4-FFF2-40B4-BE49-F238E27FC236}">
              <a16:creationId xmlns:a16="http://schemas.microsoft.com/office/drawing/2014/main" id="{90DC2230-423F-4BCE-B7F6-7B9E81206A82}"/>
            </a:ext>
          </a:extLst>
        </xdr:cNvPr>
        <xdr:cNvSpPr/>
      </xdr:nvSpPr>
      <xdr:spPr>
        <a:xfrm>
          <a:off x="12763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53DA691B-B121-447A-89A0-281A86A30D4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91135A9B-7B30-4A2B-A72E-BA223A75DF6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AF954E07-4716-4477-908B-E84E214E2D3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ECB56668-1751-4A6B-A5DF-19E7158FAF5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9E8E86B6-7DF3-4037-B6EF-4BFB7743B20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140970</xdr:rowOff>
    </xdr:from>
    <xdr:to>
      <xdr:col>85</xdr:col>
      <xdr:colOff>177800</xdr:colOff>
      <xdr:row>40</xdr:row>
      <xdr:rowOff>71120</xdr:rowOff>
    </xdr:to>
    <xdr:sp macro="" textlink="">
      <xdr:nvSpPr>
        <xdr:cNvPr id="434" name="楕円 433">
          <a:extLst>
            <a:ext uri="{FF2B5EF4-FFF2-40B4-BE49-F238E27FC236}">
              <a16:creationId xmlns:a16="http://schemas.microsoft.com/office/drawing/2014/main" id="{6FFB42BB-DE23-4B44-BAD6-A5365CD9FF42}"/>
            </a:ext>
          </a:extLst>
        </xdr:cNvPr>
        <xdr:cNvSpPr/>
      </xdr:nvSpPr>
      <xdr:spPr>
        <a:xfrm>
          <a:off x="162687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55897</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21FD37C8-EA6C-4DF7-ACB6-E1496AEDB85D}"/>
            </a:ext>
          </a:extLst>
        </xdr:cNvPr>
        <xdr:cNvSpPr txBox="1"/>
      </xdr:nvSpPr>
      <xdr:spPr>
        <a:xfrm>
          <a:off x="16357600" y="6742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133350</xdr:rowOff>
    </xdr:from>
    <xdr:to>
      <xdr:col>81</xdr:col>
      <xdr:colOff>101600</xdr:colOff>
      <xdr:row>40</xdr:row>
      <xdr:rowOff>63500</xdr:rowOff>
    </xdr:to>
    <xdr:sp macro="" textlink="">
      <xdr:nvSpPr>
        <xdr:cNvPr id="436" name="楕円 435">
          <a:extLst>
            <a:ext uri="{FF2B5EF4-FFF2-40B4-BE49-F238E27FC236}">
              <a16:creationId xmlns:a16="http://schemas.microsoft.com/office/drawing/2014/main" id="{E6F79BB5-76EB-4F56-B559-B4F02080D645}"/>
            </a:ext>
          </a:extLst>
        </xdr:cNvPr>
        <xdr:cNvSpPr/>
      </xdr:nvSpPr>
      <xdr:spPr>
        <a:xfrm>
          <a:off x="154305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12700</xdr:rowOff>
    </xdr:from>
    <xdr:to>
      <xdr:col>85</xdr:col>
      <xdr:colOff>127000</xdr:colOff>
      <xdr:row>40</xdr:row>
      <xdr:rowOff>20320</xdr:rowOff>
    </xdr:to>
    <xdr:cxnSp macro="">
      <xdr:nvCxnSpPr>
        <xdr:cNvPr id="437" name="直線コネクタ 436">
          <a:extLst>
            <a:ext uri="{FF2B5EF4-FFF2-40B4-BE49-F238E27FC236}">
              <a16:creationId xmlns:a16="http://schemas.microsoft.com/office/drawing/2014/main" id="{2C5B3EE2-382D-4FB3-8AF0-3373149717AC}"/>
            </a:ext>
          </a:extLst>
        </xdr:cNvPr>
        <xdr:cNvCxnSpPr/>
      </xdr:nvCxnSpPr>
      <xdr:spPr>
        <a:xfrm>
          <a:off x="15481300" y="68707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139700</xdr:rowOff>
    </xdr:from>
    <xdr:to>
      <xdr:col>76</xdr:col>
      <xdr:colOff>165100</xdr:colOff>
      <xdr:row>40</xdr:row>
      <xdr:rowOff>69850</xdr:rowOff>
    </xdr:to>
    <xdr:sp macro="" textlink="">
      <xdr:nvSpPr>
        <xdr:cNvPr id="438" name="楕円 437">
          <a:extLst>
            <a:ext uri="{FF2B5EF4-FFF2-40B4-BE49-F238E27FC236}">
              <a16:creationId xmlns:a16="http://schemas.microsoft.com/office/drawing/2014/main" id="{6957BF40-39A3-4148-ADC5-8C82C150FF84}"/>
            </a:ext>
          </a:extLst>
        </xdr:cNvPr>
        <xdr:cNvSpPr/>
      </xdr:nvSpPr>
      <xdr:spPr>
        <a:xfrm>
          <a:off x="14541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12700</xdr:rowOff>
    </xdr:from>
    <xdr:to>
      <xdr:col>81</xdr:col>
      <xdr:colOff>50800</xdr:colOff>
      <xdr:row>40</xdr:row>
      <xdr:rowOff>19050</xdr:rowOff>
    </xdr:to>
    <xdr:cxnSp macro="">
      <xdr:nvCxnSpPr>
        <xdr:cNvPr id="439" name="直線コネクタ 438">
          <a:extLst>
            <a:ext uri="{FF2B5EF4-FFF2-40B4-BE49-F238E27FC236}">
              <a16:creationId xmlns:a16="http://schemas.microsoft.com/office/drawing/2014/main" id="{048512A6-0D8D-48FE-819A-39E0641BCAA2}"/>
            </a:ext>
          </a:extLst>
        </xdr:cNvPr>
        <xdr:cNvCxnSpPr/>
      </xdr:nvCxnSpPr>
      <xdr:spPr>
        <a:xfrm flipV="1">
          <a:off x="14592300" y="687070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140970</xdr:rowOff>
    </xdr:from>
    <xdr:to>
      <xdr:col>72</xdr:col>
      <xdr:colOff>38100</xdr:colOff>
      <xdr:row>40</xdr:row>
      <xdr:rowOff>71120</xdr:rowOff>
    </xdr:to>
    <xdr:sp macro="" textlink="">
      <xdr:nvSpPr>
        <xdr:cNvPr id="440" name="楕円 439">
          <a:extLst>
            <a:ext uri="{FF2B5EF4-FFF2-40B4-BE49-F238E27FC236}">
              <a16:creationId xmlns:a16="http://schemas.microsoft.com/office/drawing/2014/main" id="{C71C4455-51D3-47CC-AA95-992C17E4C1B6}"/>
            </a:ext>
          </a:extLst>
        </xdr:cNvPr>
        <xdr:cNvSpPr/>
      </xdr:nvSpPr>
      <xdr:spPr>
        <a:xfrm>
          <a:off x="136525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19050</xdr:rowOff>
    </xdr:from>
    <xdr:to>
      <xdr:col>76</xdr:col>
      <xdr:colOff>114300</xdr:colOff>
      <xdr:row>40</xdr:row>
      <xdr:rowOff>20320</xdr:rowOff>
    </xdr:to>
    <xdr:cxnSp macro="">
      <xdr:nvCxnSpPr>
        <xdr:cNvPr id="441" name="直線コネクタ 440">
          <a:extLst>
            <a:ext uri="{FF2B5EF4-FFF2-40B4-BE49-F238E27FC236}">
              <a16:creationId xmlns:a16="http://schemas.microsoft.com/office/drawing/2014/main" id="{BEB31565-5FC8-441C-9C3F-18048AFACE9E}"/>
            </a:ext>
          </a:extLst>
        </xdr:cNvPr>
        <xdr:cNvCxnSpPr/>
      </xdr:nvCxnSpPr>
      <xdr:spPr>
        <a:xfrm flipV="1">
          <a:off x="13703300" y="687705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134620</xdr:rowOff>
    </xdr:from>
    <xdr:to>
      <xdr:col>67</xdr:col>
      <xdr:colOff>101600</xdr:colOff>
      <xdr:row>40</xdr:row>
      <xdr:rowOff>64770</xdr:rowOff>
    </xdr:to>
    <xdr:sp macro="" textlink="">
      <xdr:nvSpPr>
        <xdr:cNvPr id="442" name="楕円 441">
          <a:extLst>
            <a:ext uri="{FF2B5EF4-FFF2-40B4-BE49-F238E27FC236}">
              <a16:creationId xmlns:a16="http://schemas.microsoft.com/office/drawing/2014/main" id="{3BB63E5F-6B5B-406A-B591-2F262F0B902A}"/>
            </a:ext>
          </a:extLst>
        </xdr:cNvPr>
        <xdr:cNvSpPr/>
      </xdr:nvSpPr>
      <xdr:spPr>
        <a:xfrm>
          <a:off x="12763500" y="682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13970</xdr:rowOff>
    </xdr:from>
    <xdr:to>
      <xdr:col>71</xdr:col>
      <xdr:colOff>177800</xdr:colOff>
      <xdr:row>40</xdr:row>
      <xdr:rowOff>20320</xdr:rowOff>
    </xdr:to>
    <xdr:cxnSp macro="">
      <xdr:nvCxnSpPr>
        <xdr:cNvPr id="443" name="直線コネクタ 442">
          <a:extLst>
            <a:ext uri="{FF2B5EF4-FFF2-40B4-BE49-F238E27FC236}">
              <a16:creationId xmlns:a16="http://schemas.microsoft.com/office/drawing/2014/main" id="{5787219F-F781-457F-B91C-27205531F601}"/>
            </a:ext>
          </a:extLst>
        </xdr:cNvPr>
        <xdr:cNvCxnSpPr/>
      </xdr:nvCxnSpPr>
      <xdr:spPr>
        <a:xfrm>
          <a:off x="12814300" y="687197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116857</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6BF191A3-D497-41E3-AB02-90D8475A9227}"/>
            </a:ext>
          </a:extLst>
        </xdr:cNvPr>
        <xdr:cNvSpPr txBox="1"/>
      </xdr:nvSpPr>
      <xdr:spPr>
        <a:xfrm>
          <a:off x="1526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114317</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10A0202A-1C71-47D6-997C-9B43C81C9F39}"/>
            </a:ext>
          </a:extLst>
        </xdr:cNvPr>
        <xdr:cNvSpPr txBox="1"/>
      </xdr:nvSpPr>
      <xdr:spPr>
        <a:xfrm>
          <a:off x="14389744" y="611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048F8527-F0CF-4088-9747-7F9DA2FA34FC}"/>
            </a:ext>
          </a:extLst>
        </xdr:cNvPr>
        <xdr:cNvSpPr txBox="1"/>
      </xdr:nvSpPr>
      <xdr:spPr>
        <a:xfrm>
          <a:off x="13500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168927</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AAE6B45C-13D6-4A0C-A417-0B3645BD6653}"/>
            </a:ext>
          </a:extLst>
        </xdr:cNvPr>
        <xdr:cNvSpPr txBox="1"/>
      </xdr:nvSpPr>
      <xdr:spPr>
        <a:xfrm>
          <a:off x="12611744" y="616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54627</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9CDAA3F9-538D-4306-BC6C-877AAC96CC26}"/>
            </a:ext>
          </a:extLst>
        </xdr:cNvPr>
        <xdr:cNvSpPr txBox="1"/>
      </xdr:nvSpPr>
      <xdr:spPr>
        <a:xfrm>
          <a:off x="15266044" y="691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60977</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0150F0FE-1B71-45B0-8264-9040C63BAE9B}"/>
            </a:ext>
          </a:extLst>
        </xdr:cNvPr>
        <xdr:cNvSpPr txBox="1"/>
      </xdr:nvSpPr>
      <xdr:spPr>
        <a:xfrm>
          <a:off x="14389744"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62247</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1CE38154-428E-4732-9D3C-63F5E954DE30}"/>
            </a:ext>
          </a:extLst>
        </xdr:cNvPr>
        <xdr:cNvSpPr txBox="1"/>
      </xdr:nvSpPr>
      <xdr:spPr>
        <a:xfrm>
          <a:off x="13500744" y="692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55897</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3B4B31EC-9A4E-438A-8E7F-2A5FA57DCCA1}"/>
            </a:ext>
          </a:extLst>
        </xdr:cNvPr>
        <xdr:cNvSpPr txBox="1"/>
      </xdr:nvSpPr>
      <xdr:spPr>
        <a:xfrm>
          <a:off x="12611744" y="6913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1A19F455-2D35-4088-91CA-9961A065073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D8493CDD-5F4B-4575-B69D-DF1A4CF4BF0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24147FC3-F1B6-4C24-8DFE-E83364E23C5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706CC9F3-CF61-4545-872A-28B2F3DE616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B5F58800-E8AC-4003-A6D2-8F132CBE6D3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EEBBEFB8-CA4D-4771-9B63-81A5EBF87E9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C6A13B76-156E-4885-9E02-6BE98D25B0D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4D5BEDB3-C984-485F-9EDD-EE0725D2C35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8F620B8D-B4D0-4C26-AC21-E6B65245FB5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C899A330-D84B-4F0C-A044-5E3996A6C86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D5A1ECAC-D00B-48C7-A77C-8E0CCC19DF02}"/>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488469B2-8C61-4108-B291-6E28A3CC6D15}"/>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6D77B34B-8C1F-49D2-9A9D-ED3CE82082F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340A18EA-9B95-46A3-948B-150952F5441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8E966D92-28E5-4868-851A-43E3FACCE059}"/>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D84F98E3-3453-479E-AB81-433C819620AF}"/>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D60801A6-D92A-46A7-A05A-C03BFDBE0964}"/>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EE20D296-7000-40F1-8CE9-C5AEF344D0C5}"/>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5305563C-184F-466C-9F77-506A3D2404F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E552A069-1315-4C81-A6A2-191A0AE8532F}"/>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3B16E9E7-4517-44FB-BA3A-2E5EEBF4783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473" name="直線コネクタ 472">
          <a:extLst>
            <a:ext uri="{FF2B5EF4-FFF2-40B4-BE49-F238E27FC236}">
              <a16:creationId xmlns:a16="http://schemas.microsoft.com/office/drawing/2014/main" id="{C9E4F3F9-4D07-40E0-B04D-FC76EE5DA3E2}"/>
            </a:ext>
          </a:extLst>
        </xdr:cNvPr>
        <xdr:cNvCxnSpPr/>
      </xdr:nvCxnSpPr>
      <xdr:spPr>
        <a:xfrm flipV="1">
          <a:off x="22160864" y="5728107"/>
          <a:ext cx="0" cy="1393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C30A6993-4128-4746-9ADB-05BE86B47942}"/>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5" name="直線コネクタ 474">
          <a:extLst>
            <a:ext uri="{FF2B5EF4-FFF2-40B4-BE49-F238E27FC236}">
              <a16:creationId xmlns:a16="http://schemas.microsoft.com/office/drawing/2014/main" id="{31821A44-D35E-4C28-93A1-A12C68327550}"/>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E7C21632-B376-474B-B8DD-9148F5C1E715}"/>
            </a:ext>
          </a:extLst>
        </xdr:cNvPr>
        <xdr:cNvSpPr txBox="1"/>
      </xdr:nvSpPr>
      <xdr:spPr>
        <a:xfrm>
          <a:off x="22199600" y="55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477" name="直線コネクタ 476">
          <a:extLst>
            <a:ext uri="{FF2B5EF4-FFF2-40B4-BE49-F238E27FC236}">
              <a16:creationId xmlns:a16="http://schemas.microsoft.com/office/drawing/2014/main" id="{28C44E39-89BA-4184-A1D3-748FE1D9FF78}"/>
            </a:ext>
          </a:extLst>
        </xdr:cNvPr>
        <xdr:cNvCxnSpPr/>
      </xdr:nvCxnSpPr>
      <xdr:spPr>
        <a:xfrm>
          <a:off x="22072600" y="572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16171</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EA246FEF-544B-45D2-804A-BD3D4F4ED234}"/>
            </a:ext>
          </a:extLst>
        </xdr:cNvPr>
        <xdr:cNvSpPr txBox="1"/>
      </xdr:nvSpPr>
      <xdr:spPr>
        <a:xfrm>
          <a:off x="22199600" y="6702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479" name="フローチャート: 判断 478">
          <a:extLst>
            <a:ext uri="{FF2B5EF4-FFF2-40B4-BE49-F238E27FC236}">
              <a16:creationId xmlns:a16="http://schemas.microsoft.com/office/drawing/2014/main" id="{54163D90-A872-4CA2-972D-2AEC20387A59}"/>
            </a:ext>
          </a:extLst>
        </xdr:cNvPr>
        <xdr:cNvSpPr/>
      </xdr:nvSpPr>
      <xdr:spPr>
        <a:xfrm>
          <a:off x="22110700" y="67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45974</xdr:rowOff>
    </xdr:from>
    <xdr:to>
      <xdr:col>112</xdr:col>
      <xdr:colOff>38100</xdr:colOff>
      <xdr:row>39</xdr:row>
      <xdr:rowOff>147574</xdr:rowOff>
    </xdr:to>
    <xdr:sp macro="" textlink="">
      <xdr:nvSpPr>
        <xdr:cNvPr id="480" name="フローチャート: 判断 479">
          <a:extLst>
            <a:ext uri="{FF2B5EF4-FFF2-40B4-BE49-F238E27FC236}">
              <a16:creationId xmlns:a16="http://schemas.microsoft.com/office/drawing/2014/main" id="{FBC3D5E3-2566-4B8B-BD11-2C7C17086979}"/>
            </a:ext>
          </a:extLst>
        </xdr:cNvPr>
        <xdr:cNvSpPr/>
      </xdr:nvSpPr>
      <xdr:spPr>
        <a:xfrm>
          <a:off x="21272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81" name="フローチャート: 判断 480">
          <a:extLst>
            <a:ext uri="{FF2B5EF4-FFF2-40B4-BE49-F238E27FC236}">
              <a16:creationId xmlns:a16="http://schemas.microsoft.com/office/drawing/2014/main" id="{806281F5-A332-4449-8369-1D41A80EE959}"/>
            </a:ext>
          </a:extLst>
        </xdr:cNvPr>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48717</xdr:rowOff>
    </xdr:from>
    <xdr:to>
      <xdr:col>102</xdr:col>
      <xdr:colOff>165100</xdr:colOff>
      <xdr:row>39</xdr:row>
      <xdr:rowOff>150317</xdr:rowOff>
    </xdr:to>
    <xdr:sp macro="" textlink="">
      <xdr:nvSpPr>
        <xdr:cNvPr id="482" name="フローチャート: 判断 481">
          <a:extLst>
            <a:ext uri="{FF2B5EF4-FFF2-40B4-BE49-F238E27FC236}">
              <a16:creationId xmlns:a16="http://schemas.microsoft.com/office/drawing/2014/main" id="{6929DDB9-E99A-4951-9DE9-71F3132948C1}"/>
            </a:ext>
          </a:extLst>
        </xdr:cNvPr>
        <xdr:cNvSpPr/>
      </xdr:nvSpPr>
      <xdr:spPr>
        <a:xfrm>
          <a:off x="19494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71577</xdr:rowOff>
    </xdr:from>
    <xdr:to>
      <xdr:col>98</xdr:col>
      <xdr:colOff>38100</xdr:colOff>
      <xdr:row>40</xdr:row>
      <xdr:rowOff>1727</xdr:rowOff>
    </xdr:to>
    <xdr:sp macro="" textlink="">
      <xdr:nvSpPr>
        <xdr:cNvPr id="483" name="フローチャート: 判断 482">
          <a:extLst>
            <a:ext uri="{FF2B5EF4-FFF2-40B4-BE49-F238E27FC236}">
              <a16:creationId xmlns:a16="http://schemas.microsoft.com/office/drawing/2014/main" id="{8907A673-1882-45BC-AB34-A3B7C30404DC}"/>
            </a:ext>
          </a:extLst>
        </xdr:cNvPr>
        <xdr:cNvSpPr/>
      </xdr:nvSpPr>
      <xdr:spPr>
        <a:xfrm>
          <a:off x="18605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98E0FF14-5E09-4623-8463-81389969194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2A48EACD-68D5-45E5-BF37-58E2363A0C2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4629E0A9-40D9-4D5A-83CA-9EA57F6D9C5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3ED54A62-74D4-4B3E-B8AB-6EDF8104405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B01A28EC-A908-4432-93C4-F3DD8427E8A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139700</xdr:rowOff>
    </xdr:from>
    <xdr:to>
      <xdr:col>116</xdr:col>
      <xdr:colOff>114300</xdr:colOff>
      <xdr:row>39</xdr:row>
      <xdr:rowOff>69850</xdr:rowOff>
    </xdr:to>
    <xdr:sp macro="" textlink="">
      <xdr:nvSpPr>
        <xdr:cNvPr id="489" name="楕円 488">
          <a:extLst>
            <a:ext uri="{FF2B5EF4-FFF2-40B4-BE49-F238E27FC236}">
              <a16:creationId xmlns:a16="http://schemas.microsoft.com/office/drawing/2014/main" id="{2CE69FC3-C83B-40AF-A77A-FE836F59F153}"/>
            </a:ext>
          </a:extLst>
        </xdr:cNvPr>
        <xdr:cNvSpPr/>
      </xdr:nvSpPr>
      <xdr:spPr>
        <a:xfrm>
          <a:off x="22110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162577</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60FE22B5-A3F0-44E2-B29E-54363CBD0112}"/>
            </a:ext>
          </a:extLst>
        </xdr:cNvPr>
        <xdr:cNvSpPr txBox="1"/>
      </xdr:nvSpPr>
      <xdr:spPr>
        <a:xfrm>
          <a:off x="22199600"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134214</xdr:rowOff>
    </xdr:from>
    <xdr:to>
      <xdr:col>112</xdr:col>
      <xdr:colOff>38100</xdr:colOff>
      <xdr:row>39</xdr:row>
      <xdr:rowOff>64364</xdr:rowOff>
    </xdr:to>
    <xdr:sp macro="" textlink="">
      <xdr:nvSpPr>
        <xdr:cNvPr id="491" name="楕円 490">
          <a:extLst>
            <a:ext uri="{FF2B5EF4-FFF2-40B4-BE49-F238E27FC236}">
              <a16:creationId xmlns:a16="http://schemas.microsoft.com/office/drawing/2014/main" id="{83308E93-37F7-492E-9A3A-A6162049D0A7}"/>
            </a:ext>
          </a:extLst>
        </xdr:cNvPr>
        <xdr:cNvSpPr/>
      </xdr:nvSpPr>
      <xdr:spPr>
        <a:xfrm>
          <a:off x="21272500" y="664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13564</xdr:rowOff>
    </xdr:from>
    <xdr:to>
      <xdr:col>116</xdr:col>
      <xdr:colOff>63500</xdr:colOff>
      <xdr:row>39</xdr:row>
      <xdr:rowOff>19050</xdr:rowOff>
    </xdr:to>
    <xdr:cxnSp macro="">
      <xdr:nvCxnSpPr>
        <xdr:cNvPr id="492" name="直線コネクタ 491">
          <a:extLst>
            <a:ext uri="{FF2B5EF4-FFF2-40B4-BE49-F238E27FC236}">
              <a16:creationId xmlns:a16="http://schemas.microsoft.com/office/drawing/2014/main" id="{FA112807-ABBF-4BAC-9282-7AEED8092D40}"/>
            </a:ext>
          </a:extLst>
        </xdr:cNvPr>
        <xdr:cNvCxnSpPr/>
      </xdr:nvCxnSpPr>
      <xdr:spPr>
        <a:xfrm>
          <a:off x="21323300" y="6700114"/>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146101</xdr:rowOff>
    </xdr:from>
    <xdr:to>
      <xdr:col>107</xdr:col>
      <xdr:colOff>101600</xdr:colOff>
      <xdr:row>39</xdr:row>
      <xdr:rowOff>76251</xdr:rowOff>
    </xdr:to>
    <xdr:sp macro="" textlink="">
      <xdr:nvSpPr>
        <xdr:cNvPr id="493" name="楕円 492">
          <a:extLst>
            <a:ext uri="{FF2B5EF4-FFF2-40B4-BE49-F238E27FC236}">
              <a16:creationId xmlns:a16="http://schemas.microsoft.com/office/drawing/2014/main" id="{1238D462-A208-474E-8E1A-201F0859FAB8}"/>
            </a:ext>
          </a:extLst>
        </xdr:cNvPr>
        <xdr:cNvSpPr/>
      </xdr:nvSpPr>
      <xdr:spPr>
        <a:xfrm>
          <a:off x="20383500" y="666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13564</xdr:rowOff>
    </xdr:from>
    <xdr:to>
      <xdr:col>111</xdr:col>
      <xdr:colOff>177800</xdr:colOff>
      <xdr:row>39</xdr:row>
      <xdr:rowOff>25451</xdr:rowOff>
    </xdr:to>
    <xdr:cxnSp macro="">
      <xdr:nvCxnSpPr>
        <xdr:cNvPr id="494" name="直線コネクタ 493">
          <a:extLst>
            <a:ext uri="{FF2B5EF4-FFF2-40B4-BE49-F238E27FC236}">
              <a16:creationId xmlns:a16="http://schemas.microsoft.com/office/drawing/2014/main" id="{0BF6CB71-02F5-460F-8283-CF80633FCF33}"/>
            </a:ext>
          </a:extLst>
        </xdr:cNvPr>
        <xdr:cNvCxnSpPr/>
      </xdr:nvCxnSpPr>
      <xdr:spPr>
        <a:xfrm flipV="1">
          <a:off x="20434300" y="6700114"/>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157988</xdr:rowOff>
    </xdr:from>
    <xdr:to>
      <xdr:col>102</xdr:col>
      <xdr:colOff>165100</xdr:colOff>
      <xdr:row>39</xdr:row>
      <xdr:rowOff>88138</xdr:rowOff>
    </xdr:to>
    <xdr:sp macro="" textlink="">
      <xdr:nvSpPr>
        <xdr:cNvPr id="495" name="楕円 494">
          <a:extLst>
            <a:ext uri="{FF2B5EF4-FFF2-40B4-BE49-F238E27FC236}">
              <a16:creationId xmlns:a16="http://schemas.microsoft.com/office/drawing/2014/main" id="{9043F871-D432-4F31-AB39-A209840A0267}"/>
            </a:ext>
          </a:extLst>
        </xdr:cNvPr>
        <xdr:cNvSpPr/>
      </xdr:nvSpPr>
      <xdr:spPr>
        <a:xfrm>
          <a:off x="19494500" y="667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25451</xdr:rowOff>
    </xdr:from>
    <xdr:to>
      <xdr:col>107</xdr:col>
      <xdr:colOff>50800</xdr:colOff>
      <xdr:row>39</xdr:row>
      <xdr:rowOff>37338</xdr:rowOff>
    </xdr:to>
    <xdr:cxnSp macro="">
      <xdr:nvCxnSpPr>
        <xdr:cNvPr id="496" name="直線コネクタ 495">
          <a:extLst>
            <a:ext uri="{FF2B5EF4-FFF2-40B4-BE49-F238E27FC236}">
              <a16:creationId xmlns:a16="http://schemas.microsoft.com/office/drawing/2014/main" id="{77D56E61-8D88-4ECA-B1D2-8A5C7FD5A553}"/>
            </a:ext>
          </a:extLst>
        </xdr:cNvPr>
        <xdr:cNvCxnSpPr/>
      </xdr:nvCxnSpPr>
      <xdr:spPr>
        <a:xfrm flipV="1">
          <a:off x="19545300" y="6712001"/>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168046</xdr:rowOff>
    </xdr:from>
    <xdr:to>
      <xdr:col>98</xdr:col>
      <xdr:colOff>38100</xdr:colOff>
      <xdr:row>39</xdr:row>
      <xdr:rowOff>98196</xdr:rowOff>
    </xdr:to>
    <xdr:sp macro="" textlink="">
      <xdr:nvSpPr>
        <xdr:cNvPr id="497" name="楕円 496">
          <a:extLst>
            <a:ext uri="{FF2B5EF4-FFF2-40B4-BE49-F238E27FC236}">
              <a16:creationId xmlns:a16="http://schemas.microsoft.com/office/drawing/2014/main" id="{40A4A8DA-22F2-44B8-9419-924846924520}"/>
            </a:ext>
          </a:extLst>
        </xdr:cNvPr>
        <xdr:cNvSpPr/>
      </xdr:nvSpPr>
      <xdr:spPr>
        <a:xfrm>
          <a:off x="18605500" y="668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37338</xdr:rowOff>
    </xdr:from>
    <xdr:to>
      <xdr:col>102</xdr:col>
      <xdr:colOff>114300</xdr:colOff>
      <xdr:row>39</xdr:row>
      <xdr:rowOff>47396</xdr:rowOff>
    </xdr:to>
    <xdr:cxnSp macro="">
      <xdr:nvCxnSpPr>
        <xdr:cNvPr id="498" name="直線コネクタ 497">
          <a:extLst>
            <a:ext uri="{FF2B5EF4-FFF2-40B4-BE49-F238E27FC236}">
              <a16:creationId xmlns:a16="http://schemas.microsoft.com/office/drawing/2014/main" id="{F61B22C2-6EB1-4CA1-BB61-15FFAE150869}"/>
            </a:ext>
          </a:extLst>
        </xdr:cNvPr>
        <xdr:cNvCxnSpPr/>
      </xdr:nvCxnSpPr>
      <xdr:spPr>
        <a:xfrm flipV="1">
          <a:off x="18656300" y="6723888"/>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138701</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EC6BBCC0-3E96-4866-9C19-7357A7F3A634}"/>
            </a:ext>
          </a:extLst>
        </xdr:cNvPr>
        <xdr:cNvSpPr txBox="1"/>
      </xdr:nvSpPr>
      <xdr:spPr>
        <a:xfrm>
          <a:off x="21075727" y="68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147845</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C3464A34-A4B0-4F7A-A6E6-86849E812833}"/>
            </a:ext>
          </a:extLst>
        </xdr:cNvPr>
        <xdr:cNvSpPr txBox="1"/>
      </xdr:nvSpPr>
      <xdr:spPr>
        <a:xfrm>
          <a:off x="20199427"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141444</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D8152846-45B3-4662-A4AB-C30C6C575AF5}"/>
            </a:ext>
          </a:extLst>
        </xdr:cNvPr>
        <xdr:cNvSpPr txBox="1"/>
      </xdr:nvSpPr>
      <xdr:spPr>
        <a:xfrm>
          <a:off x="19310427" y="682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164304</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89256C77-8265-43D9-85AA-884C3EF70395}"/>
            </a:ext>
          </a:extLst>
        </xdr:cNvPr>
        <xdr:cNvSpPr txBox="1"/>
      </xdr:nvSpPr>
      <xdr:spPr>
        <a:xfrm>
          <a:off x="18421427" y="685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80891</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949DBC38-0225-4B9C-980F-F229204D5227}"/>
            </a:ext>
          </a:extLst>
        </xdr:cNvPr>
        <xdr:cNvSpPr txBox="1"/>
      </xdr:nvSpPr>
      <xdr:spPr>
        <a:xfrm>
          <a:off x="21075727" y="642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92778</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CA407B99-9A4C-4335-B87F-E9AEE7EDC168}"/>
            </a:ext>
          </a:extLst>
        </xdr:cNvPr>
        <xdr:cNvSpPr txBox="1"/>
      </xdr:nvSpPr>
      <xdr:spPr>
        <a:xfrm>
          <a:off x="20199427" y="643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104665</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026CC086-532E-479B-AF85-4378876704CA}"/>
            </a:ext>
          </a:extLst>
        </xdr:cNvPr>
        <xdr:cNvSpPr txBox="1"/>
      </xdr:nvSpPr>
      <xdr:spPr>
        <a:xfrm>
          <a:off x="19310427" y="644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114723</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375B3D91-2B4F-4DFB-9579-DCC717B2910B}"/>
            </a:ext>
          </a:extLst>
        </xdr:cNvPr>
        <xdr:cNvSpPr txBox="1"/>
      </xdr:nvSpPr>
      <xdr:spPr>
        <a:xfrm>
          <a:off x="18421427" y="645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69A6D293-FBE2-4CE5-BFED-9C8BB95519D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929F22C2-6DFF-4AFE-8F0B-02F9DC56E72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CA57E4DA-2B4F-487C-BD77-2FD3BD96607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7F3B48D7-91B0-4384-AAF1-B543FE2B738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20C22D0E-9A41-460B-AD91-D9E6F2B8900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69AC227C-D23B-47AE-8FD1-71060AE3219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92A520BF-269C-4C38-B338-75D2819C970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030CA547-B4A7-4A68-BD02-E4F812A9336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A122E699-18F3-4FE3-B611-8260A466B08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7B7D6276-C6B9-4E3A-8935-483CB3F68E7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74CF9EC8-BAE5-4B49-89B6-3F62EFBE919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a:extLst>
            <a:ext uri="{FF2B5EF4-FFF2-40B4-BE49-F238E27FC236}">
              <a16:creationId xmlns:a16="http://schemas.microsoft.com/office/drawing/2014/main" id="{B0FB011E-829A-40C5-B1CD-081D1947BA65}"/>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a:extLst>
            <a:ext uri="{FF2B5EF4-FFF2-40B4-BE49-F238E27FC236}">
              <a16:creationId xmlns:a16="http://schemas.microsoft.com/office/drawing/2014/main" id="{843D286E-CF80-46ED-97E3-1EB51D9E2CE8}"/>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a:extLst>
            <a:ext uri="{FF2B5EF4-FFF2-40B4-BE49-F238E27FC236}">
              <a16:creationId xmlns:a16="http://schemas.microsoft.com/office/drawing/2014/main" id="{1B4FA11D-5871-40B3-8A39-F63B1D1E1A5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a:extLst>
            <a:ext uri="{FF2B5EF4-FFF2-40B4-BE49-F238E27FC236}">
              <a16:creationId xmlns:a16="http://schemas.microsoft.com/office/drawing/2014/main" id="{72230B07-C6BA-4E4A-B8A3-842C6F457DF4}"/>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a:extLst>
            <a:ext uri="{FF2B5EF4-FFF2-40B4-BE49-F238E27FC236}">
              <a16:creationId xmlns:a16="http://schemas.microsoft.com/office/drawing/2014/main" id="{DE4E0EA7-A168-438A-B230-84BBD9A7D5BC}"/>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a:extLst>
            <a:ext uri="{FF2B5EF4-FFF2-40B4-BE49-F238E27FC236}">
              <a16:creationId xmlns:a16="http://schemas.microsoft.com/office/drawing/2014/main" id="{552655B7-3172-4E50-B338-9D5E0017C8FD}"/>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a:extLst>
            <a:ext uri="{FF2B5EF4-FFF2-40B4-BE49-F238E27FC236}">
              <a16:creationId xmlns:a16="http://schemas.microsoft.com/office/drawing/2014/main" id="{FB0E0825-4637-41CA-9910-0D063999A0D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a:extLst>
            <a:ext uri="{FF2B5EF4-FFF2-40B4-BE49-F238E27FC236}">
              <a16:creationId xmlns:a16="http://schemas.microsoft.com/office/drawing/2014/main" id="{CB3FDC71-3C8C-4C9C-94C6-B07399403557}"/>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a:extLst>
            <a:ext uri="{FF2B5EF4-FFF2-40B4-BE49-F238E27FC236}">
              <a16:creationId xmlns:a16="http://schemas.microsoft.com/office/drawing/2014/main" id="{710DDBAC-45E5-45EF-AA17-649AFB03E71E}"/>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a:extLst>
            <a:ext uri="{FF2B5EF4-FFF2-40B4-BE49-F238E27FC236}">
              <a16:creationId xmlns:a16="http://schemas.microsoft.com/office/drawing/2014/main" id="{78E9A92E-BB00-4621-8444-0D3172117E97}"/>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a:extLst>
            <a:ext uri="{FF2B5EF4-FFF2-40B4-BE49-F238E27FC236}">
              <a16:creationId xmlns:a16="http://schemas.microsoft.com/office/drawing/2014/main" id="{8AF4F7E7-9AC3-4C48-A4A8-9A2810A6870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a:extLst>
            <a:ext uri="{FF2B5EF4-FFF2-40B4-BE49-F238E27FC236}">
              <a16:creationId xmlns:a16="http://schemas.microsoft.com/office/drawing/2014/main" id="{F8BCDA97-E1D8-4697-B333-D1AEB02C99EB}"/>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5E99A735-7F2F-4629-8AEC-BA8FA5D1DCA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34F926F0-09AE-4407-8A71-A0C3CA34F35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32" name="直線コネクタ 531">
          <a:extLst>
            <a:ext uri="{FF2B5EF4-FFF2-40B4-BE49-F238E27FC236}">
              <a16:creationId xmlns:a16="http://schemas.microsoft.com/office/drawing/2014/main" id="{BEF605C5-A1E5-4F95-8A0C-67582C9EDCFE}"/>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3" name="【学校施設】&#10;有形固定資産減価償却率最小値テキスト">
          <a:extLst>
            <a:ext uri="{FF2B5EF4-FFF2-40B4-BE49-F238E27FC236}">
              <a16:creationId xmlns:a16="http://schemas.microsoft.com/office/drawing/2014/main" id="{A631F9CB-DF82-436C-9A8A-F9D1EA9B8BBC}"/>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4" name="直線コネクタ 533">
          <a:extLst>
            <a:ext uri="{FF2B5EF4-FFF2-40B4-BE49-F238E27FC236}">
              <a16:creationId xmlns:a16="http://schemas.microsoft.com/office/drawing/2014/main" id="{4BB6F311-2B79-49A7-A15D-CB9B7C1617F3}"/>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20A3BD29-067D-4DDA-B70F-FC36C4CA174A}"/>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36" name="直線コネクタ 535">
          <a:extLst>
            <a:ext uri="{FF2B5EF4-FFF2-40B4-BE49-F238E27FC236}">
              <a16:creationId xmlns:a16="http://schemas.microsoft.com/office/drawing/2014/main" id="{3B32DD24-E309-41DF-899C-2ADAFB6E2606}"/>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C8507BC1-E193-4C37-B4C0-C51090EE2CCA}"/>
            </a:ext>
          </a:extLst>
        </xdr:cNvPr>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8" name="フローチャート: 判断 537">
          <a:extLst>
            <a:ext uri="{FF2B5EF4-FFF2-40B4-BE49-F238E27FC236}">
              <a16:creationId xmlns:a16="http://schemas.microsoft.com/office/drawing/2014/main" id="{08F1F750-803B-48F5-BAA0-06644AC90F48}"/>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539" name="フローチャート: 判断 538">
          <a:extLst>
            <a:ext uri="{FF2B5EF4-FFF2-40B4-BE49-F238E27FC236}">
              <a16:creationId xmlns:a16="http://schemas.microsoft.com/office/drawing/2014/main" id="{CD0C95B6-9654-46D8-9870-6A42EFBC84DD}"/>
            </a:ext>
          </a:extLst>
        </xdr:cNvPr>
        <xdr:cNvSpPr/>
      </xdr:nvSpPr>
      <xdr:spPr>
        <a:xfrm>
          <a:off x="15430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91259</xdr:rowOff>
    </xdr:from>
    <xdr:to>
      <xdr:col>76</xdr:col>
      <xdr:colOff>165100</xdr:colOff>
      <xdr:row>61</xdr:row>
      <xdr:rowOff>21409</xdr:rowOff>
    </xdr:to>
    <xdr:sp macro="" textlink="">
      <xdr:nvSpPr>
        <xdr:cNvPr id="540" name="フローチャート: 判断 539">
          <a:extLst>
            <a:ext uri="{FF2B5EF4-FFF2-40B4-BE49-F238E27FC236}">
              <a16:creationId xmlns:a16="http://schemas.microsoft.com/office/drawing/2014/main" id="{5250CE76-7C27-47E3-B1FF-7E81F19FC62D}"/>
            </a:ext>
          </a:extLst>
        </xdr:cNvPr>
        <xdr:cNvSpPr/>
      </xdr:nvSpPr>
      <xdr:spPr>
        <a:xfrm>
          <a:off x="14541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78196</xdr:rowOff>
    </xdr:from>
    <xdr:to>
      <xdr:col>72</xdr:col>
      <xdr:colOff>38100</xdr:colOff>
      <xdr:row>61</xdr:row>
      <xdr:rowOff>8346</xdr:rowOff>
    </xdr:to>
    <xdr:sp macro="" textlink="">
      <xdr:nvSpPr>
        <xdr:cNvPr id="541" name="フローチャート: 判断 540">
          <a:extLst>
            <a:ext uri="{FF2B5EF4-FFF2-40B4-BE49-F238E27FC236}">
              <a16:creationId xmlns:a16="http://schemas.microsoft.com/office/drawing/2014/main" id="{D4A7524B-03F6-49B7-8527-D8B2B88ADDC2}"/>
            </a:ext>
          </a:extLst>
        </xdr:cNvPr>
        <xdr:cNvSpPr/>
      </xdr:nvSpPr>
      <xdr:spPr>
        <a:xfrm>
          <a:off x="13652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542" name="フローチャート: 判断 541">
          <a:extLst>
            <a:ext uri="{FF2B5EF4-FFF2-40B4-BE49-F238E27FC236}">
              <a16:creationId xmlns:a16="http://schemas.microsoft.com/office/drawing/2014/main" id="{BB2970FD-71CB-4740-A5E1-224AF7F19CEA}"/>
            </a:ext>
          </a:extLst>
        </xdr:cNvPr>
        <xdr:cNvSpPr/>
      </xdr:nvSpPr>
      <xdr:spPr>
        <a:xfrm>
          <a:off x="12763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4F4C0081-D613-4927-AEF6-6C5E45E485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BE3120C1-1358-45FE-910E-5B543534380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E1C61D30-342F-4A43-94CC-93AC2B711D7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67EA95A0-F7B1-425B-B67A-4910301FF60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51DA64DE-9FC4-4E7C-9A53-FD6BB979744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21046</xdr:rowOff>
    </xdr:from>
    <xdr:to>
      <xdr:col>85</xdr:col>
      <xdr:colOff>177800</xdr:colOff>
      <xdr:row>62</xdr:row>
      <xdr:rowOff>122646</xdr:rowOff>
    </xdr:to>
    <xdr:sp macro="" textlink="">
      <xdr:nvSpPr>
        <xdr:cNvPr id="548" name="楕円 547">
          <a:extLst>
            <a:ext uri="{FF2B5EF4-FFF2-40B4-BE49-F238E27FC236}">
              <a16:creationId xmlns:a16="http://schemas.microsoft.com/office/drawing/2014/main" id="{04A834F7-2DC8-4405-AFFB-F51A6970B3EA}"/>
            </a:ext>
          </a:extLst>
        </xdr:cNvPr>
        <xdr:cNvSpPr/>
      </xdr:nvSpPr>
      <xdr:spPr>
        <a:xfrm>
          <a:off x="16268700" y="1065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170923</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B08EB207-B6A0-4CA8-A774-76F851AA36B2}"/>
            </a:ext>
          </a:extLst>
        </xdr:cNvPr>
        <xdr:cNvSpPr txBox="1"/>
      </xdr:nvSpPr>
      <xdr:spPr>
        <a:xfrm>
          <a:off x="16357600" y="1062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151674</xdr:rowOff>
    </xdr:from>
    <xdr:to>
      <xdr:col>81</xdr:col>
      <xdr:colOff>101600</xdr:colOff>
      <xdr:row>62</xdr:row>
      <xdr:rowOff>81824</xdr:rowOff>
    </xdr:to>
    <xdr:sp macro="" textlink="">
      <xdr:nvSpPr>
        <xdr:cNvPr id="550" name="楕円 549">
          <a:extLst>
            <a:ext uri="{FF2B5EF4-FFF2-40B4-BE49-F238E27FC236}">
              <a16:creationId xmlns:a16="http://schemas.microsoft.com/office/drawing/2014/main" id="{E7B8492C-E99B-41DB-A189-5E082587F74B}"/>
            </a:ext>
          </a:extLst>
        </xdr:cNvPr>
        <xdr:cNvSpPr/>
      </xdr:nvSpPr>
      <xdr:spPr>
        <a:xfrm>
          <a:off x="15430500" y="1061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31024</xdr:rowOff>
    </xdr:from>
    <xdr:to>
      <xdr:col>85</xdr:col>
      <xdr:colOff>127000</xdr:colOff>
      <xdr:row>62</xdr:row>
      <xdr:rowOff>71846</xdr:rowOff>
    </xdr:to>
    <xdr:cxnSp macro="">
      <xdr:nvCxnSpPr>
        <xdr:cNvPr id="551" name="直線コネクタ 550">
          <a:extLst>
            <a:ext uri="{FF2B5EF4-FFF2-40B4-BE49-F238E27FC236}">
              <a16:creationId xmlns:a16="http://schemas.microsoft.com/office/drawing/2014/main" id="{7EF1E2E2-751C-45E4-B068-A9F8B1CBB87B}"/>
            </a:ext>
          </a:extLst>
        </xdr:cNvPr>
        <xdr:cNvCxnSpPr/>
      </xdr:nvCxnSpPr>
      <xdr:spPr>
        <a:xfrm>
          <a:off x="15481300" y="10660924"/>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138612</xdr:rowOff>
    </xdr:from>
    <xdr:to>
      <xdr:col>76</xdr:col>
      <xdr:colOff>165100</xdr:colOff>
      <xdr:row>62</xdr:row>
      <xdr:rowOff>68762</xdr:rowOff>
    </xdr:to>
    <xdr:sp macro="" textlink="">
      <xdr:nvSpPr>
        <xdr:cNvPr id="552" name="楕円 551">
          <a:extLst>
            <a:ext uri="{FF2B5EF4-FFF2-40B4-BE49-F238E27FC236}">
              <a16:creationId xmlns:a16="http://schemas.microsoft.com/office/drawing/2014/main" id="{4352E9B0-B713-45FE-B950-897D3DC5DB35}"/>
            </a:ext>
          </a:extLst>
        </xdr:cNvPr>
        <xdr:cNvSpPr/>
      </xdr:nvSpPr>
      <xdr:spPr>
        <a:xfrm>
          <a:off x="14541500" y="1059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17962</xdr:rowOff>
    </xdr:from>
    <xdr:to>
      <xdr:col>81</xdr:col>
      <xdr:colOff>50800</xdr:colOff>
      <xdr:row>62</xdr:row>
      <xdr:rowOff>31024</xdr:rowOff>
    </xdr:to>
    <xdr:cxnSp macro="">
      <xdr:nvCxnSpPr>
        <xdr:cNvPr id="553" name="直線コネクタ 552">
          <a:extLst>
            <a:ext uri="{FF2B5EF4-FFF2-40B4-BE49-F238E27FC236}">
              <a16:creationId xmlns:a16="http://schemas.microsoft.com/office/drawing/2014/main" id="{E06E5ABA-992B-4D2D-A11E-77FF53EACDE6}"/>
            </a:ext>
          </a:extLst>
        </xdr:cNvPr>
        <xdr:cNvCxnSpPr/>
      </xdr:nvCxnSpPr>
      <xdr:spPr>
        <a:xfrm>
          <a:off x="14592300" y="1064786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99423</xdr:rowOff>
    </xdr:from>
    <xdr:to>
      <xdr:col>72</xdr:col>
      <xdr:colOff>38100</xdr:colOff>
      <xdr:row>62</xdr:row>
      <xdr:rowOff>29573</xdr:rowOff>
    </xdr:to>
    <xdr:sp macro="" textlink="">
      <xdr:nvSpPr>
        <xdr:cNvPr id="554" name="楕円 553">
          <a:extLst>
            <a:ext uri="{FF2B5EF4-FFF2-40B4-BE49-F238E27FC236}">
              <a16:creationId xmlns:a16="http://schemas.microsoft.com/office/drawing/2014/main" id="{19D8DCC5-5687-46B1-BEF4-E5B6998898BA}"/>
            </a:ext>
          </a:extLst>
        </xdr:cNvPr>
        <xdr:cNvSpPr/>
      </xdr:nvSpPr>
      <xdr:spPr>
        <a:xfrm>
          <a:off x="13652500" y="105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150223</xdr:rowOff>
    </xdr:from>
    <xdr:to>
      <xdr:col>76</xdr:col>
      <xdr:colOff>114300</xdr:colOff>
      <xdr:row>62</xdr:row>
      <xdr:rowOff>17962</xdr:rowOff>
    </xdr:to>
    <xdr:cxnSp macro="">
      <xdr:nvCxnSpPr>
        <xdr:cNvPr id="555" name="直線コネクタ 554">
          <a:extLst>
            <a:ext uri="{FF2B5EF4-FFF2-40B4-BE49-F238E27FC236}">
              <a16:creationId xmlns:a16="http://schemas.microsoft.com/office/drawing/2014/main" id="{AA364F76-6DC7-4D41-8F74-041257843CE6}"/>
            </a:ext>
          </a:extLst>
        </xdr:cNvPr>
        <xdr:cNvCxnSpPr/>
      </xdr:nvCxnSpPr>
      <xdr:spPr>
        <a:xfrm>
          <a:off x="13703300" y="1060867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70031</xdr:rowOff>
    </xdr:from>
    <xdr:to>
      <xdr:col>67</xdr:col>
      <xdr:colOff>101600</xdr:colOff>
      <xdr:row>62</xdr:row>
      <xdr:rowOff>181</xdr:rowOff>
    </xdr:to>
    <xdr:sp macro="" textlink="">
      <xdr:nvSpPr>
        <xdr:cNvPr id="556" name="楕円 555">
          <a:extLst>
            <a:ext uri="{FF2B5EF4-FFF2-40B4-BE49-F238E27FC236}">
              <a16:creationId xmlns:a16="http://schemas.microsoft.com/office/drawing/2014/main" id="{34804051-BF93-40C7-A0B8-123729AFA305}"/>
            </a:ext>
          </a:extLst>
        </xdr:cNvPr>
        <xdr:cNvSpPr/>
      </xdr:nvSpPr>
      <xdr:spPr>
        <a:xfrm>
          <a:off x="12763500" y="105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120831</xdr:rowOff>
    </xdr:from>
    <xdr:to>
      <xdr:col>71</xdr:col>
      <xdr:colOff>177800</xdr:colOff>
      <xdr:row>61</xdr:row>
      <xdr:rowOff>150223</xdr:rowOff>
    </xdr:to>
    <xdr:cxnSp macro="">
      <xdr:nvCxnSpPr>
        <xdr:cNvPr id="557" name="直線コネクタ 556">
          <a:extLst>
            <a:ext uri="{FF2B5EF4-FFF2-40B4-BE49-F238E27FC236}">
              <a16:creationId xmlns:a16="http://schemas.microsoft.com/office/drawing/2014/main" id="{7E6B3B4B-9D49-435A-8528-F78360674BC4}"/>
            </a:ext>
          </a:extLst>
        </xdr:cNvPr>
        <xdr:cNvCxnSpPr/>
      </xdr:nvCxnSpPr>
      <xdr:spPr>
        <a:xfrm>
          <a:off x="12814300" y="1057928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47733</xdr:rowOff>
    </xdr:from>
    <xdr:ext cx="405111" cy="259045"/>
    <xdr:sp macro="" textlink="">
      <xdr:nvSpPr>
        <xdr:cNvPr id="558" name="n_1aveValue【学校施設】&#10;有形固定資産減価償却率">
          <a:extLst>
            <a:ext uri="{FF2B5EF4-FFF2-40B4-BE49-F238E27FC236}">
              <a16:creationId xmlns:a16="http://schemas.microsoft.com/office/drawing/2014/main" id="{5EC879CB-37FC-49D0-B55D-C2900ED67FD0}"/>
            </a:ext>
          </a:extLst>
        </xdr:cNvPr>
        <xdr:cNvSpPr txBox="1"/>
      </xdr:nvSpPr>
      <xdr:spPr>
        <a:xfrm>
          <a:off x="152660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37936</xdr:rowOff>
    </xdr:from>
    <xdr:ext cx="405111" cy="259045"/>
    <xdr:sp macro="" textlink="">
      <xdr:nvSpPr>
        <xdr:cNvPr id="559" name="n_2aveValue【学校施設】&#10;有形固定資産減価償却率">
          <a:extLst>
            <a:ext uri="{FF2B5EF4-FFF2-40B4-BE49-F238E27FC236}">
              <a16:creationId xmlns:a16="http://schemas.microsoft.com/office/drawing/2014/main" id="{4F8DF79E-E06E-4DEB-BA6F-C266B12FAFEE}"/>
            </a:ext>
          </a:extLst>
        </xdr:cNvPr>
        <xdr:cNvSpPr txBox="1"/>
      </xdr:nvSpPr>
      <xdr:spPr>
        <a:xfrm>
          <a:off x="14389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24873</xdr:rowOff>
    </xdr:from>
    <xdr:ext cx="405111" cy="259045"/>
    <xdr:sp macro="" textlink="">
      <xdr:nvSpPr>
        <xdr:cNvPr id="560" name="n_3aveValue【学校施設】&#10;有形固定資産減価償却率">
          <a:extLst>
            <a:ext uri="{FF2B5EF4-FFF2-40B4-BE49-F238E27FC236}">
              <a16:creationId xmlns:a16="http://schemas.microsoft.com/office/drawing/2014/main" id="{EEF8836A-D490-4DFD-8DA5-E27BD3405518}"/>
            </a:ext>
          </a:extLst>
        </xdr:cNvPr>
        <xdr:cNvSpPr txBox="1"/>
      </xdr:nvSpPr>
      <xdr:spPr>
        <a:xfrm>
          <a:off x="13500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8544</xdr:rowOff>
    </xdr:from>
    <xdr:ext cx="405111" cy="259045"/>
    <xdr:sp macro="" textlink="">
      <xdr:nvSpPr>
        <xdr:cNvPr id="561" name="n_4aveValue【学校施設】&#10;有形固定資産減価償却率">
          <a:extLst>
            <a:ext uri="{FF2B5EF4-FFF2-40B4-BE49-F238E27FC236}">
              <a16:creationId xmlns:a16="http://schemas.microsoft.com/office/drawing/2014/main" id="{7D6BAACA-60FA-4299-A28F-6E9F11D6CDFD}"/>
            </a:ext>
          </a:extLst>
        </xdr:cNvPr>
        <xdr:cNvSpPr txBox="1"/>
      </xdr:nvSpPr>
      <xdr:spPr>
        <a:xfrm>
          <a:off x="12611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72951</xdr:rowOff>
    </xdr:from>
    <xdr:ext cx="405111" cy="259045"/>
    <xdr:sp macro="" textlink="">
      <xdr:nvSpPr>
        <xdr:cNvPr id="562" name="n_1mainValue【学校施設】&#10;有形固定資産減価償却率">
          <a:extLst>
            <a:ext uri="{FF2B5EF4-FFF2-40B4-BE49-F238E27FC236}">
              <a16:creationId xmlns:a16="http://schemas.microsoft.com/office/drawing/2014/main" id="{8C977694-D8D5-4351-B766-B2C26A55D6DE}"/>
            </a:ext>
          </a:extLst>
        </xdr:cNvPr>
        <xdr:cNvSpPr txBox="1"/>
      </xdr:nvSpPr>
      <xdr:spPr>
        <a:xfrm>
          <a:off x="15266044" y="1070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59889</xdr:rowOff>
    </xdr:from>
    <xdr:ext cx="405111" cy="259045"/>
    <xdr:sp macro="" textlink="">
      <xdr:nvSpPr>
        <xdr:cNvPr id="563" name="n_2mainValue【学校施設】&#10;有形固定資産減価償却率">
          <a:extLst>
            <a:ext uri="{FF2B5EF4-FFF2-40B4-BE49-F238E27FC236}">
              <a16:creationId xmlns:a16="http://schemas.microsoft.com/office/drawing/2014/main" id="{E379D027-1A17-4384-A599-0A806140F8B8}"/>
            </a:ext>
          </a:extLst>
        </xdr:cNvPr>
        <xdr:cNvSpPr txBox="1"/>
      </xdr:nvSpPr>
      <xdr:spPr>
        <a:xfrm>
          <a:off x="14389744" y="1068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20700</xdr:rowOff>
    </xdr:from>
    <xdr:ext cx="405111" cy="259045"/>
    <xdr:sp macro="" textlink="">
      <xdr:nvSpPr>
        <xdr:cNvPr id="564" name="n_3mainValue【学校施設】&#10;有形固定資産減価償却率">
          <a:extLst>
            <a:ext uri="{FF2B5EF4-FFF2-40B4-BE49-F238E27FC236}">
              <a16:creationId xmlns:a16="http://schemas.microsoft.com/office/drawing/2014/main" id="{C818B8EC-368D-45BD-AAAE-0BF66FC18A00}"/>
            </a:ext>
          </a:extLst>
        </xdr:cNvPr>
        <xdr:cNvSpPr txBox="1"/>
      </xdr:nvSpPr>
      <xdr:spPr>
        <a:xfrm>
          <a:off x="13500744" y="1065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162758</xdr:rowOff>
    </xdr:from>
    <xdr:ext cx="405111" cy="259045"/>
    <xdr:sp macro="" textlink="">
      <xdr:nvSpPr>
        <xdr:cNvPr id="565" name="n_4mainValue【学校施設】&#10;有形固定資産減価償却率">
          <a:extLst>
            <a:ext uri="{FF2B5EF4-FFF2-40B4-BE49-F238E27FC236}">
              <a16:creationId xmlns:a16="http://schemas.microsoft.com/office/drawing/2014/main" id="{7F86FBBD-96E4-4EBB-A23E-3B891A2848F0}"/>
            </a:ext>
          </a:extLst>
        </xdr:cNvPr>
        <xdr:cNvSpPr txBox="1"/>
      </xdr:nvSpPr>
      <xdr:spPr>
        <a:xfrm>
          <a:off x="12611744" y="1062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D0297DC3-3D73-42DA-9000-A8E8A4B395D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6AE0A1C6-77D1-4709-9054-2A7CC8D6C4B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EAC05D7E-7C13-4CC8-91A6-E862C18A104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8718F894-DEEE-4712-931B-930CF61AF25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BB716842-A9E9-48AA-9D48-F4147F5D800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B03B3921-4A95-4EDE-BFD3-6BAC3959658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643558F5-D25D-4F69-B053-CC617001D9D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34BFDF7B-F351-4A37-B1BE-20D00BEA303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F3CB4517-F957-467C-84DB-251C1CF8626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660D58C7-6718-47FD-AAEC-8C6BCBEFC75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6" name="直線コネクタ 575">
          <a:extLst>
            <a:ext uri="{FF2B5EF4-FFF2-40B4-BE49-F238E27FC236}">
              <a16:creationId xmlns:a16="http://schemas.microsoft.com/office/drawing/2014/main" id="{1DC7EE10-CB5F-465F-8CCA-9F54C4D410BF}"/>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7" name="テキスト ボックス 576">
          <a:extLst>
            <a:ext uri="{FF2B5EF4-FFF2-40B4-BE49-F238E27FC236}">
              <a16:creationId xmlns:a16="http://schemas.microsoft.com/office/drawing/2014/main" id="{A73610C1-5AF4-4AAD-9C90-42A646B68E0E}"/>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8" name="直線コネクタ 577">
          <a:extLst>
            <a:ext uri="{FF2B5EF4-FFF2-40B4-BE49-F238E27FC236}">
              <a16:creationId xmlns:a16="http://schemas.microsoft.com/office/drawing/2014/main" id="{60412664-4084-4A39-BDAD-4A5982BA6782}"/>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79" name="テキスト ボックス 578">
          <a:extLst>
            <a:ext uri="{FF2B5EF4-FFF2-40B4-BE49-F238E27FC236}">
              <a16:creationId xmlns:a16="http://schemas.microsoft.com/office/drawing/2014/main" id="{7F9A91DA-AEC2-4DA2-8FAB-7AAFEDFDBFFE}"/>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0" name="直線コネクタ 579">
          <a:extLst>
            <a:ext uri="{FF2B5EF4-FFF2-40B4-BE49-F238E27FC236}">
              <a16:creationId xmlns:a16="http://schemas.microsoft.com/office/drawing/2014/main" id="{96BAD41A-1F2B-474B-9D31-3BCED4AAE362}"/>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1" name="テキスト ボックス 580">
          <a:extLst>
            <a:ext uri="{FF2B5EF4-FFF2-40B4-BE49-F238E27FC236}">
              <a16:creationId xmlns:a16="http://schemas.microsoft.com/office/drawing/2014/main" id="{1A38F204-EEAB-47C2-B8CF-3A5C895B797B}"/>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2" name="直線コネクタ 581">
          <a:extLst>
            <a:ext uri="{FF2B5EF4-FFF2-40B4-BE49-F238E27FC236}">
              <a16:creationId xmlns:a16="http://schemas.microsoft.com/office/drawing/2014/main" id="{D846E4B5-A334-4FEA-8284-488F2B566F21}"/>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3" name="テキスト ボックス 582">
          <a:extLst>
            <a:ext uri="{FF2B5EF4-FFF2-40B4-BE49-F238E27FC236}">
              <a16:creationId xmlns:a16="http://schemas.microsoft.com/office/drawing/2014/main" id="{AACC07EB-A982-48FE-B6B3-B145396B6914}"/>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DB3D4379-1201-42F5-83F7-660809003E4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a:extLst>
            <a:ext uri="{FF2B5EF4-FFF2-40B4-BE49-F238E27FC236}">
              <a16:creationId xmlns:a16="http://schemas.microsoft.com/office/drawing/2014/main" id="{1D27A6BE-FDC6-4E9E-86CB-D43373E1DFE6}"/>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56F0DDDD-8374-444C-82B2-A0B8B760765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587" name="直線コネクタ 586">
          <a:extLst>
            <a:ext uri="{FF2B5EF4-FFF2-40B4-BE49-F238E27FC236}">
              <a16:creationId xmlns:a16="http://schemas.microsoft.com/office/drawing/2014/main" id="{3325366A-D58F-44F6-92B6-C8349B9E8F9F}"/>
            </a:ext>
          </a:extLst>
        </xdr:cNvPr>
        <xdr:cNvCxnSpPr/>
      </xdr:nvCxnSpPr>
      <xdr:spPr>
        <a:xfrm flipV="1">
          <a:off x="221608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588" name="【学校施設】&#10;一人当たり面積最小値テキスト">
          <a:extLst>
            <a:ext uri="{FF2B5EF4-FFF2-40B4-BE49-F238E27FC236}">
              <a16:creationId xmlns:a16="http://schemas.microsoft.com/office/drawing/2014/main" id="{0474C69D-11DF-4AAF-BA79-3B0C5894C8B9}"/>
            </a:ext>
          </a:extLst>
        </xdr:cNvPr>
        <xdr:cNvSpPr txBox="1"/>
      </xdr:nvSpPr>
      <xdr:spPr>
        <a:xfrm>
          <a:off x="221996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589" name="直線コネクタ 588">
          <a:extLst>
            <a:ext uri="{FF2B5EF4-FFF2-40B4-BE49-F238E27FC236}">
              <a16:creationId xmlns:a16="http://schemas.microsoft.com/office/drawing/2014/main" id="{95C1FBD3-EA28-4EF6-A3FF-9214FAC56A58}"/>
            </a:ext>
          </a:extLst>
        </xdr:cNvPr>
        <xdr:cNvCxnSpPr/>
      </xdr:nvCxnSpPr>
      <xdr:spPr>
        <a:xfrm>
          <a:off x="22072600" y="1093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590" name="【学校施設】&#10;一人当たり面積最大値テキスト">
          <a:extLst>
            <a:ext uri="{FF2B5EF4-FFF2-40B4-BE49-F238E27FC236}">
              <a16:creationId xmlns:a16="http://schemas.microsoft.com/office/drawing/2014/main" id="{83AF9C90-9A17-4891-B911-00EC97B581AE}"/>
            </a:ext>
          </a:extLst>
        </xdr:cNvPr>
        <xdr:cNvSpPr txBox="1"/>
      </xdr:nvSpPr>
      <xdr:spPr>
        <a:xfrm>
          <a:off x="221996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591" name="直線コネクタ 590">
          <a:extLst>
            <a:ext uri="{FF2B5EF4-FFF2-40B4-BE49-F238E27FC236}">
              <a16:creationId xmlns:a16="http://schemas.microsoft.com/office/drawing/2014/main" id="{0A6357BB-FA36-4489-9E32-667ED328DF88}"/>
            </a:ext>
          </a:extLst>
        </xdr:cNvPr>
        <xdr:cNvCxnSpPr/>
      </xdr:nvCxnSpPr>
      <xdr:spPr>
        <a:xfrm>
          <a:off x="22072600" y="982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125010</xdr:rowOff>
    </xdr:from>
    <xdr:ext cx="469744" cy="259045"/>
    <xdr:sp macro="" textlink="">
      <xdr:nvSpPr>
        <xdr:cNvPr id="592" name="【学校施設】&#10;一人当たり面積平均値テキスト">
          <a:extLst>
            <a:ext uri="{FF2B5EF4-FFF2-40B4-BE49-F238E27FC236}">
              <a16:creationId xmlns:a16="http://schemas.microsoft.com/office/drawing/2014/main" id="{83331EA9-CC63-4F6B-825D-150774BB55AF}"/>
            </a:ext>
          </a:extLst>
        </xdr:cNvPr>
        <xdr:cNvSpPr txBox="1"/>
      </xdr:nvSpPr>
      <xdr:spPr>
        <a:xfrm>
          <a:off x="22199600" y="10583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593" name="フローチャート: 判断 592">
          <a:extLst>
            <a:ext uri="{FF2B5EF4-FFF2-40B4-BE49-F238E27FC236}">
              <a16:creationId xmlns:a16="http://schemas.microsoft.com/office/drawing/2014/main" id="{ED192E90-6CEC-4A31-8C15-4EDA08B1A69E}"/>
            </a:ext>
          </a:extLst>
        </xdr:cNvPr>
        <xdr:cNvSpPr/>
      </xdr:nvSpPr>
      <xdr:spPr>
        <a:xfrm>
          <a:off x="221107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106431</xdr:rowOff>
    </xdr:from>
    <xdr:to>
      <xdr:col>112</xdr:col>
      <xdr:colOff>38100</xdr:colOff>
      <xdr:row>63</xdr:row>
      <xdr:rowOff>36581</xdr:rowOff>
    </xdr:to>
    <xdr:sp macro="" textlink="">
      <xdr:nvSpPr>
        <xdr:cNvPr id="594" name="フローチャート: 判断 593">
          <a:extLst>
            <a:ext uri="{FF2B5EF4-FFF2-40B4-BE49-F238E27FC236}">
              <a16:creationId xmlns:a16="http://schemas.microsoft.com/office/drawing/2014/main" id="{3F0F3F29-A4EB-404F-BAB9-83D59B9E403D}"/>
            </a:ext>
          </a:extLst>
        </xdr:cNvPr>
        <xdr:cNvSpPr/>
      </xdr:nvSpPr>
      <xdr:spPr>
        <a:xfrm>
          <a:off x="21272500" y="1073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96235</xdr:rowOff>
    </xdr:from>
    <xdr:to>
      <xdr:col>107</xdr:col>
      <xdr:colOff>101600</xdr:colOff>
      <xdr:row>63</xdr:row>
      <xdr:rowOff>26385</xdr:rowOff>
    </xdr:to>
    <xdr:sp macro="" textlink="">
      <xdr:nvSpPr>
        <xdr:cNvPr id="595" name="フローチャート: 判断 594">
          <a:extLst>
            <a:ext uri="{FF2B5EF4-FFF2-40B4-BE49-F238E27FC236}">
              <a16:creationId xmlns:a16="http://schemas.microsoft.com/office/drawing/2014/main" id="{7339C538-6964-4487-A0DA-43A3686DB3E2}"/>
            </a:ext>
          </a:extLst>
        </xdr:cNvPr>
        <xdr:cNvSpPr/>
      </xdr:nvSpPr>
      <xdr:spPr>
        <a:xfrm>
          <a:off x="20383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91160</xdr:rowOff>
    </xdr:from>
    <xdr:to>
      <xdr:col>102</xdr:col>
      <xdr:colOff>165100</xdr:colOff>
      <xdr:row>63</xdr:row>
      <xdr:rowOff>21310</xdr:rowOff>
    </xdr:to>
    <xdr:sp macro="" textlink="">
      <xdr:nvSpPr>
        <xdr:cNvPr id="596" name="フローチャート: 判断 595">
          <a:extLst>
            <a:ext uri="{FF2B5EF4-FFF2-40B4-BE49-F238E27FC236}">
              <a16:creationId xmlns:a16="http://schemas.microsoft.com/office/drawing/2014/main" id="{C012FE82-0A68-4DE7-9D1D-BA30F29D997D}"/>
            </a:ext>
          </a:extLst>
        </xdr:cNvPr>
        <xdr:cNvSpPr/>
      </xdr:nvSpPr>
      <xdr:spPr>
        <a:xfrm>
          <a:off x="19494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98202</xdr:rowOff>
    </xdr:from>
    <xdr:to>
      <xdr:col>98</xdr:col>
      <xdr:colOff>38100</xdr:colOff>
      <xdr:row>63</xdr:row>
      <xdr:rowOff>28352</xdr:rowOff>
    </xdr:to>
    <xdr:sp macro="" textlink="">
      <xdr:nvSpPr>
        <xdr:cNvPr id="597" name="フローチャート: 判断 596">
          <a:extLst>
            <a:ext uri="{FF2B5EF4-FFF2-40B4-BE49-F238E27FC236}">
              <a16:creationId xmlns:a16="http://schemas.microsoft.com/office/drawing/2014/main" id="{5D9682CE-6856-471C-9AA4-20CAF7BECDBC}"/>
            </a:ext>
          </a:extLst>
        </xdr:cNvPr>
        <xdr:cNvSpPr/>
      </xdr:nvSpPr>
      <xdr:spPr>
        <a:xfrm>
          <a:off x="18605500" y="1072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59C07280-1CF2-4A29-8A3B-A9574CF579D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3C0E05BC-6893-4AF3-8479-111C3EB8325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AA497B30-A8ED-4AB6-BEB4-F2FC96FB9C6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DD1D397E-90C2-4359-A9C4-238047824D3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B3EFDFA8-DB79-444F-937D-1EAA95A9E39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120421</xdr:rowOff>
    </xdr:from>
    <xdr:to>
      <xdr:col>116</xdr:col>
      <xdr:colOff>114300</xdr:colOff>
      <xdr:row>63</xdr:row>
      <xdr:rowOff>50571</xdr:rowOff>
    </xdr:to>
    <xdr:sp macro="" textlink="">
      <xdr:nvSpPr>
        <xdr:cNvPr id="603" name="楕円 602">
          <a:extLst>
            <a:ext uri="{FF2B5EF4-FFF2-40B4-BE49-F238E27FC236}">
              <a16:creationId xmlns:a16="http://schemas.microsoft.com/office/drawing/2014/main" id="{7226A8ED-64B9-4DB2-B8BE-05517AC59B40}"/>
            </a:ext>
          </a:extLst>
        </xdr:cNvPr>
        <xdr:cNvSpPr/>
      </xdr:nvSpPr>
      <xdr:spPr>
        <a:xfrm>
          <a:off x="22110700" y="1075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98848</xdr:rowOff>
    </xdr:from>
    <xdr:ext cx="469744" cy="259045"/>
    <xdr:sp macro="" textlink="">
      <xdr:nvSpPr>
        <xdr:cNvPr id="604" name="【学校施設】&#10;一人当たり面積該当値テキスト">
          <a:extLst>
            <a:ext uri="{FF2B5EF4-FFF2-40B4-BE49-F238E27FC236}">
              <a16:creationId xmlns:a16="http://schemas.microsoft.com/office/drawing/2014/main" id="{0EDAD74F-8D46-46DA-A33B-533CB6A46E16}"/>
            </a:ext>
          </a:extLst>
        </xdr:cNvPr>
        <xdr:cNvSpPr txBox="1"/>
      </xdr:nvSpPr>
      <xdr:spPr>
        <a:xfrm>
          <a:off x="22199600" y="1072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118318</xdr:rowOff>
    </xdr:from>
    <xdr:to>
      <xdr:col>112</xdr:col>
      <xdr:colOff>38100</xdr:colOff>
      <xdr:row>63</xdr:row>
      <xdr:rowOff>48468</xdr:rowOff>
    </xdr:to>
    <xdr:sp macro="" textlink="">
      <xdr:nvSpPr>
        <xdr:cNvPr id="605" name="楕円 604">
          <a:extLst>
            <a:ext uri="{FF2B5EF4-FFF2-40B4-BE49-F238E27FC236}">
              <a16:creationId xmlns:a16="http://schemas.microsoft.com/office/drawing/2014/main" id="{A2AB4B6D-4B58-4FA7-9A0B-F21BDCBA999C}"/>
            </a:ext>
          </a:extLst>
        </xdr:cNvPr>
        <xdr:cNvSpPr/>
      </xdr:nvSpPr>
      <xdr:spPr>
        <a:xfrm>
          <a:off x="21272500" y="1074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169118</xdr:rowOff>
    </xdr:from>
    <xdr:to>
      <xdr:col>116</xdr:col>
      <xdr:colOff>63500</xdr:colOff>
      <xdr:row>62</xdr:row>
      <xdr:rowOff>171221</xdr:rowOff>
    </xdr:to>
    <xdr:cxnSp macro="">
      <xdr:nvCxnSpPr>
        <xdr:cNvPr id="606" name="直線コネクタ 605">
          <a:extLst>
            <a:ext uri="{FF2B5EF4-FFF2-40B4-BE49-F238E27FC236}">
              <a16:creationId xmlns:a16="http://schemas.microsoft.com/office/drawing/2014/main" id="{2F39538F-8FF2-44AC-A50A-1D452FFDDBC2}"/>
            </a:ext>
          </a:extLst>
        </xdr:cNvPr>
        <xdr:cNvCxnSpPr/>
      </xdr:nvCxnSpPr>
      <xdr:spPr>
        <a:xfrm>
          <a:off x="21323300" y="10799018"/>
          <a:ext cx="8382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122982</xdr:rowOff>
    </xdr:from>
    <xdr:to>
      <xdr:col>107</xdr:col>
      <xdr:colOff>101600</xdr:colOff>
      <xdr:row>63</xdr:row>
      <xdr:rowOff>53132</xdr:rowOff>
    </xdr:to>
    <xdr:sp macro="" textlink="">
      <xdr:nvSpPr>
        <xdr:cNvPr id="607" name="楕円 606">
          <a:extLst>
            <a:ext uri="{FF2B5EF4-FFF2-40B4-BE49-F238E27FC236}">
              <a16:creationId xmlns:a16="http://schemas.microsoft.com/office/drawing/2014/main" id="{01F4B4C4-FF1A-4089-A9CA-C94B267ED061}"/>
            </a:ext>
          </a:extLst>
        </xdr:cNvPr>
        <xdr:cNvSpPr/>
      </xdr:nvSpPr>
      <xdr:spPr>
        <a:xfrm>
          <a:off x="20383500" y="1075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169118</xdr:rowOff>
    </xdr:from>
    <xdr:to>
      <xdr:col>111</xdr:col>
      <xdr:colOff>177800</xdr:colOff>
      <xdr:row>63</xdr:row>
      <xdr:rowOff>2332</xdr:rowOff>
    </xdr:to>
    <xdr:cxnSp macro="">
      <xdr:nvCxnSpPr>
        <xdr:cNvPr id="608" name="直線コネクタ 607">
          <a:extLst>
            <a:ext uri="{FF2B5EF4-FFF2-40B4-BE49-F238E27FC236}">
              <a16:creationId xmlns:a16="http://schemas.microsoft.com/office/drawing/2014/main" id="{D60E9BCB-3A07-4D60-ACD5-F362DEF0F32F}"/>
            </a:ext>
          </a:extLst>
        </xdr:cNvPr>
        <xdr:cNvCxnSpPr/>
      </xdr:nvCxnSpPr>
      <xdr:spPr>
        <a:xfrm flipV="1">
          <a:off x="20434300" y="10799018"/>
          <a:ext cx="889000" cy="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127371</xdr:rowOff>
    </xdr:from>
    <xdr:to>
      <xdr:col>102</xdr:col>
      <xdr:colOff>165100</xdr:colOff>
      <xdr:row>63</xdr:row>
      <xdr:rowOff>57521</xdr:rowOff>
    </xdr:to>
    <xdr:sp macro="" textlink="">
      <xdr:nvSpPr>
        <xdr:cNvPr id="609" name="楕円 608">
          <a:extLst>
            <a:ext uri="{FF2B5EF4-FFF2-40B4-BE49-F238E27FC236}">
              <a16:creationId xmlns:a16="http://schemas.microsoft.com/office/drawing/2014/main" id="{4F1000F6-2414-44F0-8D9C-97DE40C5AE57}"/>
            </a:ext>
          </a:extLst>
        </xdr:cNvPr>
        <xdr:cNvSpPr/>
      </xdr:nvSpPr>
      <xdr:spPr>
        <a:xfrm>
          <a:off x="19494500" y="1075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2332</xdr:rowOff>
    </xdr:from>
    <xdr:to>
      <xdr:col>107</xdr:col>
      <xdr:colOff>50800</xdr:colOff>
      <xdr:row>63</xdr:row>
      <xdr:rowOff>6721</xdr:rowOff>
    </xdr:to>
    <xdr:cxnSp macro="">
      <xdr:nvCxnSpPr>
        <xdr:cNvPr id="610" name="直線コネクタ 609">
          <a:extLst>
            <a:ext uri="{FF2B5EF4-FFF2-40B4-BE49-F238E27FC236}">
              <a16:creationId xmlns:a16="http://schemas.microsoft.com/office/drawing/2014/main" id="{FDCE2A0E-7B11-4D51-8F6F-D2303386878B}"/>
            </a:ext>
          </a:extLst>
        </xdr:cNvPr>
        <xdr:cNvCxnSpPr/>
      </xdr:nvCxnSpPr>
      <xdr:spPr>
        <a:xfrm flipV="1">
          <a:off x="19545300" y="10803682"/>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130937</xdr:rowOff>
    </xdr:from>
    <xdr:to>
      <xdr:col>98</xdr:col>
      <xdr:colOff>38100</xdr:colOff>
      <xdr:row>63</xdr:row>
      <xdr:rowOff>61087</xdr:rowOff>
    </xdr:to>
    <xdr:sp macro="" textlink="">
      <xdr:nvSpPr>
        <xdr:cNvPr id="611" name="楕円 610">
          <a:extLst>
            <a:ext uri="{FF2B5EF4-FFF2-40B4-BE49-F238E27FC236}">
              <a16:creationId xmlns:a16="http://schemas.microsoft.com/office/drawing/2014/main" id="{6036D3B6-0E9A-4543-8374-271145963646}"/>
            </a:ext>
          </a:extLst>
        </xdr:cNvPr>
        <xdr:cNvSpPr/>
      </xdr:nvSpPr>
      <xdr:spPr>
        <a:xfrm>
          <a:off x="18605500" y="1076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6721</xdr:rowOff>
    </xdr:from>
    <xdr:to>
      <xdr:col>102</xdr:col>
      <xdr:colOff>114300</xdr:colOff>
      <xdr:row>63</xdr:row>
      <xdr:rowOff>10287</xdr:rowOff>
    </xdr:to>
    <xdr:cxnSp macro="">
      <xdr:nvCxnSpPr>
        <xdr:cNvPr id="612" name="直線コネクタ 611">
          <a:extLst>
            <a:ext uri="{FF2B5EF4-FFF2-40B4-BE49-F238E27FC236}">
              <a16:creationId xmlns:a16="http://schemas.microsoft.com/office/drawing/2014/main" id="{4CB9107B-B299-4EF2-90BA-1F885C1F4B08}"/>
            </a:ext>
          </a:extLst>
        </xdr:cNvPr>
        <xdr:cNvCxnSpPr/>
      </xdr:nvCxnSpPr>
      <xdr:spPr>
        <a:xfrm flipV="1">
          <a:off x="18656300" y="10808071"/>
          <a:ext cx="889000" cy="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53108</xdr:rowOff>
    </xdr:from>
    <xdr:ext cx="469744" cy="259045"/>
    <xdr:sp macro="" textlink="">
      <xdr:nvSpPr>
        <xdr:cNvPr id="613" name="n_1aveValue【学校施設】&#10;一人当たり面積">
          <a:extLst>
            <a:ext uri="{FF2B5EF4-FFF2-40B4-BE49-F238E27FC236}">
              <a16:creationId xmlns:a16="http://schemas.microsoft.com/office/drawing/2014/main" id="{C715F807-BAEE-4EA5-AA39-FBE83EFC70F1}"/>
            </a:ext>
          </a:extLst>
        </xdr:cNvPr>
        <xdr:cNvSpPr txBox="1"/>
      </xdr:nvSpPr>
      <xdr:spPr>
        <a:xfrm>
          <a:off x="21075727" y="1051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42912</xdr:rowOff>
    </xdr:from>
    <xdr:ext cx="469744" cy="259045"/>
    <xdr:sp macro="" textlink="">
      <xdr:nvSpPr>
        <xdr:cNvPr id="614" name="n_2aveValue【学校施設】&#10;一人当たり面積">
          <a:extLst>
            <a:ext uri="{FF2B5EF4-FFF2-40B4-BE49-F238E27FC236}">
              <a16:creationId xmlns:a16="http://schemas.microsoft.com/office/drawing/2014/main" id="{C232348A-0DE7-4300-B3DF-1DF693119981}"/>
            </a:ext>
          </a:extLst>
        </xdr:cNvPr>
        <xdr:cNvSpPr txBox="1"/>
      </xdr:nvSpPr>
      <xdr:spPr>
        <a:xfrm>
          <a:off x="20199427" y="105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37837</xdr:rowOff>
    </xdr:from>
    <xdr:ext cx="469744" cy="259045"/>
    <xdr:sp macro="" textlink="">
      <xdr:nvSpPr>
        <xdr:cNvPr id="615" name="n_3aveValue【学校施設】&#10;一人当たり面積">
          <a:extLst>
            <a:ext uri="{FF2B5EF4-FFF2-40B4-BE49-F238E27FC236}">
              <a16:creationId xmlns:a16="http://schemas.microsoft.com/office/drawing/2014/main" id="{E03F8297-5F36-4598-910D-5BA23CD42469}"/>
            </a:ext>
          </a:extLst>
        </xdr:cNvPr>
        <xdr:cNvSpPr txBox="1"/>
      </xdr:nvSpPr>
      <xdr:spPr>
        <a:xfrm>
          <a:off x="19310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44879</xdr:rowOff>
    </xdr:from>
    <xdr:ext cx="469744" cy="259045"/>
    <xdr:sp macro="" textlink="">
      <xdr:nvSpPr>
        <xdr:cNvPr id="616" name="n_4aveValue【学校施設】&#10;一人当たり面積">
          <a:extLst>
            <a:ext uri="{FF2B5EF4-FFF2-40B4-BE49-F238E27FC236}">
              <a16:creationId xmlns:a16="http://schemas.microsoft.com/office/drawing/2014/main" id="{27602167-D24F-4197-976C-D2E1758AA737}"/>
            </a:ext>
          </a:extLst>
        </xdr:cNvPr>
        <xdr:cNvSpPr txBox="1"/>
      </xdr:nvSpPr>
      <xdr:spPr>
        <a:xfrm>
          <a:off x="18421427" y="1050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39595</xdr:rowOff>
    </xdr:from>
    <xdr:ext cx="469744" cy="259045"/>
    <xdr:sp macro="" textlink="">
      <xdr:nvSpPr>
        <xdr:cNvPr id="617" name="n_1mainValue【学校施設】&#10;一人当たり面積">
          <a:extLst>
            <a:ext uri="{FF2B5EF4-FFF2-40B4-BE49-F238E27FC236}">
              <a16:creationId xmlns:a16="http://schemas.microsoft.com/office/drawing/2014/main" id="{F01294A4-7EAF-439E-AA69-41C1656BE43E}"/>
            </a:ext>
          </a:extLst>
        </xdr:cNvPr>
        <xdr:cNvSpPr txBox="1"/>
      </xdr:nvSpPr>
      <xdr:spPr>
        <a:xfrm>
          <a:off x="21075727" y="10840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44259</xdr:rowOff>
    </xdr:from>
    <xdr:ext cx="469744" cy="259045"/>
    <xdr:sp macro="" textlink="">
      <xdr:nvSpPr>
        <xdr:cNvPr id="618" name="n_2mainValue【学校施設】&#10;一人当たり面積">
          <a:extLst>
            <a:ext uri="{FF2B5EF4-FFF2-40B4-BE49-F238E27FC236}">
              <a16:creationId xmlns:a16="http://schemas.microsoft.com/office/drawing/2014/main" id="{4D8E6541-0BB7-411A-B51B-ED8665FE2C26}"/>
            </a:ext>
          </a:extLst>
        </xdr:cNvPr>
        <xdr:cNvSpPr txBox="1"/>
      </xdr:nvSpPr>
      <xdr:spPr>
        <a:xfrm>
          <a:off x="20199427" y="10845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48648</xdr:rowOff>
    </xdr:from>
    <xdr:ext cx="469744" cy="259045"/>
    <xdr:sp macro="" textlink="">
      <xdr:nvSpPr>
        <xdr:cNvPr id="619" name="n_3mainValue【学校施設】&#10;一人当たり面積">
          <a:extLst>
            <a:ext uri="{FF2B5EF4-FFF2-40B4-BE49-F238E27FC236}">
              <a16:creationId xmlns:a16="http://schemas.microsoft.com/office/drawing/2014/main" id="{01040BBC-59D6-4445-A5C0-D1DDE9A496B1}"/>
            </a:ext>
          </a:extLst>
        </xdr:cNvPr>
        <xdr:cNvSpPr txBox="1"/>
      </xdr:nvSpPr>
      <xdr:spPr>
        <a:xfrm>
          <a:off x="19310427" y="1084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52214</xdr:rowOff>
    </xdr:from>
    <xdr:ext cx="469744" cy="259045"/>
    <xdr:sp macro="" textlink="">
      <xdr:nvSpPr>
        <xdr:cNvPr id="620" name="n_4mainValue【学校施設】&#10;一人当たり面積">
          <a:extLst>
            <a:ext uri="{FF2B5EF4-FFF2-40B4-BE49-F238E27FC236}">
              <a16:creationId xmlns:a16="http://schemas.microsoft.com/office/drawing/2014/main" id="{5D7B9508-6F58-486C-ADCA-0E34D54620D9}"/>
            </a:ext>
          </a:extLst>
        </xdr:cNvPr>
        <xdr:cNvSpPr txBox="1"/>
      </xdr:nvSpPr>
      <xdr:spPr>
        <a:xfrm>
          <a:off x="18421427" y="1085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E437DB6F-5636-4B70-93BD-D8BD2AE2F0D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4C281D65-DEE4-402E-8F6B-87E6C13C2FE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1EFF24A1-A983-4384-94A4-A2D3C734BAF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C752F671-93BE-4FD8-BC15-2E693B11329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6E41EEE0-59C4-4998-83A2-454966F15DE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D25B6503-E651-41A2-B6E1-33ADE7373A3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8A07EA97-8117-4926-BE05-65B7587AEFC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FE7AAFD4-D0ED-4F14-A398-D3DA51844023}"/>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a:extLst>
            <a:ext uri="{FF2B5EF4-FFF2-40B4-BE49-F238E27FC236}">
              <a16:creationId xmlns:a16="http://schemas.microsoft.com/office/drawing/2014/main" id="{55F36216-3766-4F31-ABB7-D09A0B33EFD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a:extLst>
            <a:ext uri="{FF2B5EF4-FFF2-40B4-BE49-F238E27FC236}">
              <a16:creationId xmlns:a16="http://schemas.microsoft.com/office/drawing/2014/main" id="{FA6A195B-E828-4717-8EBF-09722D342E0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a:extLst>
            <a:ext uri="{FF2B5EF4-FFF2-40B4-BE49-F238E27FC236}">
              <a16:creationId xmlns:a16="http://schemas.microsoft.com/office/drawing/2014/main" id="{E6A8C014-9FF4-47AD-9057-B766EE24F30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a:extLst>
            <a:ext uri="{FF2B5EF4-FFF2-40B4-BE49-F238E27FC236}">
              <a16:creationId xmlns:a16="http://schemas.microsoft.com/office/drawing/2014/main" id="{025DAE3E-C721-4007-B819-FC10B9F0B9B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a:extLst>
            <a:ext uri="{FF2B5EF4-FFF2-40B4-BE49-F238E27FC236}">
              <a16:creationId xmlns:a16="http://schemas.microsoft.com/office/drawing/2014/main" id="{546807DE-FAB9-401C-B649-48DEF03BC34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a:extLst>
            <a:ext uri="{FF2B5EF4-FFF2-40B4-BE49-F238E27FC236}">
              <a16:creationId xmlns:a16="http://schemas.microsoft.com/office/drawing/2014/main" id="{19138267-7F35-4586-B513-19E1C924F7E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a:extLst>
            <a:ext uri="{FF2B5EF4-FFF2-40B4-BE49-F238E27FC236}">
              <a16:creationId xmlns:a16="http://schemas.microsoft.com/office/drawing/2014/main" id="{9A1A3522-6FD4-4793-86A8-0AC23E22A13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a:extLst>
            <a:ext uri="{FF2B5EF4-FFF2-40B4-BE49-F238E27FC236}">
              <a16:creationId xmlns:a16="http://schemas.microsoft.com/office/drawing/2014/main" id="{4707D6BA-8ACA-4229-9D92-2139265651C4}"/>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a:extLst>
            <a:ext uri="{FF2B5EF4-FFF2-40B4-BE49-F238E27FC236}">
              <a16:creationId xmlns:a16="http://schemas.microsoft.com/office/drawing/2014/main" id="{3FA1159F-73BA-486F-8794-AF338A9910E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a:extLst>
            <a:ext uri="{FF2B5EF4-FFF2-40B4-BE49-F238E27FC236}">
              <a16:creationId xmlns:a16="http://schemas.microsoft.com/office/drawing/2014/main" id="{7C50A82D-83A6-4926-AB50-59602443EA8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a:extLst>
            <a:ext uri="{FF2B5EF4-FFF2-40B4-BE49-F238E27FC236}">
              <a16:creationId xmlns:a16="http://schemas.microsoft.com/office/drawing/2014/main" id="{5EE346E5-FE5E-414A-B273-A3DCBC3C8EB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a:extLst>
            <a:ext uri="{FF2B5EF4-FFF2-40B4-BE49-F238E27FC236}">
              <a16:creationId xmlns:a16="http://schemas.microsoft.com/office/drawing/2014/main" id="{1E993608-ED3A-4AF8-9E10-17A60C0A596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a:extLst>
            <a:ext uri="{FF2B5EF4-FFF2-40B4-BE49-F238E27FC236}">
              <a16:creationId xmlns:a16="http://schemas.microsoft.com/office/drawing/2014/main" id="{AF156B87-84C3-49FA-A50D-86B6A54F18A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a:extLst>
            <a:ext uri="{FF2B5EF4-FFF2-40B4-BE49-F238E27FC236}">
              <a16:creationId xmlns:a16="http://schemas.microsoft.com/office/drawing/2014/main" id="{5108EAE5-324F-4535-BBC7-49A2ADEC640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a:extLst>
            <a:ext uri="{FF2B5EF4-FFF2-40B4-BE49-F238E27FC236}">
              <a16:creationId xmlns:a16="http://schemas.microsoft.com/office/drawing/2014/main" id="{9701E4EA-79C6-4AA7-AE5F-39CEC5C191D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a:extLst>
            <a:ext uri="{FF2B5EF4-FFF2-40B4-BE49-F238E27FC236}">
              <a16:creationId xmlns:a16="http://schemas.microsoft.com/office/drawing/2014/main" id="{B3384516-AA16-4555-AB3F-1F015D6D6FE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a:extLst>
            <a:ext uri="{FF2B5EF4-FFF2-40B4-BE49-F238E27FC236}">
              <a16:creationId xmlns:a16="http://schemas.microsoft.com/office/drawing/2014/main" id="{29505D25-FBD3-425D-9DF5-4AE81B0619E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a:extLst>
            <a:ext uri="{FF2B5EF4-FFF2-40B4-BE49-F238E27FC236}">
              <a16:creationId xmlns:a16="http://schemas.microsoft.com/office/drawing/2014/main" id="{C54D6BB4-F860-4FCE-ABDE-163457AF5C6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a:extLst>
            <a:ext uri="{FF2B5EF4-FFF2-40B4-BE49-F238E27FC236}">
              <a16:creationId xmlns:a16="http://schemas.microsoft.com/office/drawing/2014/main" id="{405EC34F-2819-4009-AF05-7257BDE070E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8" name="直線コネクタ 647">
          <a:extLst>
            <a:ext uri="{FF2B5EF4-FFF2-40B4-BE49-F238E27FC236}">
              <a16:creationId xmlns:a16="http://schemas.microsoft.com/office/drawing/2014/main" id="{1970A228-9AD6-4967-8354-40E045483389}"/>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9" name="テキスト ボックス 648">
          <a:extLst>
            <a:ext uri="{FF2B5EF4-FFF2-40B4-BE49-F238E27FC236}">
              <a16:creationId xmlns:a16="http://schemas.microsoft.com/office/drawing/2014/main" id="{E37C689B-CC33-4D77-B4A3-BDD32F0AD85E}"/>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0" name="直線コネクタ 649">
          <a:extLst>
            <a:ext uri="{FF2B5EF4-FFF2-40B4-BE49-F238E27FC236}">
              <a16:creationId xmlns:a16="http://schemas.microsoft.com/office/drawing/2014/main" id="{A0C40D72-79BA-4AF8-B703-973255CB1CCD}"/>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1" name="テキスト ボックス 650">
          <a:extLst>
            <a:ext uri="{FF2B5EF4-FFF2-40B4-BE49-F238E27FC236}">
              <a16:creationId xmlns:a16="http://schemas.microsoft.com/office/drawing/2014/main" id="{242A7B0A-8331-4E10-810A-BB006EF34C1C}"/>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2" name="直線コネクタ 651">
          <a:extLst>
            <a:ext uri="{FF2B5EF4-FFF2-40B4-BE49-F238E27FC236}">
              <a16:creationId xmlns:a16="http://schemas.microsoft.com/office/drawing/2014/main" id="{CE6001FB-8EA5-4571-88F7-973171B463E3}"/>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3" name="テキスト ボックス 652">
          <a:extLst>
            <a:ext uri="{FF2B5EF4-FFF2-40B4-BE49-F238E27FC236}">
              <a16:creationId xmlns:a16="http://schemas.microsoft.com/office/drawing/2014/main" id="{50C618BB-65C8-450C-9C7F-16DF905A514F}"/>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4" name="直線コネクタ 653">
          <a:extLst>
            <a:ext uri="{FF2B5EF4-FFF2-40B4-BE49-F238E27FC236}">
              <a16:creationId xmlns:a16="http://schemas.microsoft.com/office/drawing/2014/main" id="{90B4C0F3-FC11-4008-93D9-6A88C1E6EE73}"/>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5" name="テキスト ボックス 654">
          <a:extLst>
            <a:ext uri="{FF2B5EF4-FFF2-40B4-BE49-F238E27FC236}">
              <a16:creationId xmlns:a16="http://schemas.microsoft.com/office/drawing/2014/main" id="{7F9D04CA-BCA6-4CE6-B6DF-A20ED19B4FBF}"/>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6" name="直線コネクタ 655">
          <a:extLst>
            <a:ext uri="{FF2B5EF4-FFF2-40B4-BE49-F238E27FC236}">
              <a16:creationId xmlns:a16="http://schemas.microsoft.com/office/drawing/2014/main" id="{590BC34F-BC16-454C-B0EA-1B7021C79A73}"/>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7" name="テキスト ボックス 656">
          <a:extLst>
            <a:ext uri="{FF2B5EF4-FFF2-40B4-BE49-F238E27FC236}">
              <a16:creationId xmlns:a16="http://schemas.microsoft.com/office/drawing/2014/main" id="{2C93F103-F4D3-412A-8873-F0F89AD1BBB1}"/>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a:extLst>
            <a:ext uri="{FF2B5EF4-FFF2-40B4-BE49-F238E27FC236}">
              <a16:creationId xmlns:a16="http://schemas.microsoft.com/office/drawing/2014/main" id="{5D74AFE7-134D-4581-A431-3BB5C445893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公民館】&#10;有形固定資産減価償却率グラフ枠">
          <a:extLst>
            <a:ext uri="{FF2B5EF4-FFF2-40B4-BE49-F238E27FC236}">
              <a16:creationId xmlns:a16="http://schemas.microsoft.com/office/drawing/2014/main" id="{2A791D67-9125-45BF-BF0A-E12473C5DDF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0" name="直線コネクタ 659">
          <a:extLst>
            <a:ext uri="{FF2B5EF4-FFF2-40B4-BE49-F238E27FC236}">
              <a16:creationId xmlns:a16="http://schemas.microsoft.com/office/drawing/2014/main" id="{99A98AF4-B220-47ED-A0E0-427E906CE6AD}"/>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1" name="【公民館】&#10;有形固定資産減価償却率最小値テキスト">
          <a:extLst>
            <a:ext uri="{FF2B5EF4-FFF2-40B4-BE49-F238E27FC236}">
              <a16:creationId xmlns:a16="http://schemas.microsoft.com/office/drawing/2014/main" id="{B439FED1-1FE5-449B-B8F3-FF780790CC4F}"/>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2" name="直線コネクタ 661">
          <a:extLst>
            <a:ext uri="{FF2B5EF4-FFF2-40B4-BE49-F238E27FC236}">
              <a16:creationId xmlns:a16="http://schemas.microsoft.com/office/drawing/2014/main" id="{2984EEA0-E2C3-4A4C-B9F7-C2941D50C132}"/>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3" name="【公民館】&#10;有形固定資産減価償却率最大値テキスト">
          <a:extLst>
            <a:ext uri="{FF2B5EF4-FFF2-40B4-BE49-F238E27FC236}">
              <a16:creationId xmlns:a16="http://schemas.microsoft.com/office/drawing/2014/main" id="{0DA7445B-5C22-407A-9552-A4017EC6E926}"/>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4" name="直線コネクタ 663">
          <a:extLst>
            <a:ext uri="{FF2B5EF4-FFF2-40B4-BE49-F238E27FC236}">
              <a16:creationId xmlns:a16="http://schemas.microsoft.com/office/drawing/2014/main" id="{13103DFE-E9B9-4BF7-B6E4-F070270DD457}"/>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73677</xdr:rowOff>
    </xdr:from>
    <xdr:ext cx="405111" cy="259045"/>
    <xdr:sp macro="" textlink="">
      <xdr:nvSpPr>
        <xdr:cNvPr id="665" name="【公民館】&#10;有形固定資産減価償却率平均値テキスト">
          <a:extLst>
            <a:ext uri="{FF2B5EF4-FFF2-40B4-BE49-F238E27FC236}">
              <a16:creationId xmlns:a16="http://schemas.microsoft.com/office/drawing/2014/main" id="{79F6F293-FEA4-467B-8CF9-E3BFD4E0F001}"/>
            </a:ext>
          </a:extLst>
        </xdr:cNvPr>
        <xdr:cNvSpPr txBox="1"/>
      </xdr:nvSpPr>
      <xdr:spPr>
        <a:xfrm>
          <a:off x="16357600" y="17904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95250</xdr:rowOff>
    </xdr:from>
    <xdr:to>
      <xdr:col>85</xdr:col>
      <xdr:colOff>177800</xdr:colOff>
      <xdr:row>105</xdr:row>
      <xdr:rowOff>25400</xdr:rowOff>
    </xdr:to>
    <xdr:sp macro="" textlink="">
      <xdr:nvSpPr>
        <xdr:cNvPr id="666" name="フローチャート: 判断 665">
          <a:extLst>
            <a:ext uri="{FF2B5EF4-FFF2-40B4-BE49-F238E27FC236}">
              <a16:creationId xmlns:a16="http://schemas.microsoft.com/office/drawing/2014/main" id="{D1E98D97-7EE8-40DE-A44D-1E01EA365804}"/>
            </a:ext>
          </a:extLst>
        </xdr:cNvPr>
        <xdr:cNvSpPr/>
      </xdr:nvSpPr>
      <xdr:spPr>
        <a:xfrm>
          <a:off x="16268700" y="179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106680</xdr:rowOff>
    </xdr:from>
    <xdr:to>
      <xdr:col>81</xdr:col>
      <xdr:colOff>101600</xdr:colOff>
      <xdr:row>105</xdr:row>
      <xdr:rowOff>36830</xdr:rowOff>
    </xdr:to>
    <xdr:sp macro="" textlink="">
      <xdr:nvSpPr>
        <xdr:cNvPr id="667" name="フローチャート: 判断 666">
          <a:extLst>
            <a:ext uri="{FF2B5EF4-FFF2-40B4-BE49-F238E27FC236}">
              <a16:creationId xmlns:a16="http://schemas.microsoft.com/office/drawing/2014/main" id="{DFB17643-1316-491F-8856-37DF5E47E224}"/>
            </a:ext>
          </a:extLst>
        </xdr:cNvPr>
        <xdr:cNvSpPr/>
      </xdr:nvSpPr>
      <xdr:spPr>
        <a:xfrm>
          <a:off x="15430500" y="1793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57150</xdr:rowOff>
    </xdr:from>
    <xdr:to>
      <xdr:col>76</xdr:col>
      <xdr:colOff>165100</xdr:colOff>
      <xdr:row>104</xdr:row>
      <xdr:rowOff>158750</xdr:rowOff>
    </xdr:to>
    <xdr:sp macro="" textlink="">
      <xdr:nvSpPr>
        <xdr:cNvPr id="668" name="フローチャート: 判断 667">
          <a:extLst>
            <a:ext uri="{FF2B5EF4-FFF2-40B4-BE49-F238E27FC236}">
              <a16:creationId xmlns:a16="http://schemas.microsoft.com/office/drawing/2014/main" id="{AD622EA8-4AB4-42A9-A076-6ED696B2BCE5}"/>
            </a:ext>
          </a:extLst>
        </xdr:cNvPr>
        <xdr:cNvSpPr/>
      </xdr:nvSpPr>
      <xdr:spPr>
        <a:xfrm>
          <a:off x="14541500" y="178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45720</xdr:rowOff>
    </xdr:from>
    <xdr:to>
      <xdr:col>72</xdr:col>
      <xdr:colOff>38100</xdr:colOff>
      <xdr:row>104</xdr:row>
      <xdr:rowOff>147320</xdr:rowOff>
    </xdr:to>
    <xdr:sp macro="" textlink="">
      <xdr:nvSpPr>
        <xdr:cNvPr id="669" name="フローチャート: 判断 668">
          <a:extLst>
            <a:ext uri="{FF2B5EF4-FFF2-40B4-BE49-F238E27FC236}">
              <a16:creationId xmlns:a16="http://schemas.microsoft.com/office/drawing/2014/main" id="{AEE2088A-54F7-4D69-BCA2-35D6A1B4472E}"/>
            </a:ext>
          </a:extLst>
        </xdr:cNvPr>
        <xdr:cNvSpPr/>
      </xdr:nvSpPr>
      <xdr:spPr>
        <a:xfrm>
          <a:off x="13652500" y="178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31750</xdr:rowOff>
    </xdr:from>
    <xdr:to>
      <xdr:col>67</xdr:col>
      <xdr:colOff>101600</xdr:colOff>
      <xdr:row>104</xdr:row>
      <xdr:rowOff>133350</xdr:rowOff>
    </xdr:to>
    <xdr:sp macro="" textlink="">
      <xdr:nvSpPr>
        <xdr:cNvPr id="670" name="フローチャート: 判断 669">
          <a:extLst>
            <a:ext uri="{FF2B5EF4-FFF2-40B4-BE49-F238E27FC236}">
              <a16:creationId xmlns:a16="http://schemas.microsoft.com/office/drawing/2014/main" id="{E5A47A88-19BB-428C-948E-DC8EC093F1A1}"/>
            </a:ext>
          </a:extLst>
        </xdr:cNvPr>
        <xdr:cNvSpPr/>
      </xdr:nvSpPr>
      <xdr:spPr>
        <a:xfrm>
          <a:off x="12763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B57FB8C1-152B-41CF-B6C1-FC78C2636B3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92278C2D-85AD-4EFE-9CFF-67FA8FF05BA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39B597A9-94AC-4BDB-AF79-2277394D7C9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CEE98073-8626-40E4-A282-E4163849DEC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E4D7F678-A796-4CEE-A519-355494538FA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123189</xdr:rowOff>
    </xdr:from>
    <xdr:to>
      <xdr:col>85</xdr:col>
      <xdr:colOff>177800</xdr:colOff>
      <xdr:row>103</xdr:row>
      <xdr:rowOff>53339</xdr:rowOff>
    </xdr:to>
    <xdr:sp macro="" textlink="">
      <xdr:nvSpPr>
        <xdr:cNvPr id="676" name="楕円 675">
          <a:extLst>
            <a:ext uri="{FF2B5EF4-FFF2-40B4-BE49-F238E27FC236}">
              <a16:creationId xmlns:a16="http://schemas.microsoft.com/office/drawing/2014/main" id="{6F3852D3-C457-4925-ACAF-30EC8E153772}"/>
            </a:ext>
          </a:extLst>
        </xdr:cNvPr>
        <xdr:cNvSpPr/>
      </xdr:nvSpPr>
      <xdr:spPr>
        <a:xfrm>
          <a:off x="16268700" y="1761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146066</xdr:rowOff>
    </xdr:from>
    <xdr:ext cx="405111" cy="259045"/>
    <xdr:sp macro="" textlink="">
      <xdr:nvSpPr>
        <xdr:cNvPr id="677" name="【公民館】&#10;有形固定資産減価償却率該当値テキスト">
          <a:extLst>
            <a:ext uri="{FF2B5EF4-FFF2-40B4-BE49-F238E27FC236}">
              <a16:creationId xmlns:a16="http://schemas.microsoft.com/office/drawing/2014/main" id="{58FC4AA4-B129-4581-8868-5BE002E5AA0B}"/>
            </a:ext>
          </a:extLst>
        </xdr:cNvPr>
        <xdr:cNvSpPr txBox="1"/>
      </xdr:nvSpPr>
      <xdr:spPr>
        <a:xfrm>
          <a:off x="16357600" y="17462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92711</xdr:rowOff>
    </xdr:from>
    <xdr:to>
      <xdr:col>81</xdr:col>
      <xdr:colOff>101600</xdr:colOff>
      <xdr:row>103</xdr:row>
      <xdr:rowOff>22861</xdr:rowOff>
    </xdr:to>
    <xdr:sp macro="" textlink="">
      <xdr:nvSpPr>
        <xdr:cNvPr id="678" name="楕円 677">
          <a:extLst>
            <a:ext uri="{FF2B5EF4-FFF2-40B4-BE49-F238E27FC236}">
              <a16:creationId xmlns:a16="http://schemas.microsoft.com/office/drawing/2014/main" id="{9AEB1E9D-D6CE-4A52-9B54-44F4B309E062}"/>
            </a:ext>
          </a:extLst>
        </xdr:cNvPr>
        <xdr:cNvSpPr/>
      </xdr:nvSpPr>
      <xdr:spPr>
        <a:xfrm>
          <a:off x="15430500" y="1758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143511</xdr:rowOff>
    </xdr:from>
    <xdr:to>
      <xdr:col>85</xdr:col>
      <xdr:colOff>127000</xdr:colOff>
      <xdr:row>103</xdr:row>
      <xdr:rowOff>2539</xdr:rowOff>
    </xdr:to>
    <xdr:cxnSp macro="">
      <xdr:nvCxnSpPr>
        <xdr:cNvPr id="679" name="直線コネクタ 678">
          <a:extLst>
            <a:ext uri="{FF2B5EF4-FFF2-40B4-BE49-F238E27FC236}">
              <a16:creationId xmlns:a16="http://schemas.microsoft.com/office/drawing/2014/main" id="{C53F6DB4-5B93-43D7-8E87-EF58547B05B9}"/>
            </a:ext>
          </a:extLst>
        </xdr:cNvPr>
        <xdr:cNvCxnSpPr/>
      </xdr:nvCxnSpPr>
      <xdr:spPr>
        <a:xfrm>
          <a:off x="15481300" y="1763141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60961</xdr:rowOff>
    </xdr:from>
    <xdr:to>
      <xdr:col>76</xdr:col>
      <xdr:colOff>165100</xdr:colOff>
      <xdr:row>102</xdr:row>
      <xdr:rowOff>162561</xdr:rowOff>
    </xdr:to>
    <xdr:sp macro="" textlink="">
      <xdr:nvSpPr>
        <xdr:cNvPr id="680" name="楕円 679">
          <a:extLst>
            <a:ext uri="{FF2B5EF4-FFF2-40B4-BE49-F238E27FC236}">
              <a16:creationId xmlns:a16="http://schemas.microsoft.com/office/drawing/2014/main" id="{D6BD94AA-4B9C-4E56-8162-38D896A91600}"/>
            </a:ext>
          </a:extLst>
        </xdr:cNvPr>
        <xdr:cNvSpPr/>
      </xdr:nvSpPr>
      <xdr:spPr>
        <a:xfrm>
          <a:off x="14541500" y="1754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111761</xdr:rowOff>
    </xdr:from>
    <xdr:to>
      <xdr:col>81</xdr:col>
      <xdr:colOff>50800</xdr:colOff>
      <xdr:row>102</xdr:row>
      <xdr:rowOff>143511</xdr:rowOff>
    </xdr:to>
    <xdr:cxnSp macro="">
      <xdr:nvCxnSpPr>
        <xdr:cNvPr id="681" name="直線コネクタ 680">
          <a:extLst>
            <a:ext uri="{FF2B5EF4-FFF2-40B4-BE49-F238E27FC236}">
              <a16:creationId xmlns:a16="http://schemas.microsoft.com/office/drawing/2014/main" id="{3BEB4C89-8DD0-4646-9707-B4A7FD29189B}"/>
            </a:ext>
          </a:extLst>
        </xdr:cNvPr>
        <xdr:cNvCxnSpPr/>
      </xdr:nvCxnSpPr>
      <xdr:spPr>
        <a:xfrm>
          <a:off x="14592300" y="17599661"/>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29211</xdr:rowOff>
    </xdr:from>
    <xdr:to>
      <xdr:col>72</xdr:col>
      <xdr:colOff>38100</xdr:colOff>
      <xdr:row>102</xdr:row>
      <xdr:rowOff>130811</xdr:rowOff>
    </xdr:to>
    <xdr:sp macro="" textlink="">
      <xdr:nvSpPr>
        <xdr:cNvPr id="682" name="楕円 681">
          <a:extLst>
            <a:ext uri="{FF2B5EF4-FFF2-40B4-BE49-F238E27FC236}">
              <a16:creationId xmlns:a16="http://schemas.microsoft.com/office/drawing/2014/main" id="{92B84DFF-6B02-4D89-A9E6-8C83505D30BC}"/>
            </a:ext>
          </a:extLst>
        </xdr:cNvPr>
        <xdr:cNvSpPr/>
      </xdr:nvSpPr>
      <xdr:spPr>
        <a:xfrm>
          <a:off x="13652500" y="1751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80011</xdr:rowOff>
    </xdr:from>
    <xdr:to>
      <xdr:col>76</xdr:col>
      <xdr:colOff>114300</xdr:colOff>
      <xdr:row>102</xdr:row>
      <xdr:rowOff>111761</xdr:rowOff>
    </xdr:to>
    <xdr:cxnSp macro="">
      <xdr:nvCxnSpPr>
        <xdr:cNvPr id="683" name="直線コネクタ 682">
          <a:extLst>
            <a:ext uri="{FF2B5EF4-FFF2-40B4-BE49-F238E27FC236}">
              <a16:creationId xmlns:a16="http://schemas.microsoft.com/office/drawing/2014/main" id="{B55446DB-0E90-4230-A589-E90D796A4903}"/>
            </a:ext>
          </a:extLst>
        </xdr:cNvPr>
        <xdr:cNvCxnSpPr/>
      </xdr:nvCxnSpPr>
      <xdr:spPr>
        <a:xfrm>
          <a:off x="13703300" y="17567911"/>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170180</xdr:rowOff>
    </xdr:from>
    <xdr:to>
      <xdr:col>67</xdr:col>
      <xdr:colOff>101600</xdr:colOff>
      <xdr:row>102</xdr:row>
      <xdr:rowOff>100330</xdr:rowOff>
    </xdr:to>
    <xdr:sp macro="" textlink="">
      <xdr:nvSpPr>
        <xdr:cNvPr id="684" name="楕円 683">
          <a:extLst>
            <a:ext uri="{FF2B5EF4-FFF2-40B4-BE49-F238E27FC236}">
              <a16:creationId xmlns:a16="http://schemas.microsoft.com/office/drawing/2014/main" id="{82291347-DE49-4D5C-8BA0-4BF9DE885586}"/>
            </a:ext>
          </a:extLst>
        </xdr:cNvPr>
        <xdr:cNvSpPr/>
      </xdr:nvSpPr>
      <xdr:spPr>
        <a:xfrm>
          <a:off x="12763500" y="1748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49530</xdr:rowOff>
    </xdr:from>
    <xdr:to>
      <xdr:col>71</xdr:col>
      <xdr:colOff>177800</xdr:colOff>
      <xdr:row>102</xdr:row>
      <xdr:rowOff>80011</xdr:rowOff>
    </xdr:to>
    <xdr:cxnSp macro="">
      <xdr:nvCxnSpPr>
        <xdr:cNvPr id="685" name="直線コネクタ 684">
          <a:extLst>
            <a:ext uri="{FF2B5EF4-FFF2-40B4-BE49-F238E27FC236}">
              <a16:creationId xmlns:a16="http://schemas.microsoft.com/office/drawing/2014/main" id="{000B0EA8-2175-493C-B0DE-D6F21C049948}"/>
            </a:ext>
          </a:extLst>
        </xdr:cNvPr>
        <xdr:cNvCxnSpPr/>
      </xdr:nvCxnSpPr>
      <xdr:spPr>
        <a:xfrm>
          <a:off x="12814300" y="175374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27957</xdr:rowOff>
    </xdr:from>
    <xdr:ext cx="405111" cy="259045"/>
    <xdr:sp macro="" textlink="">
      <xdr:nvSpPr>
        <xdr:cNvPr id="686" name="n_1aveValue【公民館】&#10;有形固定資産減価償却率">
          <a:extLst>
            <a:ext uri="{FF2B5EF4-FFF2-40B4-BE49-F238E27FC236}">
              <a16:creationId xmlns:a16="http://schemas.microsoft.com/office/drawing/2014/main" id="{389E5DC3-D89C-4EAE-9BC2-B6DEF120B676}"/>
            </a:ext>
          </a:extLst>
        </xdr:cNvPr>
        <xdr:cNvSpPr txBox="1"/>
      </xdr:nvSpPr>
      <xdr:spPr>
        <a:xfrm>
          <a:off x="15266044" y="18030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149877</xdr:rowOff>
    </xdr:from>
    <xdr:ext cx="405111" cy="259045"/>
    <xdr:sp macro="" textlink="">
      <xdr:nvSpPr>
        <xdr:cNvPr id="687" name="n_2aveValue【公民館】&#10;有形固定資産減価償却率">
          <a:extLst>
            <a:ext uri="{FF2B5EF4-FFF2-40B4-BE49-F238E27FC236}">
              <a16:creationId xmlns:a16="http://schemas.microsoft.com/office/drawing/2014/main" id="{65D25485-54DA-4915-B222-D35E0A4E5544}"/>
            </a:ext>
          </a:extLst>
        </xdr:cNvPr>
        <xdr:cNvSpPr txBox="1"/>
      </xdr:nvSpPr>
      <xdr:spPr>
        <a:xfrm>
          <a:off x="14389744" y="17980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138447</xdr:rowOff>
    </xdr:from>
    <xdr:ext cx="405111" cy="259045"/>
    <xdr:sp macro="" textlink="">
      <xdr:nvSpPr>
        <xdr:cNvPr id="688" name="n_3aveValue【公民館】&#10;有形固定資産減価償却率">
          <a:extLst>
            <a:ext uri="{FF2B5EF4-FFF2-40B4-BE49-F238E27FC236}">
              <a16:creationId xmlns:a16="http://schemas.microsoft.com/office/drawing/2014/main" id="{128C5F88-6ABC-4C5F-845C-E6B3CE10CFFD}"/>
            </a:ext>
          </a:extLst>
        </xdr:cNvPr>
        <xdr:cNvSpPr txBox="1"/>
      </xdr:nvSpPr>
      <xdr:spPr>
        <a:xfrm>
          <a:off x="13500744" y="1796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124477</xdr:rowOff>
    </xdr:from>
    <xdr:ext cx="405111" cy="259045"/>
    <xdr:sp macro="" textlink="">
      <xdr:nvSpPr>
        <xdr:cNvPr id="689" name="n_4aveValue【公民館】&#10;有形固定資産減価償却率">
          <a:extLst>
            <a:ext uri="{FF2B5EF4-FFF2-40B4-BE49-F238E27FC236}">
              <a16:creationId xmlns:a16="http://schemas.microsoft.com/office/drawing/2014/main" id="{FF5AAAF6-DC54-4058-A08C-8692C54E3F73}"/>
            </a:ext>
          </a:extLst>
        </xdr:cNvPr>
        <xdr:cNvSpPr txBox="1"/>
      </xdr:nvSpPr>
      <xdr:spPr>
        <a:xfrm>
          <a:off x="12611744" y="1795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39388</xdr:rowOff>
    </xdr:from>
    <xdr:ext cx="405111" cy="259045"/>
    <xdr:sp macro="" textlink="">
      <xdr:nvSpPr>
        <xdr:cNvPr id="690" name="n_1mainValue【公民館】&#10;有形固定資産減価償却率">
          <a:extLst>
            <a:ext uri="{FF2B5EF4-FFF2-40B4-BE49-F238E27FC236}">
              <a16:creationId xmlns:a16="http://schemas.microsoft.com/office/drawing/2014/main" id="{A4719670-FDA4-4BF9-9A49-C685A0BBDD55}"/>
            </a:ext>
          </a:extLst>
        </xdr:cNvPr>
        <xdr:cNvSpPr txBox="1"/>
      </xdr:nvSpPr>
      <xdr:spPr>
        <a:xfrm>
          <a:off x="15266044" y="17355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7638</xdr:rowOff>
    </xdr:from>
    <xdr:ext cx="405111" cy="259045"/>
    <xdr:sp macro="" textlink="">
      <xdr:nvSpPr>
        <xdr:cNvPr id="691" name="n_2mainValue【公民館】&#10;有形固定資産減価償却率">
          <a:extLst>
            <a:ext uri="{FF2B5EF4-FFF2-40B4-BE49-F238E27FC236}">
              <a16:creationId xmlns:a16="http://schemas.microsoft.com/office/drawing/2014/main" id="{56652270-B331-4837-843A-C823590EFF4A}"/>
            </a:ext>
          </a:extLst>
        </xdr:cNvPr>
        <xdr:cNvSpPr txBox="1"/>
      </xdr:nvSpPr>
      <xdr:spPr>
        <a:xfrm>
          <a:off x="14389744" y="17324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147338</xdr:rowOff>
    </xdr:from>
    <xdr:ext cx="405111" cy="259045"/>
    <xdr:sp macro="" textlink="">
      <xdr:nvSpPr>
        <xdr:cNvPr id="692" name="n_3mainValue【公民館】&#10;有形固定資産減価償却率">
          <a:extLst>
            <a:ext uri="{FF2B5EF4-FFF2-40B4-BE49-F238E27FC236}">
              <a16:creationId xmlns:a16="http://schemas.microsoft.com/office/drawing/2014/main" id="{84BF1226-0A4B-42F0-AE6D-820A4CEA8522}"/>
            </a:ext>
          </a:extLst>
        </xdr:cNvPr>
        <xdr:cNvSpPr txBox="1"/>
      </xdr:nvSpPr>
      <xdr:spPr>
        <a:xfrm>
          <a:off x="13500744" y="1729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116857</xdr:rowOff>
    </xdr:from>
    <xdr:ext cx="405111" cy="259045"/>
    <xdr:sp macro="" textlink="">
      <xdr:nvSpPr>
        <xdr:cNvPr id="693" name="n_4mainValue【公民館】&#10;有形固定資産減価償却率">
          <a:extLst>
            <a:ext uri="{FF2B5EF4-FFF2-40B4-BE49-F238E27FC236}">
              <a16:creationId xmlns:a16="http://schemas.microsoft.com/office/drawing/2014/main" id="{302FF3CD-C5F3-4D6F-BFF5-8AD7E406553E}"/>
            </a:ext>
          </a:extLst>
        </xdr:cNvPr>
        <xdr:cNvSpPr txBox="1"/>
      </xdr:nvSpPr>
      <xdr:spPr>
        <a:xfrm>
          <a:off x="12611744" y="1726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a:extLst>
            <a:ext uri="{FF2B5EF4-FFF2-40B4-BE49-F238E27FC236}">
              <a16:creationId xmlns:a16="http://schemas.microsoft.com/office/drawing/2014/main" id="{82E29FE2-4CBD-49CD-9CC6-2860E12E23D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a:extLst>
            <a:ext uri="{FF2B5EF4-FFF2-40B4-BE49-F238E27FC236}">
              <a16:creationId xmlns:a16="http://schemas.microsoft.com/office/drawing/2014/main" id="{EF81CCB2-09D4-4C8D-AD36-457210FD929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a:extLst>
            <a:ext uri="{FF2B5EF4-FFF2-40B4-BE49-F238E27FC236}">
              <a16:creationId xmlns:a16="http://schemas.microsoft.com/office/drawing/2014/main" id="{93D29D2F-0F6A-422B-BF7A-D13F79DB1BF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a:extLst>
            <a:ext uri="{FF2B5EF4-FFF2-40B4-BE49-F238E27FC236}">
              <a16:creationId xmlns:a16="http://schemas.microsoft.com/office/drawing/2014/main" id="{CF5EC321-3D49-4A1D-A92E-2C29A293487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a:extLst>
            <a:ext uri="{FF2B5EF4-FFF2-40B4-BE49-F238E27FC236}">
              <a16:creationId xmlns:a16="http://schemas.microsoft.com/office/drawing/2014/main" id="{26AB783F-2942-40C5-9C03-A301CA5E01C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a:extLst>
            <a:ext uri="{FF2B5EF4-FFF2-40B4-BE49-F238E27FC236}">
              <a16:creationId xmlns:a16="http://schemas.microsoft.com/office/drawing/2014/main" id="{27BB94AB-5F96-4428-9C44-DAD601ACAD0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a:extLst>
            <a:ext uri="{FF2B5EF4-FFF2-40B4-BE49-F238E27FC236}">
              <a16:creationId xmlns:a16="http://schemas.microsoft.com/office/drawing/2014/main" id="{DEB3CC96-056F-4B8F-BB7B-EF41694F7E3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a:extLst>
            <a:ext uri="{FF2B5EF4-FFF2-40B4-BE49-F238E27FC236}">
              <a16:creationId xmlns:a16="http://schemas.microsoft.com/office/drawing/2014/main" id="{A355A830-57A9-4416-A93C-BD94F9717D9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a:extLst>
            <a:ext uri="{FF2B5EF4-FFF2-40B4-BE49-F238E27FC236}">
              <a16:creationId xmlns:a16="http://schemas.microsoft.com/office/drawing/2014/main" id="{A29CC80F-B4E6-4161-94F9-1CCF6AFFBA2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a:extLst>
            <a:ext uri="{FF2B5EF4-FFF2-40B4-BE49-F238E27FC236}">
              <a16:creationId xmlns:a16="http://schemas.microsoft.com/office/drawing/2014/main" id="{8D093A7E-39FE-43C7-803F-EF8691079E9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4" name="直線コネクタ 703">
          <a:extLst>
            <a:ext uri="{FF2B5EF4-FFF2-40B4-BE49-F238E27FC236}">
              <a16:creationId xmlns:a16="http://schemas.microsoft.com/office/drawing/2014/main" id="{03B89455-7BB1-470E-814E-C53F40060652}"/>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5" name="テキスト ボックス 704">
          <a:extLst>
            <a:ext uri="{FF2B5EF4-FFF2-40B4-BE49-F238E27FC236}">
              <a16:creationId xmlns:a16="http://schemas.microsoft.com/office/drawing/2014/main" id="{EAB3693D-CEF9-44BB-BFF7-A7A95F12A0BD}"/>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6" name="直線コネクタ 705">
          <a:extLst>
            <a:ext uri="{FF2B5EF4-FFF2-40B4-BE49-F238E27FC236}">
              <a16:creationId xmlns:a16="http://schemas.microsoft.com/office/drawing/2014/main" id="{62864626-30FB-4DD8-96CF-AB2CA2E3D9F8}"/>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7" name="テキスト ボックス 706">
          <a:extLst>
            <a:ext uri="{FF2B5EF4-FFF2-40B4-BE49-F238E27FC236}">
              <a16:creationId xmlns:a16="http://schemas.microsoft.com/office/drawing/2014/main" id="{DFFCB44C-A1F4-466B-B1CC-C2699C1248FF}"/>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8" name="直線コネクタ 707">
          <a:extLst>
            <a:ext uri="{FF2B5EF4-FFF2-40B4-BE49-F238E27FC236}">
              <a16:creationId xmlns:a16="http://schemas.microsoft.com/office/drawing/2014/main" id="{4611F499-9880-4C9D-A0AF-8EC0C1C1A86F}"/>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09" name="テキスト ボックス 708">
          <a:extLst>
            <a:ext uri="{FF2B5EF4-FFF2-40B4-BE49-F238E27FC236}">
              <a16:creationId xmlns:a16="http://schemas.microsoft.com/office/drawing/2014/main" id="{86E5453F-91BC-4E4D-B942-A33F7DA09024}"/>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0" name="直線コネクタ 709">
          <a:extLst>
            <a:ext uri="{FF2B5EF4-FFF2-40B4-BE49-F238E27FC236}">
              <a16:creationId xmlns:a16="http://schemas.microsoft.com/office/drawing/2014/main" id="{23857810-0D0C-4E74-8D77-6EE8E352F932}"/>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11" name="テキスト ボックス 710">
          <a:extLst>
            <a:ext uri="{FF2B5EF4-FFF2-40B4-BE49-F238E27FC236}">
              <a16:creationId xmlns:a16="http://schemas.microsoft.com/office/drawing/2014/main" id="{94EECD38-E136-48C8-8FC9-32D2E677C7FC}"/>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2" name="直線コネクタ 711">
          <a:extLst>
            <a:ext uri="{FF2B5EF4-FFF2-40B4-BE49-F238E27FC236}">
              <a16:creationId xmlns:a16="http://schemas.microsoft.com/office/drawing/2014/main" id="{B67312B1-DFAE-4AA0-9BB0-78C31401182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3" name="テキスト ボックス 712">
          <a:extLst>
            <a:ext uri="{FF2B5EF4-FFF2-40B4-BE49-F238E27FC236}">
              <a16:creationId xmlns:a16="http://schemas.microsoft.com/office/drawing/2014/main" id="{2ECA3369-F3AA-4DB5-9136-4BCE88C7320A}"/>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a:extLst>
            <a:ext uri="{FF2B5EF4-FFF2-40B4-BE49-F238E27FC236}">
              <a16:creationId xmlns:a16="http://schemas.microsoft.com/office/drawing/2014/main" id="{59327464-CACC-49DA-953F-4750524869B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15" name="テキスト ボックス 714">
          <a:extLst>
            <a:ext uri="{FF2B5EF4-FFF2-40B4-BE49-F238E27FC236}">
              <a16:creationId xmlns:a16="http://schemas.microsoft.com/office/drawing/2014/main" id="{A8B739E2-83E3-474F-B602-2F4C66078AEE}"/>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a:extLst>
            <a:ext uri="{FF2B5EF4-FFF2-40B4-BE49-F238E27FC236}">
              <a16:creationId xmlns:a16="http://schemas.microsoft.com/office/drawing/2014/main" id="{CBE65D64-0ADE-43AC-9433-7AB10D691E0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14097</xdr:rowOff>
    </xdr:from>
    <xdr:to>
      <xdr:col>116</xdr:col>
      <xdr:colOff>62864</xdr:colOff>
      <xdr:row>108</xdr:row>
      <xdr:rowOff>150191</xdr:rowOff>
    </xdr:to>
    <xdr:cxnSp macro="">
      <xdr:nvCxnSpPr>
        <xdr:cNvPr id="717" name="直線コネクタ 716">
          <a:extLst>
            <a:ext uri="{FF2B5EF4-FFF2-40B4-BE49-F238E27FC236}">
              <a16:creationId xmlns:a16="http://schemas.microsoft.com/office/drawing/2014/main" id="{C7594DE3-4DE4-485A-9615-2C8E24332200}"/>
            </a:ext>
          </a:extLst>
        </xdr:cNvPr>
        <xdr:cNvCxnSpPr/>
      </xdr:nvCxnSpPr>
      <xdr:spPr>
        <a:xfrm flipV="1">
          <a:off x="22160864" y="17330547"/>
          <a:ext cx="0" cy="1336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718" name="【公民館】&#10;一人当たり面積最小値テキスト">
          <a:extLst>
            <a:ext uri="{FF2B5EF4-FFF2-40B4-BE49-F238E27FC236}">
              <a16:creationId xmlns:a16="http://schemas.microsoft.com/office/drawing/2014/main" id="{973C7B51-5F2E-4ABD-94A0-6BDA032267A0}"/>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719" name="直線コネクタ 718">
          <a:extLst>
            <a:ext uri="{FF2B5EF4-FFF2-40B4-BE49-F238E27FC236}">
              <a16:creationId xmlns:a16="http://schemas.microsoft.com/office/drawing/2014/main" id="{6F478385-6176-4EE4-85B7-10408AB81047}"/>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132224</xdr:rowOff>
    </xdr:from>
    <xdr:ext cx="534377" cy="259045"/>
    <xdr:sp macro="" textlink="">
      <xdr:nvSpPr>
        <xdr:cNvPr id="720" name="【公民館】&#10;一人当たり面積最大値テキスト">
          <a:extLst>
            <a:ext uri="{FF2B5EF4-FFF2-40B4-BE49-F238E27FC236}">
              <a16:creationId xmlns:a16="http://schemas.microsoft.com/office/drawing/2014/main" id="{26CA7CD1-CFE8-4457-9981-4A48990AA15E}"/>
            </a:ext>
          </a:extLst>
        </xdr:cNvPr>
        <xdr:cNvSpPr txBox="1"/>
      </xdr:nvSpPr>
      <xdr:spPr>
        <a:xfrm>
          <a:off x="22199600" y="1710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14097</xdr:rowOff>
    </xdr:from>
    <xdr:to>
      <xdr:col>116</xdr:col>
      <xdr:colOff>152400</xdr:colOff>
      <xdr:row>101</xdr:row>
      <xdr:rowOff>14097</xdr:rowOff>
    </xdr:to>
    <xdr:cxnSp macro="">
      <xdr:nvCxnSpPr>
        <xdr:cNvPr id="721" name="直線コネクタ 720">
          <a:extLst>
            <a:ext uri="{FF2B5EF4-FFF2-40B4-BE49-F238E27FC236}">
              <a16:creationId xmlns:a16="http://schemas.microsoft.com/office/drawing/2014/main" id="{CA3B7321-DD3B-4362-90AA-196C7E616FF7}"/>
            </a:ext>
          </a:extLst>
        </xdr:cNvPr>
        <xdr:cNvCxnSpPr/>
      </xdr:nvCxnSpPr>
      <xdr:spPr>
        <a:xfrm>
          <a:off x="22072600" y="1733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7332</xdr:rowOff>
    </xdr:from>
    <xdr:ext cx="469744" cy="259045"/>
    <xdr:sp macro="" textlink="">
      <xdr:nvSpPr>
        <xdr:cNvPr id="722" name="【公民館】&#10;一人当たり面積平均値テキスト">
          <a:extLst>
            <a:ext uri="{FF2B5EF4-FFF2-40B4-BE49-F238E27FC236}">
              <a16:creationId xmlns:a16="http://schemas.microsoft.com/office/drawing/2014/main" id="{ADCC9E1D-B2CC-4D34-BE7A-F48D405B5540}"/>
            </a:ext>
          </a:extLst>
        </xdr:cNvPr>
        <xdr:cNvSpPr txBox="1"/>
      </xdr:nvSpPr>
      <xdr:spPr>
        <a:xfrm>
          <a:off x="22199600" y="18523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28905</xdr:rowOff>
    </xdr:from>
    <xdr:to>
      <xdr:col>116</xdr:col>
      <xdr:colOff>114300</xdr:colOff>
      <xdr:row>108</xdr:row>
      <xdr:rowOff>130505</xdr:rowOff>
    </xdr:to>
    <xdr:sp macro="" textlink="">
      <xdr:nvSpPr>
        <xdr:cNvPr id="723" name="フローチャート: 判断 722">
          <a:extLst>
            <a:ext uri="{FF2B5EF4-FFF2-40B4-BE49-F238E27FC236}">
              <a16:creationId xmlns:a16="http://schemas.microsoft.com/office/drawing/2014/main" id="{308DB69F-3D02-417E-B568-D2427617B6B8}"/>
            </a:ext>
          </a:extLst>
        </xdr:cNvPr>
        <xdr:cNvSpPr/>
      </xdr:nvSpPr>
      <xdr:spPr>
        <a:xfrm>
          <a:off x="22110700" y="185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27076</xdr:rowOff>
    </xdr:from>
    <xdr:to>
      <xdr:col>112</xdr:col>
      <xdr:colOff>38100</xdr:colOff>
      <xdr:row>108</xdr:row>
      <xdr:rowOff>128676</xdr:rowOff>
    </xdr:to>
    <xdr:sp macro="" textlink="">
      <xdr:nvSpPr>
        <xdr:cNvPr id="724" name="フローチャート: 判断 723">
          <a:extLst>
            <a:ext uri="{FF2B5EF4-FFF2-40B4-BE49-F238E27FC236}">
              <a16:creationId xmlns:a16="http://schemas.microsoft.com/office/drawing/2014/main" id="{07F3FE93-66E1-4986-8F5B-36600DA8164F}"/>
            </a:ext>
          </a:extLst>
        </xdr:cNvPr>
        <xdr:cNvSpPr/>
      </xdr:nvSpPr>
      <xdr:spPr>
        <a:xfrm>
          <a:off x="21272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21971</xdr:rowOff>
    </xdr:from>
    <xdr:to>
      <xdr:col>107</xdr:col>
      <xdr:colOff>101600</xdr:colOff>
      <xdr:row>108</xdr:row>
      <xdr:rowOff>123571</xdr:rowOff>
    </xdr:to>
    <xdr:sp macro="" textlink="">
      <xdr:nvSpPr>
        <xdr:cNvPr id="725" name="フローチャート: 判断 724">
          <a:extLst>
            <a:ext uri="{FF2B5EF4-FFF2-40B4-BE49-F238E27FC236}">
              <a16:creationId xmlns:a16="http://schemas.microsoft.com/office/drawing/2014/main" id="{3F7868AA-ACB0-4117-845A-62FFFEBE66A8}"/>
            </a:ext>
          </a:extLst>
        </xdr:cNvPr>
        <xdr:cNvSpPr/>
      </xdr:nvSpPr>
      <xdr:spPr>
        <a:xfrm>
          <a:off x="20383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26009</xdr:rowOff>
    </xdr:from>
    <xdr:to>
      <xdr:col>102</xdr:col>
      <xdr:colOff>165100</xdr:colOff>
      <xdr:row>108</xdr:row>
      <xdr:rowOff>127609</xdr:rowOff>
    </xdr:to>
    <xdr:sp macro="" textlink="">
      <xdr:nvSpPr>
        <xdr:cNvPr id="726" name="フローチャート: 判断 725">
          <a:extLst>
            <a:ext uri="{FF2B5EF4-FFF2-40B4-BE49-F238E27FC236}">
              <a16:creationId xmlns:a16="http://schemas.microsoft.com/office/drawing/2014/main" id="{6A3AD975-EEEB-47AF-BFC6-2B1755474B1A}"/>
            </a:ext>
          </a:extLst>
        </xdr:cNvPr>
        <xdr:cNvSpPr/>
      </xdr:nvSpPr>
      <xdr:spPr>
        <a:xfrm>
          <a:off x="19494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37897</xdr:rowOff>
    </xdr:from>
    <xdr:to>
      <xdr:col>98</xdr:col>
      <xdr:colOff>38100</xdr:colOff>
      <xdr:row>108</xdr:row>
      <xdr:rowOff>139497</xdr:rowOff>
    </xdr:to>
    <xdr:sp macro="" textlink="">
      <xdr:nvSpPr>
        <xdr:cNvPr id="727" name="フローチャート: 判断 726">
          <a:extLst>
            <a:ext uri="{FF2B5EF4-FFF2-40B4-BE49-F238E27FC236}">
              <a16:creationId xmlns:a16="http://schemas.microsoft.com/office/drawing/2014/main" id="{13EDED77-EC5D-4E55-9028-8D9BEB9C3E3A}"/>
            </a:ext>
          </a:extLst>
        </xdr:cNvPr>
        <xdr:cNvSpPr/>
      </xdr:nvSpPr>
      <xdr:spPr>
        <a:xfrm>
          <a:off x="18605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AFB60AC7-EAE0-4DB8-A4EA-762C2CE0FAC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7FC392C4-3932-4AA4-AEAA-B66448E064D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9C2032BB-592D-47C6-AD74-B600F26F9A1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A6FCFC6A-4BAA-4D4F-B993-D5EA056DC74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38255964-7955-4374-80E6-FB6DBBB6B8A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16027</xdr:rowOff>
    </xdr:from>
    <xdr:to>
      <xdr:col>116</xdr:col>
      <xdr:colOff>114300</xdr:colOff>
      <xdr:row>107</xdr:row>
      <xdr:rowOff>117627</xdr:rowOff>
    </xdr:to>
    <xdr:sp macro="" textlink="">
      <xdr:nvSpPr>
        <xdr:cNvPr id="733" name="楕円 732">
          <a:extLst>
            <a:ext uri="{FF2B5EF4-FFF2-40B4-BE49-F238E27FC236}">
              <a16:creationId xmlns:a16="http://schemas.microsoft.com/office/drawing/2014/main" id="{3F50542A-FCB9-41A3-9030-DE8CD13D23D6}"/>
            </a:ext>
          </a:extLst>
        </xdr:cNvPr>
        <xdr:cNvSpPr/>
      </xdr:nvSpPr>
      <xdr:spPr>
        <a:xfrm>
          <a:off x="22110700" y="1836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38904</xdr:rowOff>
    </xdr:from>
    <xdr:ext cx="469744" cy="259045"/>
    <xdr:sp macro="" textlink="">
      <xdr:nvSpPr>
        <xdr:cNvPr id="734" name="【公民館】&#10;一人当たり面積該当値テキスト">
          <a:extLst>
            <a:ext uri="{FF2B5EF4-FFF2-40B4-BE49-F238E27FC236}">
              <a16:creationId xmlns:a16="http://schemas.microsoft.com/office/drawing/2014/main" id="{A8954C2E-A3D2-4ED1-B152-326448051DD5}"/>
            </a:ext>
          </a:extLst>
        </xdr:cNvPr>
        <xdr:cNvSpPr txBox="1"/>
      </xdr:nvSpPr>
      <xdr:spPr>
        <a:xfrm>
          <a:off x="22199600" y="1821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12827</xdr:rowOff>
    </xdr:from>
    <xdr:to>
      <xdr:col>112</xdr:col>
      <xdr:colOff>38100</xdr:colOff>
      <xdr:row>107</xdr:row>
      <xdr:rowOff>114427</xdr:rowOff>
    </xdr:to>
    <xdr:sp macro="" textlink="">
      <xdr:nvSpPr>
        <xdr:cNvPr id="735" name="楕円 734">
          <a:extLst>
            <a:ext uri="{FF2B5EF4-FFF2-40B4-BE49-F238E27FC236}">
              <a16:creationId xmlns:a16="http://schemas.microsoft.com/office/drawing/2014/main" id="{A083189A-9DE6-4FD7-8CDA-182659C45344}"/>
            </a:ext>
          </a:extLst>
        </xdr:cNvPr>
        <xdr:cNvSpPr/>
      </xdr:nvSpPr>
      <xdr:spPr>
        <a:xfrm>
          <a:off x="21272500" y="1835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63627</xdr:rowOff>
    </xdr:from>
    <xdr:to>
      <xdr:col>116</xdr:col>
      <xdr:colOff>63500</xdr:colOff>
      <xdr:row>107</xdr:row>
      <xdr:rowOff>66827</xdr:rowOff>
    </xdr:to>
    <xdr:cxnSp macro="">
      <xdr:nvCxnSpPr>
        <xdr:cNvPr id="736" name="直線コネクタ 735">
          <a:extLst>
            <a:ext uri="{FF2B5EF4-FFF2-40B4-BE49-F238E27FC236}">
              <a16:creationId xmlns:a16="http://schemas.microsoft.com/office/drawing/2014/main" id="{02100938-83C7-4FC8-8ED0-C49B4829F0DF}"/>
            </a:ext>
          </a:extLst>
        </xdr:cNvPr>
        <xdr:cNvCxnSpPr/>
      </xdr:nvCxnSpPr>
      <xdr:spPr>
        <a:xfrm>
          <a:off x="21323300" y="18408777"/>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19838</xdr:rowOff>
    </xdr:from>
    <xdr:to>
      <xdr:col>107</xdr:col>
      <xdr:colOff>101600</xdr:colOff>
      <xdr:row>107</xdr:row>
      <xdr:rowOff>121438</xdr:rowOff>
    </xdr:to>
    <xdr:sp macro="" textlink="">
      <xdr:nvSpPr>
        <xdr:cNvPr id="737" name="楕円 736">
          <a:extLst>
            <a:ext uri="{FF2B5EF4-FFF2-40B4-BE49-F238E27FC236}">
              <a16:creationId xmlns:a16="http://schemas.microsoft.com/office/drawing/2014/main" id="{9BA5A2F2-426D-4C33-9A2E-169AF1A24ECC}"/>
            </a:ext>
          </a:extLst>
        </xdr:cNvPr>
        <xdr:cNvSpPr/>
      </xdr:nvSpPr>
      <xdr:spPr>
        <a:xfrm>
          <a:off x="20383500" y="1836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63627</xdr:rowOff>
    </xdr:from>
    <xdr:to>
      <xdr:col>111</xdr:col>
      <xdr:colOff>177800</xdr:colOff>
      <xdr:row>107</xdr:row>
      <xdr:rowOff>70638</xdr:rowOff>
    </xdr:to>
    <xdr:cxnSp macro="">
      <xdr:nvCxnSpPr>
        <xdr:cNvPr id="738" name="直線コネクタ 737">
          <a:extLst>
            <a:ext uri="{FF2B5EF4-FFF2-40B4-BE49-F238E27FC236}">
              <a16:creationId xmlns:a16="http://schemas.microsoft.com/office/drawing/2014/main" id="{B961AB78-C649-4C09-B952-0CAB5631B32D}"/>
            </a:ext>
          </a:extLst>
        </xdr:cNvPr>
        <xdr:cNvCxnSpPr/>
      </xdr:nvCxnSpPr>
      <xdr:spPr>
        <a:xfrm flipV="1">
          <a:off x="20434300" y="18408777"/>
          <a:ext cx="8890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26391</xdr:rowOff>
    </xdr:from>
    <xdr:to>
      <xdr:col>102</xdr:col>
      <xdr:colOff>165100</xdr:colOff>
      <xdr:row>107</xdr:row>
      <xdr:rowOff>127991</xdr:rowOff>
    </xdr:to>
    <xdr:sp macro="" textlink="">
      <xdr:nvSpPr>
        <xdr:cNvPr id="739" name="楕円 738">
          <a:extLst>
            <a:ext uri="{FF2B5EF4-FFF2-40B4-BE49-F238E27FC236}">
              <a16:creationId xmlns:a16="http://schemas.microsoft.com/office/drawing/2014/main" id="{28154E9B-2ADC-4F67-B557-8708D41B7778}"/>
            </a:ext>
          </a:extLst>
        </xdr:cNvPr>
        <xdr:cNvSpPr/>
      </xdr:nvSpPr>
      <xdr:spPr>
        <a:xfrm>
          <a:off x="19494500" y="1837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70638</xdr:rowOff>
    </xdr:from>
    <xdr:to>
      <xdr:col>107</xdr:col>
      <xdr:colOff>50800</xdr:colOff>
      <xdr:row>107</xdr:row>
      <xdr:rowOff>77191</xdr:rowOff>
    </xdr:to>
    <xdr:cxnSp macro="">
      <xdr:nvCxnSpPr>
        <xdr:cNvPr id="740" name="直線コネクタ 739">
          <a:extLst>
            <a:ext uri="{FF2B5EF4-FFF2-40B4-BE49-F238E27FC236}">
              <a16:creationId xmlns:a16="http://schemas.microsoft.com/office/drawing/2014/main" id="{49821BCF-1E1B-4B2F-801C-907EEA72719B}"/>
            </a:ext>
          </a:extLst>
        </xdr:cNvPr>
        <xdr:cNvCxnSpPr/>
      </xdr:nvCxnSpPr>
      <xdr:spPr>
        <a:xfrm flipV="1">
          <a:off x="19545300" y="18415788"/>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31725</xdr:rowOff>
    </xdr:from>
    <xdr:to>
      <xdr:col>98</xdr:col>
      <xdr:colOff>38100</xdr:colOff>
      <xdr:row>107</xdr:row>
      <xdr:rowOff>133325</xdr:rowOff>
    </xdr:to>
    <xdr:sp macro="" textlink="">
      <xdr:nvSpPr>
        <xdr:cNvPr id="741" name="楕円 740">
          <a:extLst>
            <a:ext uri="{FF2B5EF4-FFF2-40B4-BE49-F238E27FC236}">
              <a16:creationId xmlns:a16="http://schemas.microsoft.com/office/drawing/2014/main" id="{E007A1B7-107F-440B-8529-0502247C4512}"/>
            </a:ext>
          </a:extLst>
        </xdr:cNvPr>
        <xdr:cNvSpPr/>
      </xdr:nvSpPr>
      <xdr:spPr>
        <a:xfrm>
          <a:off x="18605500" y="1837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77191</xdr:rowOff>
    </xdr:from>
    <xdr:to>
      <xdr:col>102</xdr:col>
      <xdr:colOff>114300</xdr:colOff>
      <xdr:row>107</xdr:row>
      <xdr:rowOff>82525</xdr:rowOff>
    </xdr:to>
    <xdr:cxnSp macro="">
      <xdr:nvCxnSpPr>
        <xdr:cNvPr id="742" name="直線コネクタ 741">
          <a:extLst>
            <a:ext uri="{FF2B5EF4-FFF2-40B4-BE49-F238E27FC236}">
              <a16:creationId xmlns:a16="http://schemas.microsoft.com/office/drawing/2014/main" id="{A197A1F3-C74C-4C35-AAB7-CAC5A3A8B704}"/>
            </a:ext>
          </a:extLst>
        </xdr:cNvPr>
        <xdr:cNvCxnSpPr/>
      </xdr:nvCxnSpPr>
      <xdr:spPr>
        <a:xfrm flipV="1">
          <a:off x="18656300" y="18422341"/>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119803</xdr:rowOff>
    </xdr:from>
    <xdr:ext cx="469744" cy="259045"/>
    <xdr:sp macro="" textlink="">
      <xdr:nvSpPr>
        <xdr:cNvPr id="743" name="n_1aveValue【公民館】&#10;一人当たり面積">
          <a:extLst>
            <a:ext uri="{FF2B5EF4-FFF2-40B4-BE49-F238E27FC236}">
              <a16:creationId xmlns:a16="http://schemas.microsoft.com/office/drawing/2014/main" id="{F965927D-8931-45CA-809D-2654DE8502CC}"/>
            </a:ext>
          </a:extLst>
        </xdr:cNvPr>
        <xdr:cNvSpPr txBox="1"/>
      </xdr:nvSpPr>
      <xdr:spPr>
        <a:xfrm>
          <a:off x="21075727" y="1863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114698</xdr:rowOff>
    </xdr:from>
    <xdr:ext cx="469744" cy="259045"/>
    <xdr:sp macro="" textlink="">
      <xdr:nvSpPr>
        <xdr:cNvPr id="744" name="n_2aveValue【公民館】&#10;一人当たり面積">
          <a:extLst>
            <a:ext uri="{FF2B5EF4-FFF2-40B4-BE49-F238E27FC236}">
              <a16:creationId xmlns:a16="http://schemas.microsoft.com/office/drawing/2014/main" id="{D5C473E5-5363-4E87-933A-17DC9B6A6989}"/>
            </a:ext>
          </a:extLst>
        </xdr:cNvPr>
        <xdr:cNvSpPr txBox="1"/>
      </xdr:nvSpPr>
      <xdr:spPr>
        <a:xfrm>
          <a:off x="20199427" y="1863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118736</xdr:rowOff>
    </xdr:from>
    <xdr:ext cx="469744" cy="259045"/>
    <xdr:sp macro="" textlink="">
      <xdr:nvSpPr>
        <xdr:cNvPr id="745" name="n_3aveValue【公民館】&#10;一人当たり面積">
          <a:extLst>
            <a:ext uri="{FF2B5EF4-FFF2-40B4-BE49-F238E27FC236}">
              <a16:creationId xmlns:a16="http://schemas.microsoft.com/office/drawing/2014/main" id="{C10F8C45-4C64-4AE3-8273-19BBA629D6A9}"/>
            </a:ext>
          </a:extLst>
        </xdr:cNvPr>
        <xdr:cNvSpPr txBox="1"/>
      </xdr:nvSpPr>
      <xdr:spPr>
        <a:xfrm>
          <a:off x="19310427" y="186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130624</xdr:rowOff>
    </xdr:from>
    <xdr:ext cx="469744" cy="259045"/>
    <xdr:sp macro="" textlink="">
      <xdr:nvSpPr>
        <xdr:cNvPr id="746" name="n_4aveValue【公民館】&#10;一人当たり面積">
          <a:extLst>
            <a:ext uri="{FF2B5EF4-FFF2-40B4-BE49-F238E27FC236}">
              <a16:creationId xmlns:a16="http://schemas.microsoft.com/office/drawing/2014/main" id="{1BF06523-4F73-4E5E-95A7-7F8619F6898C}"/>
            </a:ext>
          </a:extLst>
        </xdr:cNvPr>
        <xdr:cNvSpPr txBox="1"/>
      </xdr:nvSpPr>
      <xdr:spPr>
        <a:xfrm>
          <a:off x="18421427" y="186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130954</xdr:rowOff>
    </xdr:from>
    <xdr:ext cx="469744" cy="259045"/>
    <xdr:sp macro="" textlink="">
      <xdr:nvSpPr>
        <xdr:cNvPr id="747" name="n_1mainValue【公民館】&#10;一人当たり面積">
          <a:extLst>
            <a:ext uri="{FF2B5EF4-FFF2-40B4-BE49-F238E27FC236}">
              <a16:creationId xmlns:a16="http://schemas.microsoft.com/office/drawing/2014/main" id="{B4CAE728-956F-4584-8481-2960A491087E}"/>
            </a:ext>
          </a:extLst>
        </xdr:cNvPr>
        <xdr:cNvSpPr txBox="1"/>
      </xdr:nvSpPr>
      <xdr:spPr>
        <a:xfrm>
          <a:off x="21075727" y="18133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137965</xdr:rowOff>
    </xdr:from>
    <xdr:ext cx="469744" cy="259045"/>
    <xdr:sp macro="" textlink="">
      <xdr:nvSpPr>
        <xdr:cNvPr id="748" name="n_2mainValue【公民館】&#10;一人当たり面積">
          <a:extLst>
            <a:ext uri="{FF2B5EF4-FFF2-40B4-BE49-F238E27FC236}">
              <a16:creationId xmlns:a16="http://schemas.microsoft.com/office/drawing/2014/main" id="{9A354FFF-9509-40EF-9DD3-1BFE4701AE6D}"/>
            </a:ext>
          </a:extLst>
        </xdr:cNvPr>
        <xdr:cNvSpPr txBox="1"/>
      </xdr:nvSpPr>
      <xdr:spPr>
        <a:xfrm>
          <a:off x="20199427" y="1814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144518</xdr:rowOff>
    </xdr:from>
    <xdr:ext cx="469744" cy="259045"/>
    <xdr:sp macro="" textlink="">
      <xdr:nvSpPr>
        <xdr:cNvPr id="749" name="n_3mainValue【公民館】&#10;一人当たり面積">
          <a:extLst>
            <a:ext uri="{FF2B5EF4-FFF2-40B4-BE49-F238E27FC236}">
              <a16:creationId xmlns:a16="http://schemas.microsoft.com/office/drawing/2014/main" id="{AF0D2FB3-2A06-4515-BB13-7490D1E0B2C2}"/>
            </a:ext>
          </a:extLst>
        </xdr:cNvPr>
        <xdr:cNvSpPr txBox="1"/>
      </xdr:nvSpPr>
      <xdr:spPr>
        <a:xfrm>
          <a:off x="19310427" y="18146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149852</xdr:rowOff>
    </xdr:from>
    <xdr:ext cx="469744" cy="259045"/>
    <xdr:sp macro="" textlink="">
      <xdr:nvSpPr>
        <xdr:cNvPr id="750" name="n_4mainValue【公民館】&#10;一人当たり面積">
          <a:extLst>
            <a:ext uri="{FF2B5EF4-FFF2-40B4-BE49-F238E27FC236}">
              <a16:creationId xmlns:a16="http://schemas.microsoft.com/office/drawing/2014/main" id="{C2A083A6-3928-4333-96DE-4AFA54B7FA73}"/>
            </a:ext>
          </a:extLst>
        </xdr:cNvPr>
        <xdr:cNvSpPr txBox="1"/>
      </xdr:nvSpPr>
      <xdr:spPr>
        <a:xfrm>
          <a:off x="18421427" y="18152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a:extLst>
            <a:ext uri="{FF2B5EF4-FFF2-40B4-BE49-F238E27FC236}">
              <a16:creationId xmlns:a16="http://schemas.microsoft.com/office/drawing/2014/main" id="{3C046D12-86C6-48CF-BD50-B56024F09B6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a:extLst>
            <a:ext uri="{FF2B5EF4-FFF2-40B4-BE49-F238E27FC236}">
              <a16:creationId xmlns:a16="http://schemas.microsoft.com/office/drawing/2014/main" id="{FA49C4CD-E9A9-4C0B-BFB0-364C0D56939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a:extLst>
            <a:ext uri="{FF2B5EF4-FFF2-40B4-BE49-F238E27FC236}">
              <a16:creationId xmlns:a16="http://schemas.microsoft.com/office/drawing/2014/main" id="{9031A48F-E7FF-4B8D-BF00-4A763A0D18D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j-ea"/>
              <a:ea typeface="+mj-ea"/>
            </a:rPr>
            <a:t>村内の保育所は築後</a:t>
          </a:r>
          <a:r>
            <a:rPr kumimoji="1" lang="en-US" altLang="ja-JP" sz="1300">
              <a:latin typeface="+mj-ea"/>
              <a:ea typeface="+mj-ea"/>
            </a:rPr>
            <a:t>30</a:t>
          </a:r>
          <a:r>
            <a:rPr kumimoji="1" lang="ja-JP" altLang="en-US" sz="1300">
              <a:latin typeface="+mj-ea"/>
              <a:ea typeface="+mj-ea"/>
            </a:rPr>
            <a:t>年を経過しており、法定耐用年数を経過している。</a:t>
          </a:r>
        </a:p>
        <a:p>
          <a:r>
            <a:rPr kumimoji="1" lang="ja-JP" altLang="en-US" sz="1300">
              <a:latin typeface="+mj-ea"/>
              <a:ea typeface="+mj-ea"/>
            </a:rPr>
            <a:t>橋りょう・トンネルの一人当たり金額が平均の４倍程度と大きくなっているが、当村の所在が山間部にあるため道路橋の数が多く、加えて村有のトンネルがあるためである。</a:t>
          </a:r>
        </a:p>
        <a:p>
          <a:r>
            <a:rPr kumimoji="1" lang="ja-JP" altLang="en-US" sz="1300">
              <a:latin typeface="+mj-ea"/>
              <a:ea typeface="+mj-ea"/>
            </a:rPr>
            <a:t>学校施設については、小学校が１校あるが、築３０年を超えており、今後１５年程度で法定耐用年数を経過することになる。</a:t>
          </a:r>
        </a:p>
        <a:p>
          <a:r>
            <a:rPr kumimoji="1" lang="ja-JP" altLang="en-US" sz="1300">
              <a:latin typeface="+mj-ea"/>
              <a:ea typeface="+mj-ea"/>
            </a:rPr>
            <a:t>公営住宅は、９０棟程度の村営住宅の内、５０棟程度がすでに耐用年数を経過しており、計画的な更新が必要となっている。</a:t>
          </a:r>
        </a:p>
        <a:p>
          <a:r>
            <a:rPr kumimoji="1" lang="ja-JP" altLang="en-US" sz="1300">
              <a:latin typeface="+mj-ea"/>
              <a:ea typeface="+mj-ea"/>
            </a:rPr>
            <a:t>公民館はすべて平成１０年以降の建築であり比較的新しいため、減価償却率が低くなっている。一人当たり面積が平均の３倍程度と大きくなっているのは、公民館の一つが多目的施設として大規模な建物となっているため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EB37A4E-8056-4CFA-AF7E-A6C8BE5E107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402315D-337A-4EB2-8717-5CA03241F0A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6B3789C-FA0C-43CB-A1EA-D03C1148E12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C2E5E6B-CE3A-4472-ACCC-D80DFF77FEB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長野県南相木村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AE11A8F-3EDD-442A-B791-82580C3D54D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D7640AB-CAEB-491E-9CD8-A0247C3778F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AFAC087-089A-4467-9C4E-70107937919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90F8640-907C-4592-85C4-B7F1054FE5C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9C418E9-64E8-4B92-AE89-68C5112E5FA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76EABB0-21BB-4FD4-BC55-03CB6983CBE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996
976
66.05
2,324,491
2,311,323
9,773
1,119,178
2,132,409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0B75C83-BCBB-4B89-909C-7A71F271604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4FF97D-7D64-4E83-82DC-F662793C894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847DB92-7387-4763-B7D7-4C5D9D4D0B6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985EF23-8DFE-4B15-A43C-DE714D0E2D4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A91F21F-9954-466E-8028-46B2931D97B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8703CBD-38F5-4F91-A170-13A44B5CBDA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C2DE044-5A0D-42F8-9290-95765F17E75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4ADA261-D753-4DC4-AA08-BB4FA5D1A58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F0607E2-FDE4-4E60-85BD-AA51EC550FE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5F838B0-AB80-4619-81F3-069CFCA791B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3EA312B-0FDA-4F0F-AEA6-E1873416211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6E61E2F-5743-48A4-83F3-5118C2C0743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B061374-7B32-4B37-AB99-326691AC5E5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D382DD2-DB33-4713-8D92-4AF9442A539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A846E21-C1D8-467C-81AD-24BF895F8E7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F6D5A0E-4C36-4246-B1E0-3F442D058A6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D7CE7B2-4D13-4E6B-A2E0-55B26CA3944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B750C1D-BB4F-49CF-BEBA-ADE2F07FF38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1694C9F-645F-466D-8FF5-C8A786C909C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F587058-382F-4B03-A675-7DC9C06B685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26DE42B-3FE4-4870-85F3-6A547A254F9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0739AEA-4A36-4156-B786-CC365BDC662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DB570C7-E008-4180-A9F0-2156DBC40D3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4BDCDCE-F214-4940-92B8-B1A10A29582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835960F-678D-4DED-AEB6-10067540C10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693E6E0-8E73-496B-836E-C44225DECF4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C5D73CD-4C99-420B-AA33-DFFDAD2E253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EE107E1-C28F-407B-8EF9-0445A8B959E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31E8CFB-C859-41E9-BFB4-26E267F595B9}"/>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482662D9-E7A1-4D4C-80A5-427D828CAC0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89E6C066-8226-434F-902F-283BB67F141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7094C12B-D5E4-4506-B42C-23DE725E2E4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512D7E44-CCB3-4DF4-9F32-B174275ECC3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FA25385A-EE54-4670-87AB-0EBA2C2ED09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3A60B76D-9DC6-4433-BC81-44199994974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875D344B-7D3A-4344-A200-8E4619A4681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310BC82-B5FB-41B9-A80C-DE8451B426C5}"/>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212B4DEA-2421-4D40-B342-1A7F7DB01F8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37F30FD-0BCF-466E-8E33-7E67A924695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E014FBA4-E88A-45A6-A844-CD2245EC3AB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CF269A1C-C68B-4F65-8F4E-E80ED6285E6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632D7D41-8E69-49D5-B0E7-3AB4BC30FDA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21640362-E29D-44F0-AE3E-3853BC3E1AF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2400862B-17D9-43F3-BD99-E1536D32EB5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A5AE2A32-FD00-407B-B846-58E1F510098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B449806B-92DB-4514-A314-0F4DCA9F871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55E6DFD5-39E3-4D9D-B6A3-04822B90F3B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D5BDD8C6-DD70-4EE0-AE0B-BC37B4A1044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A7A50D8D-7A15-4F1A-B31D-C61E4226FBF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CDE8B1C7-D95D-4EFC-8741-1C60454CF4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156FBC99-AFAD-47A2-8A78-D3D9A8DBFDC6}"/>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2A877809-0F32-4CD3-B04A-6741C968D00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F41AE5E6-4CF0-4AE7-858E-970D572D7D1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2D24CB7E-0A1E-4933-95C5-BFA6B1A1714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A14BAC8-F9C0-43F1-8425-C797CEC998B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AA6DB287-7107-4131-AFBF-A8474C55815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3153AF80-263E-4BDE-A186-025BBD9D794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B4ABCC09-C7E0-4C76-9661-F0696AAD72E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A146D11A-5F9D-4D25-B745-F4E6725F4A3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3B1238C-5460-4089-8385-601D2879ABC6}"/>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F0FB3215-F669-489D-976F-8205897D8DF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3B877757-8F84-48FD-99BC-8EECFE42195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B9449BFD-951A-4119-B593-74EC9150B35A}"/>
            </a:ext>
          </a:extLst>
        </xdr:cNvPr>
        <xdr:cNvCxnSpPr/>
      </xdr:nvCxnSpPr>
      <xdr:spPr>
        <a:xfrm flipV="1">
          <a:off x="4634865" y="9687741"/>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71319D9F-E595-4C82-8A0B-BD6ADA27F856}"/>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9EBE4332-4EFC-4E71-9C01-40511335901F}"/>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060017FE-5D38-4765-8808-F6EF7165DFF7}"/>
            </a:ext>
          </a:extLst>
        </xdr:cNvPr>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78" name="直線コネクタ 77">
          <a:extLst>
            <a:ext uri="{FF2B5EF4-FFF2-40B4-BE49-F238E27FC236}">
              <a16:creationId xmlns:a16="http://schemas.microsoft.com/office/drawing/2014/main" id="{9AD4D569-F6E3-4D96-9A29-983A2F13078A}"/>
            </a:ext>
          </a:extLst>
        </xdr:cNvPr>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122300</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259C4EFF-3D29-4F91-8FF4-412718ADFE10}"/>
            </a:ext>
          </a:extLst>
        </xdr:cNvPr>
        <xdr:cNvSpPr txBox="1"/>
      </xdr:nvSpPr>
      <xdr:spPr>
        <a:xfrm>
          <a:off x="4673600" y="104093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80" name="フローチャート: 判断 79">
          <a:extLst>
            <a:ext uri="{FF2B5EF4-FFF2-40B4-BE49-F238E27FC236}">
              <a16:creationId xmlns:a16="http://schemas.microsoft.com/office/drawing/2014/main" id="{C4A957B1-5D3E-48FA-B02A-A2ED98172CA3}"/>
            </a:ext>
          </a:extLst>
        </xdr:cNvPr>
        <xdr:cNvSpPr/>
      </xdr:nvSpPr>
      <xdr:spPr>
        <a:xfrm>
          <a:off x="4584700" y="1055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125549</xdr:rowOff>
    </xdr:from>
    <xdr:to>
      <xdr:col>20</xdr:col>
      <xdr:colOff>38100</xdr:colOff>
      <xdr:row>62</xdr:row>
      <xdr:rowOff>55699</xdr:rowOff>
    </xdr:to>
    <xdr:sp macro="" textlink="">
      <xdr:nvSpPr>
        <xdr:cNvPr id="81" name="フローチャート: 判断 80">
          <a:extLst>
            <a:ext uri="{FF2B5EF4-FFF2-40B4-BE49-F238E27FC236}">
              <a16:creationId xmlns:a16="http://schemas.microsoft.com/office/drawing/2014/main" id="{FB37B461-0185-4C54-8F60-77AF876A15C4}"/>
            </a:ext>
          </a:extLst>
        </xdr:cNvPr>
        <xdr:cNvSpPr/>
      </xdr:nvSpPr>
      <xdr:spPr>
        <a:xfrm>
          <a:off x="3746500" y="105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87993</xdr:rowOff>
    </xdr:from>
    <xdr:to>
      <xdr:col>15</xdr:col>
      <xdr:colOff>101600</xdr:colOff>
      <xdr:row>62</xdr:row>
      <xdr:rowOff>18143</xdr:rowOff>
    </xdr:to>
    <xdr:sp macro="" textlink="">
      <xdr:nvSpPr>
        <xdr:cNvPr id="82" name="フローチャート: 判断 81">
          <a:extLst>
            <a:ext uri="{FF2B5EF4-FFF2-40B4-BE49-F238E27FC236}">
              <a16:creationId xmlns:a16="http://schemas.microsoft.com/office/drawing/2014/main" id="{002EB112-CE1D-4FD2-BCE7-91E85F813D29}"/>
            </a:ext>
          </a:extLst>
        </xdr:cNvPr>
        <xdr:cNvSpPr/>
      </xdr:nvSpPr>
      <xdr:spPr>
        <a:xfrm>
          <a:off x="2857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37374</xdr:rowOff>
    </xdr:from>
    <xdr:to>
      <xdr:col>10</xdr:col>
      <xdr:colOff>165100</xdr:colOff>
      <xdr:row>61</xdr:row>
      <xdr:rowOff>138974</xdr:rowOff>
    </xdr:to>
    <xdr:sp macro="" textlink="">
      <xdr:nvSpPr>
        <xdr:cNvPr id="83" name="フローチャート: 判断 82">
          <a:extLst>
            <a:ext uri="{FF2B5EF4-FFF2-40B4-BE49-F238E27FC236}">
              <a16:creationId xmlns:a16="http://schemas.microsoft.com/office/drawing/2014/main" id="{5A06552A-47FF-4EB6-AD1B-EF19A2578E6E}"/>
            </a:ext>
          </a:extLst>
        </xdr:cNvPr>
        <xdr:cNvSpPr/>
      </xdr:nvSpPr>
      <xdr:spPr>
        <a:xfrm>
          <a:off x="1968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34109</xdr:rowOff>
    </xdr:from>
    <xdr:to>
      <xdr:col>6</xdr:col>
      <xdr:colOff>38100</xdr:colOff>
      <xdr:row>61</xdr:row>
      <xdr:rowOff>135709</xdr:rowOff>
    </xdr:to>
    <xdr:sp macro="" textlink="">
      <xdr:nvSpPr>
        <xdr:cNvPr id="84" name="フローチャート: 判断 83">
          <a:extLst>
            <a:ext uri="{FF2B5EF4-FFF2-40B4-BE49-F238E27FC236}">
              <a16:creationId xmlns:a16="http://schemas.microsoft.com/office/drawing/2014/main" id="{AC99EAAA-8F84-4129-A9B9-0132C0D3CD54}"/>
            </a:ext>
          </a:extLst>
        </xdr:cNvPr>
        <xdr:cNvSpPr/>
      </xdr:nvSpPr>
      <xdr:spPr>
        <a:xfrm>
          <a:off x="107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1CCE629A-84D0-49F7-AB0F-7D770F551B9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5CDDF806-4503-477C-8C6C-E7A5317D671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58049074-51E8-492E-8951-8D4215DFF17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DAE4407A-22EF-4038-9F94-DD92CB6C788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9700C14F-1F55-439E-8B12-776110C51D2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79828</xdr:rowOff>
    </xdr:from>
    <xdr:to>
      <xdr:col>24</xdr:col>
      <xdr:colOff>114300</xdr:colOff>
      <xdr:row>65</xdr:row>
      <xdr:rowOff>9978</xdr:rowOff>
    </xdr:to>
    <xdr:sp macro="" textlink="">
      <xdr:nvSpPr>
        <xdr:cNvPr id="90" name="楕円 89">
          <a:extLst>
            <a:ext uri="{FF2B5EF4-FFF2-40B4-BE49-F238E27FC236}">
              <a16:creationId xmlns:a16="http://schemas.microsoft.com/office/drawing/2014/main" id="{52C42E49-B8E2-46A4-A2CF-AF054AA13C88}"/>
            </a:ext>
          </a:extLst>
        </xdr:cNvPr>
        <xdr:cNvSpPr/>
      </xdr:nvSpPr>
      <xdr:spPr>
        <a:xfrm>
          <a:off x="45847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166205</xdr:rowOff>
    </xdr:from>
    <xdr:ext cx="469744" cy="259045"/>
    <xdr:sp macro="" textlink="">
      <xdr:nvSpPr>
        <xdr:cNvPr id="91" name="【体育館・プール】&#10;有形固定資産減価償却率該当値テキスト">
          <a:extLst>
            <a:ext uri="{FF2B5EF4-FFF2-40B4-BE49-F238E27FC236}">
              <a16:creationId xmlns:a16="http://schemas.microsoft.com/office/drawing/2014/main" id="{A2788A5F-D106-479C-A9DA-26265EBD9C76}"/>
            </a:ext>
          </a:extLst>
        </xdr:cNvPr>
        <xdr:cNvSpPr txBox="1"/>
      </xdr:nvSpPr>
      <xdr:spPr>
        <a:xfrm>
          <a:off x="4673600" y="1096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79828</xdr:rowOff>
    </xdr:from>
    <xdr:to>
      <xdr:col>20</xdr:col>
      <xdr:colOff>38100</xdr:colOff>
      <xdr:row>65</xdr:row>
      <xdr:rowOff>9978</xdr:rowOff>
    </xdr:to>
    <xdr:sp macro="" textlink="">
      <xdr:nvSpPr>
        <xdr:cNvPr id="92" name="楕円 91">
          <a:extLst>
            <a:ext uri="{FF2B5EF4-FFF2-40B4-BE49-F238E27FC236}">
              <a16:creationId xmlns:a16="http://schemas.microsoft.com/office/drawing/2014/main" id="{FFDB6879-B566-4C85-A3DB-D26C3AC05180}"/>
            </a:ext>
          </a:extLst>
        </xdr:cNvPr>
        <xdr:cNvSpPr/>
      </xdr:nvSpPr>
      <xdr:spPr>
        <a:xfrm>
          <a:off x="3746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130628</xdr:rowOff>
    </xdr:from>
    <xdr:to>
      <xdr:col>24</xdr:col>
      <xdr:colOff>63500</xdr:colOff>
      <xdr:row>64</xdr:row>
      <xdr:rowOff>130628</xdr:rowOff>
    </xdr:to>
    <xdr:cxnSp macro="">
      <xdr:nvCxnSpPr>
        <xdr:cNvPr id="93" name="直線コネクタ 92">
          <a:extLst>
            <a:ext uri="{FF2B5EF4-FFF2-40B4-BE49-F238E27FC236}">
              <a16:creationId xmlns:a16="http://schemas.microsoft.com/office/drawing/2014/main" id="{47C0319E-57E2-4F4E-B1BF-08221E0EC89D}"/>
            </a:ext>
          </a:extLst>
        </xdr:cNvPr>
        <xdr:cNvCxnSpPr/>
      </xdr:nvCxnSpPr>
      <xdr:spPr>
        <a:xfrm>
          <a:off x="3797300" y="1110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79828</xdr:rowOff>
    </xdr:from>
    <xdr:to>
      <xdr:col>15</xdr:col>
      <xdr:colOff>101600</xdr:colOff>
      <xdr:row>65</xdr:row>
      <xdr:rowOff>9978</xdr:rowOff>
    </xdr:to>
    <xdr:sp macro="" textlink="">
      <xdr:nvSpPr>
        <xdr:cNvPr id="94" name="楕円 93">
          <a:extLst>
            <a:ext uri="{FF2B5EF4-FFF2-40B4-BE49-F238E27FC236}">
              <a16:creationId xmlns:a16="http://schemas.microsoft.com/office/drawing/2014/main" id="{D9F8A412-D73C-4EE8-B625-EF4561595E51}"/>
            </a:ext>
          </a:extLst>
        </xdr:cNvPr>
        <xdr:cNvSpPr/>
      </xdr:nvSpPr>
      <xdr:spPr>
        <a:xfrm>
          <a:off x="2857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130628</xdr:rowOff>
    </xdr:from>
    <xdr:to>
      <xdr:col>19</xdr:col>
      <xdr:colOff>177800</xdr:colOff>
      <xdr:row>64</xdr:row>
      <xdr:rowOff>130628</xdr:rowOff>
    </xdr:to>
    <xdr:cxnSp macro="">
      <xdr:nvCxnSpPr>
        <xdr:cNvPr id="95" name="直線コネクタ 94">
          <a:extLst>
            <a:ext uri="{FF2B5EF4-FFF2-40B4-BE49-F238E27FC236}">
              <a16:creationId xmlns:a16="http://schemas.microsoft.com/office/drawing/2014/main" id="{8191039D-D8A7-43C7-8D2F-AAA0245939FD}"/>
            </a:ext>
          </a:extLst>
        </xdr:cNvPr>
        <xdr:cNvCxnSpPr/>
      </xdr:nvCxnSpPr>
      <xdr:spPr>
        <a:xfrm>
          <a:off x="2908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79828</xdr:rowOff>
    </xdr:from>
    <xdr:to>
      <xdr:col>10</xdr:col>
      <xdr:colOff>165100</xdr:colOff>
      <xdr:row>65</xdr:row>
      <xdr:rowOff>9978</xdr:rowOff>
    </xdr:to>
    <xdr:sp macro="" textlink="">
      <xdr:nvSpPr>
        <xdr:cNvPr id="96" name="楕円 95">
          <a:extLst>
            <a:ext uri="{FF2B5EF4-FFF2-40B4-BE49-F238E27FC236}">
              <a16:creationId xmlns:a16="http://schemas.microsoft.com/office/drawing/2014/main" id="{EB3CAFCF-BC2A-4C01-A1F4-05E1925AD13A}"/>
            </a:ext>
          </a:extLst>
        </xdr:cNvPr>
        <xdr:cNvSpPr/>
      </xdr:nvSpPr>
      <xdr:spPr>
        <a:xfrm>
          <a:off x="1968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130628</xdr:rowOff>
    </xdr:from>
    <xdr:to>
      <xdr:col>15</xdr:col>
      <xdr:colOff>50800</xdr:colOff>
      <xdr:row>64</xdr:row>
      <xdr:rowOff>130628</xdr:rowOff>
    </xdr:to>
    <xdr:cxnSp macro="">
      <xdr:nvCxnSpPr>
        <xdr:cNvPr id="97" name="直線コネクタ 96">
          <a:extLst>
            <a:ext uri="{FF2B5EF4-FFF2-40B4-BE49-F238E27FC236}">
              <a16:creationId xmlns:a16="http://schemas.microsoft.com/office/drawing/2014/main" id="{4D56A887-8026-41F7-BCC5-71484DA1F2DB}"/>
            </a:ext>
          </a:extLst>
        </xdr:cNvPr>
        <xdr:cNvCxnSpPr/>
      </xdr:nvCxnSpPr>
      <xdr:spPr>
        <a:xfrm>
          <a:off x="2019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79828</xdr:rowOff>
    </xdr:from>
    <xdr:to>
      <xdr:col>6</xdr:col>
      <xdr:colOff>38100</xdr:colOff>
      <xdr:row>65</xdr:row>
      <xdr:rowOff>9978</xdr:rowOff>
    </xdr:to>
    <xdr:sp macro="" textlink="">
      <xdr:nvSpPr>
        <xdr:cNvPr id="98" name="楕円 97">
          <a:extLst>
            <a:ext uri="{FF2B5EF4-FFF2-40B4-BE49-F238E27FC236}">
              <a16:creationId xmlns:a16="http://schemas.microsoft.com/office/drawing/2014/main" id="{A4C7AA63-E2EC-4882-B858-961D57BFEC0C}"/>
            </a:ext>
          </a:extLst>
        </xdr:cNvPr>
        <xdr:cNvSpPr/>
      </xdr:nvSpPr>
      <xdr:spPr>
        <a:xfrm>
          <a:off x="1079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130628</xdr:rowOff>
    </xdr:from>
    <xdr:to>
      <xdr:col>10</xdr:col>
      <xdr:colOff>114300</xdr:colOff>
      <xdr:row>64</xdr:row>
      <xdr:rowOff>130628</xdr:rowOff>
    </xdr:to>
    <xdr:cxnSp macro="">
      <xdr:nvCxnSpPr>
        <xdr:cNvPr id="99" name="直線コネクタ 98">
          <a:extLst>
            <a:ext uri="{FF2B5EF4-FFF2-40B4-BE49-F238E27FC236}">
              <a16:creationId xmlns:a16="http://schemas.microsoft.com/office/drawing/2014/main" id="{52C2B71A-9AAF-4EDF-A3E0-F75F857B34A2}"/>
            </a:ext>
          </a:extLst>
        </xdr:cNvPr>
        <xdr:cNvCxnSpPr/>
      </xdr:nvCxnSpPr>
      <xdr:spPr>
        <a:xfrm>
          <a:off x="1130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72226</xdr:rowOff>
    </xdr:from>
    <xdr:ext cx="405111" cy="259045"/>
    <xdr:sp macro="" textlink="">
      <xdr:nvSpPr>
        <xdr:cNvPr id="100" name="n_1aveValue【体育館・プール】&#10;有形固定資産減価償却率">
          <a:extLst>
            <a:ext uri="{FF2B5EF4-FFF2-40B4-BE49-F238E27FC236}">
              <a16:creationId xmlns:a16="http://schemas.microsoft.com/office/drawing/2014/main" id="{04C0E91E-AEC0-4104-ABB7-620ACDC568C0}"/>
            </a:ext>
          </a:extLst>
        </xdr:cNvPr>
        <xdr:cNvSpPr txBox="1"/>
      </xdr:nvSpPr>
      <xdr:spPr>
        <a:xfrm>
          <a:off x="3582044" y="10359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34670</xdr:rowOff>
    </xdr:from>
    <xdr:ext cx="405111" cy="259045"/>
    <xdr:sp macro="" textlink="">
      <xdr:nvSpPr>
        <xdr:cNvPr id="101" name="n_2aveValue【体育館・プール】&#10;有形固定資産減価償却率">
          <a:extLst>
            <a:ext uri="{FF2B5EF4-FFF2-40B4-BE49-F238E27FC236}">
              <a16:creationId xmlns:a16="http://schemas.microsoft.com/office/drawing/2014/main" id="{77E03F38-7A4E-4EED-AC59-03A0BE66B3CB}"/>
            </a:ext>
          </a:extLst>
        </xdr:cNvPr>
        <xdr:cNvSpPr txBox="1"/>
      </xdr:nvSpPr>
      <xdr:spPr>
        <a:xfrm>
          <a:off x="2705744" y="10321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155501</xdr:rowOff>
    </xdr:from>
    <xdr:ext cx="405111" cy="259045"/>
    <xdr:sp macro="" textlink="">
      <xdr:nvSpPr>
        <xdr:cNvPr id="102" name="n_3aveValue【体育館・プール】&#10;有形固定資産減価償却率">
          <a:extLst>
            <a:ext uri="{FF2B5EF4-FFF2-40B4-BE49-F238E27FC236}">
              <a16:creationId xmlns:a16="http://schemas.microsoft.com/office/drawing/2014/main" id="{14A65FBC-8031-40E4-A639-E8BD291FE014}"/>
            </a:ext>
          </a:extLst>
        </xdr:cNvPr>
        <xdr:cNvSpPr txBox="1"/>
      </xdr:nvSpPr>
      <xdr:spPr>
        <a:xfrm>
          <a:off x="1816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152236</xdr:rowOff>
    </xdr:from>
    <xdr:ext cx="405111" cy="259045"/>
    <xdr:sp macro="" textlink="">
      <xdr:nvSpPr>
        <xdr:cNvPr id="103" name="n_4aveValue【体育館・プール】&#10;有形固定資産減価償却率">
          <a:extLst>
            <a:ext uri="{FF2B5EF4-FFF2-40B4-BE49-F238E27FC236}">
              <a16:creationId xmlns:a16="http://schemas.microsoft.com/office/drawing/2014/main" id="{863B8E00-DBB3-4B64-AE7E-D4A18320CCF3}"/>
            </a:ext>
          </a:extLst>
        </xdr:cNvPr>
        <xdr:cNvSpPr txBox="1"/>
      </xdr:nvSpPr>
      <xdr:spPr>
        <a:xfrm>
          <a:off x="927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65</xdr:row>
      <xdr:rowOff>1105</xdr:rowOff>
    </xdr:from>
    <xdr:ext cx="469744" cy="259045"/>
    <xdr:sp macro="" textlink="">
      <xdr:nvSpPr>
        <xdr:cNvPr id="104" name="n_1mainValue【体育館・プール】&#10;有形固定資産減価償却率">
          <a:extLst>
            <a:ext uri="{FF2B5EF4-FFF2-40B4-BE49-F238E27FC236}">
              <a16:creationId xmlns:a16="http://schemas.microsoft.com/office/drawing/2014/main" id="{883E23EB-335D-4C9C-A787-F31CA246DBB3}"/>
            </a:ext>
          </a:extLst>
        </xdr:cNvPr>
        <xdr:cNvSpPr txBox="1"/>
      </xdr:nvSpPr>
      <xdr:spPr>
        <a:xfrm>
          <a:off x="35497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65</xdr:row>
      <xdr:rowOff>1105</xdr:rowOff>
    </xdr:from>
    <xdr:ext cx="469744" cy="259045"/>
    <xdr:sp macro="" textlink="">
      <xdr:nvSpPr>
        <xdr:cNvPr id="105" name="n_2mainValue【体育館・プール】&#10;有形固定資産減価償却率">
          <a:extLst>
            <a:ext uri="{FF2B5EF4-FFF2-40B4-BE49-F238E27FC236}">
              <a16:creationId xmlns:a16="http://schemas.microsoft.com/office/drawing/2014/main" id="{F6A13723-EB20-4B5C-95D1-4D40F1484BC5}"/>
            </a:ext>
          </a:extLst>
        </xdr:cNvPr>
        <xdr:cNvSpPr txBox="1"/>
      </xdr:nvSpPr>
      <xdr:spPr>
        <a:xfrm>
          <a:off x="2673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65</xdr:row>
      <xdr:rowOff>1105</xdr:rowOff>
    </xdr:from>
    <xdr:ext cx="469744" cy="259045"/>
    <xdr:sp macro="" textlink="">
      <xdr:nvSpPr>
        <xdr:cNvPr id="106" name="n_3mainValue【体育館・プール】&#10;有形固定資産減価償却率">
          <a:extLst>
            <a:ext uri="{FF2B5EF4-FFF2-40B4-BE49-F238E27FC236}">
              <a16:creationId xmlns:a16="http://schemas.microsoft.com/office/drawing/2014/main" id="{273D2115-CD0A-4A76-B092-DD012E1B78FE}"/>
            </a:ext>
          </a:extLst>
        </xdr:cNvPr>
        <xdr:cNvSpPr txBox="1"/>
      </xdr:nvSpPr>
      <xdr:spPr>
        <a:xfrm>
          <a:off x="1784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65</xdr:row>
      <xdr:rowOff>1105</xdr:rowOff>
    </xdr:from>
    <xdr:ext cx="469744" cy="259045"/>
    <xdr:sp macro="" textlink="">
      <xdr:nvSpPr>
        <xdr:cNvPr id="107" name="n_4mainValue【体育館・プール】&#10;有形固定資産減価償却率">
          <a:extLst>
            <a:ext uri="{FF2B5EF4-FFF2-40B4-BE49-F238E27FC236}">
              <a16:creationId xmlns:a16="http://schemas.microsoft.com/office/drawing/2014/main" id="{FB479152-94A7-417C-B0DD-314B87448B86}"/>
            </a:ext>
          </a:extLst>
        </xdr:cNvPr>
        <xdr:cNvSpPr txBox="1"/>
      </xdr:nvSpPr>
      <xdr:spPr>
        <a:xfrm>
          <a:off x="895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7F0A3025-8FF7-4A70-BBA7-1400EBC0041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2593F683-862E-4457-9D37-F455AEE7558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42A9A73C-5502-40C4-8BE3-3B75B070917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4655727F-E5DF-42EF-91ED-D3139FE2AC7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ACF84CB6-1983-4F2A-8EC5-EBB09E79DF2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E38B6369-2C20-4C0B-A416-1D04608534A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044BDB90-929A-4400-8DAA-7720D2CA5E3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9C7415C9-EB28-42E6-9CEB-0CC2A58A8C6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BF8349B5-007F-4702-85B0-3C0F6E0DB50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9EAC4C8B-643F-40A9-AB93-C57012DC524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a:extLst>
            <a:ext uri="{FF2B5EF4-FFF2-40B4-BE49-F238E27FC236}">
              <a16:creationId xmlns:a16="http://schemas.microsoft.com/office/drawing/2014/main" id="{E7D8E389-89F4-419A-83E9-9D75C52B7DAF}"/>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a:extLst>
            <a:ext uri="{FF2B5EF4-FFF2-40B4-BE49-F238E27FC236}">
              <a16:creationId xmlns:a16="http://schemas.microsoft.com/office/drawing/2014/main" id="{BC753435-2EE1-40E9-AB1C-5DF3434D9597}"/>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a:extLst>
            <a:ext uri="{FF2B5EF4-FFF2-40B4-BE49-F238E27FC236}">
              <a16:creationId xmlns:a16="http://schemas.microsoft.com/office/drawing/2014/main" id="{FF228774-2A76-48BE-94B8-E709A1EF997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a:extLst>
            <a:ext uri="{FF2B5EF4-FFF2-40B4-BE49-F238E27FC236}">
              <a16:creationId xmlns:a16="http://schemas.microsoft.com/office/drawing/2014/main" id="{EE126651-65D0-4CFC-97D0-E5CF610155E1}"/>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a:extLst>
            <a:ext uri="{FF2B5EF4-FFF2-40B4-BE49-F238E27FC236}">
              <a16:creationId xmlns:a16="http://schemas.microsoft.com/office/drawing/2014/main" id="{583AEDF0-C88B-4B1A-96BD-28119F9172AE}"/>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a:extLst>
            <a:ext uri="{FF2B5EF4-FFF2-40B4-BE49-F238E27FC236}">
              <a16:creationId xmlns:a16="http://schemas.microsoft.com/office/drawing/2014/main" id="{2E9A3673-1FD4-48E9-A906-260EC4243AD2}"/>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a:extLst>
            <a:ext uri="{FF2B5EF4-FFF2-40B4-BE49-F238E27FC236}">
              <a16:creationId xmlns:a16="http://schemas.microsoft.com/office/drawing/2014/main" id="{7FE840AB-9776-4ADB-A977-48C8AE43DEB5}"/>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a:extLst>
            <a:ext uri="{FF2B5EF4-FFF2-40B4-BE49-F238E27FC236}">
              <a16:creationId xmlns:a16="http://schemas.microsoft.com/office/drawing/2014/main" id="{16FB5B1D-4A18-4356-B9D9-5B224528904A}"/>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BD5097A8-EF08-448B-9897-FB19C5DFACA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a:extLst>
            <a:ext uri="{FF2B5EF4-FFF2-40B4-BE49-F238E27FC236}">
              <a16:creationId xmlns:a16="http://schemas.microsoft.com/office/drawing/2014/main" id="{904A9B4E-3787-4618-90DC-4C82746EB0A1}"/>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4B4B1D8B-4766-4B22-9CD6-A97C5263F58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131490</xdr:rowOff>
    </xdr:from>
    <xdr:to>
      <xdr:col>54</xdr:col>
      <xdr:colOff>189865</xdr:colOff>
      <xdr:row>63</xdr:row>
      <xdr:rowOff>164043</xdr:rowOff>
    </xdr:to>
    <xdr:cxnSp macro="">
      <xdr:nvCxnSpPr>
        <xdr:cNvPr id="129" name="直線コネクタ 128">
          <a:extLst>
            <a:ext uri="{FF2B5EF4-FFF2-40B4-BE49-F238E27FC236}">
              <a16:creationId xmlns:a16="http://schemas.microsoft.com/office/drawing/2014/main" id="{5C5282FB-0F9A-4D82-B8FB-0D414AAD9340}"/>
            </a:ext>
          </a:extLst>
        </xdr:cNvPr>
        <xdr:cNvCxnSpPr/>
      </xdr:nvCxnSpPr>
      <xdr:spPr>
        <a:xfrm flipV="1">
          <a:off x="10476865" y="9561240"/>
          <a:ext cx="0" cy="1404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167870</xdr:rowOff>
    </xdr:from>
    <xdr:ext cx="469744" cy="259045"/>
    <xdr:sp macro="" textlink="">
      <xdr:nvSpPr>
        <xdr:cNvPr id="130" name="【体育館・プール】&#10;一人当たり面積最小値テキスト">
          <a:extLst>
            <a:ext uri="{FF2B5EF4-FFF2-40B4-BE49-F238E27FC236}">
              <a16:creationId xmlns:a16="http://schemas.microsoft.com/office/drawing/2014/main" id="{AD6E7B5A-91DB-4717-B45D-D16F1BA4A6B3}"/>
            </a:ext>
          </a:extLst>
        </xdr:cNvPr>
        <xdr:cNvSpPr txBox="1"/>
      </xdr:nvSpPr>
      <xdr:spPr>
        <a:xfrm>
          <a:off x="10515600" y="1096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164043</xdr:rowOff>
    </xdr:from>
    <xdr:to>
      <xdr:col>55</xdr:col>
      <xdr:colOff>88900</xdr:colOff>
      <xdr:row>63</xdr:row>
      <xdr:rowOff>164043</xdr:rowOff>
    </xdr:to>
    <xdr:cxnSp macro="">
      <xdr:nvCxnSpPr>
        <xdr:cNvPr id="131" name="直線コネクタ 130">
          <a:extLst>
            <a:ext uri="{FF2B5EF4-FFF2-40B4-BE49-F238E27FC236}">
              <a16:creationId xmlns:a16="http://schemas.microsoft.com/office/drawing/2014/main" id="{F78472F6-6BF4-4761-92CC-A64B3962D25D}"/>
            </a:ext>
          </a:extLst>
        </xdr:cNvPr>
        <xdr:cNvCxnSpPr/>
      </xdr:nvCxnSpPr>
      <xdr:spPr>
        <a:xfrm>
          <a:off x="10388600" y="1096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78167</xdr:rowOff>
    </xdr:from>
    <xdr:ext cx="534377" cy="259045"/>
    <xdr:sp macro="" textlink="">
      <xdr:nvSpPr>
        <xdr:cNvPr id="132" name="【体育館・プール】&#10;一人当たり面積最大値テキスト">
          <a:extLst>
            <a:ext uri="{FF2B5EF4-FFF2-40B4-BE49-F238E27FC236}">
              <a16:creationId xmlns:a16="http://schemas.microsoft.com/office/drawing/2014/main" id="{03FF7F6A-C96D-44DC-9F06-4D1C88BD1396}"/>
            </a:ext>
          </a:extLst>
        </xdr:cNvPr>
        <xdr:cNvSpPr txBox="1"/>
      </xdr:nvSpPr>
      <xdr:spPr>
        <a:xfrm>
          <a:off x="10515600" y="933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131490</xdr:rowOff>
    </xdr:from>
    <xdr:to>
      <xdr:col>55</xdr:col>
      <xdr:colOff>88900</xdr:colOff>
      <xdr:row>55</xdr:row>
      <xdr:rowOff>131490</xdr:rowOff>
    </xdr:to>
    <xdr:cxnSp macro="">
      <xdr:nvCxnSpPr>
        <xdr:cNvPr id="133" name="直線コネクタ 132">
          <a:extLst>
            <a:ext uri="{FF2B5EF4-FFF2-40B4-BE49-F238E27FC236}">
              <a16:creationId xmlns:a16="http://schemas.microsoft.com/office/drawing/2014/main" id="{9F5FB13D-93D8-4044-867A-3C894BCA19FA}"/>
            </a:ext>
          </a:extLst>
        </xdr:cNvPr>
        <xdr:cNvCxnSpPr/>
      </xdr:nvCxnSpPr>
      <xdr:spPr>
        <a:xfrm>
          <a:off x="10388600" y="956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170674</xdr:rowOff>
    </xdr:from>
    <xdr:ext cx="469744" cy="259045"/>
    <xdr:sp macro="" textlink="">
      <xdr:nvSpPr>
        <xdr:cNvPr id="134" name="【体育館・プール】&#10;一人当たり面積平均値テキスト">
          <a:extLst>
            <a:ext uri="{FF2B5EF4-FFF2-40B4-BE49-F238E27FC236}">
              <a16:creationId xmlns:a16="http://schemas.microsoft.com/office/drawing/2014/main" id="{27B086EC-580A-4A1B-9ED5-B9DD403A9D21}"/>
            </a:ext>
          </a:extLst>
        </xdr:cNvPr>
        <xdr:cNvSpPr txBox="1"/>
      </xdr:nvSpPr>
      <xdr:spPr>
        <a:xfrm>
          <a:off x="10515600" y="108005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20797</xdr:rowOff>
    </xdr:from>
    <xdr:to>
      <xdr:col>55</xdr:col>
      <xdr:colOff>50800</xdr:colOff>
      <xdr:row>63</xdr:row>
      <xdr:rowOff>122397</xdr:rowOff>
    </xdr:to>
    <xdr:sp macro="" textlink="">
      <xdr:nvSpPr>
        <xdr:cNvPr id="135" name="フローチャート: 判断 134">
          <a:extLst>
            <a:ext uri="{FF2B5EF4-FFF2-40B4-BE49-F238E27FC236}">
              <a16:creationId xmlns:a16="http://schemas.microsoft.com/office/drawing/2014/main" id="{A962C846-4B63-49D6-BEEC-55F83FD88451}"/>
            </a:ext>
          </a:extLst>
        </xdr:cNvPr>
        <xdr:cNvSpPr/>
      </xdr:nvSpPr>
      <xdr:spPr>
        <a:xfrm>
          <a:off x="10426700" y="1082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28478</xdr:rowOff>
    </xdr:from>
    <xdr:to>
      <xdr:col>50</xdr:col>
      <xdr:colOff>165100</xdr:colOff>
      <xdr:row>63</xdr:row>
      <xdr:rowOff>130078</xdr:rowOff>
    </xdr:to>
    <xdr:sp macro="" textlink="">
      <xdr:nvSpPr>
        <xdr:cNvPr id="136" name="フローチャート: 判断 135">
          <a:extLst>
            <a:ext uri="{FF2B5EF4-FFF2-40B4-BE49-F238E27FC236}">
              <a16:creationId xmlns:a16="http://schemas.microsoft.com/office/drawing/2014/main" id="{D4B154D0-9965-4838-AE69-7598709C84DF}"/>
            </a:ext>
          </a:extLst>
        </xdr:cNvPr>
        <xdr:cNvSpPr/>
      </xdr:nvSpPr>
      <xdr:spPr>
        <a:xfrm>
          <a:off x="9588500" y="1082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24181</xdr:rowOff>
    </xdr:from>
    <xdr:to>
      <xdr:col>46</xdr:col>
      <xdr:colOff>38100</xdr:colOff>
      <xdr:row>63</xdr:row>
      <xdr:rowOff>125781</xdr:rowOff>
    </xdr:to>
    <xdr:sp macro="" textlink="">
      <xdr:nvSpPr>
        <xdr:cNvPr id="137" name="フローチャート: 判断 136">
          <a:extLst>
            <a:ext uri="{FF2B5EF4-FFF2-40B4-BE49-F238E27FC236}">
              <a16:creationId xmlns:a16="http://schemas.microsoft.com/office/drawing/2014/main" id="{A8179A47-DF65-4598-A6CF-41AD6F0DC8F4}"/>
            </a:ext>
          </a:extLst>
        </xdr:cNvPr>
        <xdr:cNvSpPr/>
      </xdr:nvSpPr>
      <xdr:spPr>
        <a:xfrm>
          <a:off x="8699500" y="1082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24729</xdr:rowOff>
    </xdr:from>
    <xdr:to>
      <xdr:col>41</xdr:col>
      <xdr:colOff>101600</xdr:colOff>
      <xdr:row>63</xdr:row>
      <xdr:rowOff>126329</xdr:rowOff>
    </xdr:to>
    <xdr:sp macro="" textlink="">
      <xdr:nvSpPr>
        <xdr:cNvPr id="138" name="フローチャート: 判断 137">
          <a:extLst>
            <a:ext uri="{FF2B5EF4-FFF2-40B4-BE49-F238E27FC236}">
              <a16:creationId xmlns:a16="http://schemas.microsoft.com/office/drawing/2014/main" id="{8A36D440-E4B2-4C07-A7F3-CEA54A68FD04}"/>
            </a:ext>
          </a:extLst>
        </xdr:cNvPr>
        <xdr:cNvSpPr/>
      </xdr:nvSpPr>
      <xdr:spPr>
        <a:xfrm>
          <a:off x="7810500" y="1082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22352</xdr:rowOff>
    </xdr:from>
    <xdr:to>
      <xdr:col>36</xdr:col>
      <xdr:colOff>165100</xdr:colOff>
      <xdr:row>63</xdr:row>
      <xdr:rowOff>123952</xdr:rowOff>
    </xdr:to>
    <xdr:sp macro="" textlink="">
      <xdr:nvSpPr>
        <xdr:cNvPr id="139" name="フローチャート: 判断 138">
          <a:extLst>
            <a:ext uri="{FF2B5EF4-FFF2-40B4-BE49-F238E27FC236}">
              <a16:creationId xmlns:a16="http://schemas.microsoft.com/office/drawing/2014/main" id="{143D4A0C-2827-4622-93CE-15F3472FEEA3}"/>
            </a:ext>
          </a:extLst>
        </xdr:cNvPr>
        <xdr:cNvSpPr/>
      </xdr:nvSpPr>
      <xdr:spPr>
        <a:xfrm>
          <a:off x="6921500" y="1082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320F7BC-9269-49E6-AB30-1BC75186BBD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9556E2A8-40DD-45B3-A1ED-81196296EC8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84AEB510-50EC-4709-9AF1-D053B4A4DA8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1C9A6528-2898-4B3E-9B74-D10E9EDDFBB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47D99A4F-24E2-4C00-87D3-D310AB41522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167193</xdr:rowOff>
    </xdr:from>
    <xdr:to>
      <xdr:col>55</xdr:col>
      <xdr:colOff>50800</xdr:colOff>
      <xdr:row>63</xdr:row>
      <xdr:rowOff>97343</xdr:rowOff>
    </xdr:to>
    <xdr:sp macro="" textlink="">
      <xdr:nvSpPr>
        <xdr:cNvPr id="145" name="楕円 144">
          <a:extLst>
            <a:ext uri="{FF2B5EF4-FFF2-40B4-BE49-F238E27FC236}">
              <a16:creationId xmlns:a16="http://schemas.microsoft.com/office/drawing/2014/main" id="{82671E7B-37C2-4AE5-89A7-C55B38425712}"/>
            </a:ext>
          </a:extLst>
        </xdr:cNvPr>
        <xdr:cNvSpPr/>
      </xdr:nvSpPr>
      <xdr:spPr>
        <a:xfrm>
          <a:off x="10426700" y="1079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126570</xdr:rowOff>
    </xdr:from>
    <xdr:ext cx="469744" cy="259045"/>
    <xdr:sp macro="" textlink="">
      <xdr:nvSpPr>
        <xdr:cNvPr id="146" name="【体育館・プール】&#10;一人当たり面積該当値テキスト">
          <a:extLst>
            <a:ext uri="{FF2B5EF4-FFF2-40B4-BE49-F238E27FC236}">
              <a16:creationId xmlns:a16="http://schemas.microsoft.com/office/drawing/2014/main" id="{48CBC205-C2E8-439D-897F-467ECF9F4A03}"/>
            </a:ext>
          </a:extLst>
        </xdr:cNvPr>
        <xdr:cNvSpPr txBox="1"/>
      </xdr:nvSpPr>
      <xdr:spPr>
        <a:xfrm>
          <a:off x="10515600" y="10585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165639</xdr:rowOff>
    </xdr:from>
    <xdr:to>
      <xdr:col>50</xdr:col>
      <xdr:colOff>165100</xdr:colOff>
      <xdr:row>63</xdr:row>
      <xdr:rowOff>95789</xdr:rowOff>
    </xdr:to>
    <xdr:sp macro="" textlink="">
      <xdr:nvSpPr>
        <xdr:cNvPr id="147" name="楕円 146">
          <a:extLst>
            <a:ext uri="{FF2B5EF4-FFF2-40B4-BE49-F238E27FC236}">
              <a16:creationId xmlns:a16="http://schemas.microsoft.com/office/drawing/2014/main" id="{FB4186B1-528B-496A-B845-5BFA54D85355}"/>
            </a:ext>
          </a:extLst>
        </xdr:cNvPr>
        <xdr:cNvSpPr/>
      </xdr:nvSpPr>
      <xdr:spPr>
        <a:xfrm>
          <a:off x="9588500" y="1079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44989</xdr:rowOff>
    </xdr:from>
    <xdr:to>
      <xdr:col>55</xdr:col>
      <xdr:colOff>0</xdr:colOff>
      <xdr:row>63</xdr:row>
      <xdr:rowOff>46543</xdr:rowOff>
    </xdr:to>
    <xdr:cxnSp macro="">
      <xdr:nvCxnSpPr>
        <xdr:cNvPr id="148" name="直線コネクタ 147">
          <a:extLst>
            <a:ext uri="{FF2B5EF4-FFF2-40B4-BE49-F238E27FC236}">
              <a16:creationId xmlns:a16="http://schemas.microsoft.com/office/drawing/2014/main" id="{0F7ED6E0-FF25-49CB-8091-1431CEF1A459}"/>
            </a:ext>
          </a:extLst>
        </xdr:cNvPr>
        <xdr:cNvCxnSpPr/>
      </xdr:nvCxnSpPr>
      <xdr:spPr>
        <a:xfrm>
          <a:off x="9639300" y="10846339"/>
          <a:ext cx="8382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169021</xdr:rowOff>
    </xdr:from>
    <xdr:to>
      <xdr:col>46</xdr:col>
      <xdr:colOff>38100</xdr:colOff>
      <xdr:row>63</xdr:row>
      <xdr:rowOff>99171</xdr:rowOff>
    </xdr:to>
    <xdr:sp macro="" textlink="">
      <xdr:nvSpPr>
        <xdr:cNvPr id="149" name="楕円 148">
          <a:extLst>
            <a:ext uri="{FF2B5EF4-FFF2-40B4-BE49-F238E27FC236}">
              <a16:creationId xmlns:a16="http://schemas.microsoft.com/office/drawing/2014/main" id="{4A3C05D0-F4CA-4B0E-9E10-30B3797F04DC}"/>
            </a:ext>
          </a:extLst>
        </xdr:cNvPr>
        <xdr:cNvSpPr/>
      </xdr:nvSpPr>
      <xdr:spPr>
        <a:xfrm>
          <a:off x="8699500" y="1079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44989</xdr:rowOff>
    </xdr:from>
    <xdr:to>
      <xdr:col>50</xdr:col>
      <xdr:colOff>114300</xdr:colOff>
      <xdr:row>63</xdr:row>
      <xdr:rowOff>48371</xdr:rowOff>
    </xdr:to>
    <xdr:cxnSp macro="">
      <xdr:nvCxnSpPr>
        <xdr:cNvPr id="150" name="直線コネクタ 149">
          <a:extLst>
            <a:ext uri="{FF2B5EF4-FFF2-40B4-BE49-F238E27FC236}">
              <a16:creationId xmlns:a16="http://schemas.microsoft.com/office/drawing/2014/main" id="{DCA057C0-C97C-4190-BCC1-72D2E74BBF3D}"/>
            </a:ext>
          </a:extLst>
        </xdr:cNvPr>
        <xdr:cNvCxnSpPr/>
      </xdr:nvCxnSpPr>
      <xdr:spPr>
        <a:xfrm flipV="1">
          <a:off x="8750300" y="10846339"/>
          <a:ext cx="889000" cy="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772</xdr:rowOff>
    </xdr:from>
    <xdr:to>
      <xdr:col>41</xdr:col>
      <xdr:colOff>101600</xdr:colOff>
      <xdr:row>63</xdr:row>
      <xdr:rowOff>102372</xdr:rowOff>
    </xdr:to>
    <xdr:sp macro="" textlink="">
      <xdr:nvSpPr>
        <xdr:cNvPr id="151" name="楕円 150">
          <a:extLst>
            <a:ext uri="{FF2B5EF4-FFF2-40B4-BE49-F238E27FC236}">
              <a16:creationId xmlns:a16="http://schemas.microsoft.com/office/drawing/2014/main" id="{68EE0B3F-B478-4CC8-BCE2-9799F9C10D52}"/>
            </a:ext>
          </a:extLst>
        </xdr:cNvPr>
        <xdr:cNvSpPr/>
      </xdr:nvSpPr>
      <xdr:spPr>
        <a:xfrm>
          <a:off x="7810500" y="1080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48371</xdr:rowOff>
    </xdr:from>
    <xdr:to>
      <xdr:col>45</xdr:col>
      <xdr:colOff>177800</xdr:colOff>
      <xdr:row>63</xdr:row>
      <xdr:rowOff>51572</xdr:rowOff>
    </xdr:to>
    <xdr:cxnSp macro="">
      <xdr:nvCxnSpPr>
        <xdr:cNvPr id="152" name="直線コネクタ 151">
          <a:extLst>
            <a:ext uri="{FF2B5EF4-FFF2-40B4-BE49-F238E27FC236}">
              <a16:creationId xmlns:a16="http://schemas.microsoft.com/office/drawing/2014/main" id="{3D614514-170A-4A62-9C02-6C01550769F8}"/>
            </a:ext>
          </a:extLst>
        </xdr:cNvPr>
        <xdr:cNvCxnSpPr/>
      </xdr:nvCxnSpPr>
      <xdr:spPr>
        <a:xfrm flipV="1">
          <a:off x="7861300" y="10849721"/>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3332</xdr:rowOff>
    </xdr:from>
    <xdr:to>
      <xdr:col>36</xdr:col>
      <xdr:colOff>165100</xdr:colOff>
      <xdr:row>63</xdr:row>
      <xdr:rowOff>104932</xdr:rowOff>
    </xdr:to>
    <xdr:sp macro="" textlink="">
      <xdr:nvSpPr>
        <xdr:cNvPr id="153" name="楕円 152">
          <a:extLst>
            <a:ext uri="{FF2B5EF4-FFF2-40B4-BE49-F238E27FC236}">
              <a16:creationId xmlns:a16="http://schemas.microsoft.com/office/drawing/2014/main" id="{29A27E32-D7B3-42CB-88FA-4CD7F60A2425}"/>
            </a:ext>
          </a:extLst>
        </xdr:cNvPr>
        <xdr:cNvSpPr/>
      </xdr:nvSpPr>
      <xdr:spPr>
        <a:xfrm>
          <a:off x="6921500" y="1080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51572</xdr:rowOff>
    </xdr:from>
    <xdr:to>
      <xdr:col>41</xdr:col>
      <xdr:colOff>50800</xdr:colOff>
      <xdr:row>63</xdr:row>
      <xdr:rowOff>54132</xdr:rowOff>
    </xdr:to>
    <xdr:cxnSp macro="">
      <xdr:nvCxnSpPr>
        <xdr:cNvPr id="154" name="直線コネクタ 153">
          <a:extLst>
            <a:ext uri="{FF2B5EF4-FFF2-40B4-BE49-F238E27FC236}">
              <a16:creationId xmlns:a16="http://schemas.microsoft.com/office/drawing/2014/main" id="{55A796A4-AFC0-4192-9190-EC929D1BA4C8}"/>
            </a:ext>
          </a:extLst>
        </xdr:cNvPr>
        <xdr:cNvCxnSpPr/>
      </xdr:nvCxnSpPr>
      <xdr:spPr>
        <a:xfrm flipV="1">
          <a:off x="6972300" y="10852922"/>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121205</xdr:rowOff>
    </xdr:from>
    <xdr:ext cx="469744" cy="259045"/>
    <xdr:sp macro="" textlink="">
      <xdr:nvSpPr>
        <xdr:cNvPr id="155" name="n_1aveValue【体育館・プール】&#10;一人当たり面積">
          <a:extLst>
            <a:ext uri="{FF2B5EF4-FFF2-40B4-BE49-F238E27FC236}">
              <a16:creationId xmlns:a16="http://schemas.microsoft.com/office/drawing/2014/main" id="{F5A238C0-6305-4B74-A620-C4A9A61AC788}"/>
            </a:ext>
          </a:extLst>
        </xdr:cNvPr>
        <xdr:cNvSpPr txBox="1"/>
      </xdr:nvSpPr>
      <xdr:spPr>
        <a:xfrm>
          <a:off x="9391727" y="1092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116908</xdr:rowOff>
    </xdr:from>
    <xdr:ext cx="469744" cy="259045"/>
    <xdr:sp macro="" textlink="">
      <xdr:nvSpPr>
        <xdr:cNvPr id="156" name="n_2aveValue【体育館・プール】&#10;一人当たり面積">
          <a:extLst>
            <a:ext uri="{FF2B5EF4-FFF2-40B4-BE49-F238E27FC236}">
              <a16:creationId xmlns:a16="http://schemas.microsoft.com/office/drawing/2014/main" id="{5D8A0A68-767B-440C-9A35-4674837266AD}"/>
            </a:ext>
          </a:extLst>
        </xdr:cNvPr>
        <xdr:cNvSpPr txBox="1"/>
      </xdr:nvSpPr>
      <xdr:spPr>
        <a:xfrm>
          <a:off x="8515427" y="10918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117456</xdr:rowOff>
    </xdr:from>
    <xdr:ext cx="469744" cy="259045"/>
    <xdr:sp macro="" textlink="">
      <xdr:nvSpPr>
        <xdr:cNvPr id="157" name="n_3aveValue【体育館・プール】&#10;一人当たり面積">
          <a:extLst>
            <a:ext uri="{FF2B5EF4-FFF2-40B4-BE49-F238E27FC236}">
              <a16:creationId xmlns:a16="http://schemas.microsoft.com/office/drawing/2014/main" id="{004BE91A-214C-4504-A105-D173087B0ECC}"/>
            </a:ext>
          </a:extLst>
        </xdr:cNvPr>
        <xdr:cNvSpPr txBox="1"/>
      </xdr:nvSpPr>
      <xdr:spPr>
        <a:xfrm>
          <a:off x="7626427" y="1091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115079</xdr:rowOff>
    </xdr:from>
    <xdr:ext cx="469744" cy="259045"/>
    <xdr:sp macro="" textlink="">
      <xdr:nvSpPr>
        <xdr:cNvPr id="158" name="n_4aveValue【体育館・プール】&#10;一人当たり面積">
          <a:extLst>
            <a:ext uri="{FF2B5EF4-FFF2-40B4-BE49-F238E27FC236}">
              <a16:creationId xmlns:a16="http://schemas.microsoft.com/office/drawing/2014/main" id="{2BBCE889-BC73-440E-B682-39D9516DF175}"/>
            </a:ext>
          </a:extLst>
        </xdr:cNvPr>
        <xdr:cNvSpPr txBox="1"/>
      </xdr:nvSpPr>
      <xdr:spPr>
        <a:xfrm>
          <a:off x="6737427" y="1091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112316</xdr:rowOff>
    </xdr:from>
    <xdr:ext cx="469744" cy="259045"/>
    <xdr:sp macro="" textlink="">
      <xdr:nvSpPr>
        <xdr:cNvPr id="159" name="n_1mainValue【体育館・プール】&#10;一人当たり面積">
          <a:extLst>
            <a:ext uri="{FF2B5EF4-FFF2-40B4-BE49-F238E27FC236}">
              <a16:creationId xmlns:a16="http://schemas.microsoft.com/office/drawing/2014/main" id="{1D4D6ABB-6414-4A3C-B2FB-10483E30E8F8}"/>
            </a:ext>
          </a:extLst>
        </xdr:cNvPr>
        <xdr:cNvSpPr txBox="1"/>
      </xdr:nvSpPr>
      <xdr:spPr>
        <a:xfrm>
          <a:off x="9391727" y="10570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115698</xdr:rowOff>
    </xdr:from>
    <xdr:ext cx="469744" cy="259045"/>
    <xdr:sp macro="" textlink="">
      <xdr:nvSpPr>
        <xdr:cNvPr id="160" name="n_2mainValue【体育館・プール】&#10;一人当たり面積">
          <a:extLst>
            <a:ext uri="{FF2B5EF4-FFF2-40B4-BE49-F238E27FC236}">
              <a16:creationId xmlns:a16="http://schemas.microsoft.com/office/drawing/2014/main" id="{F1CD5EF8-10EA-4D5A-8D63-58FE2283E115}"/>
            </a:ext>
          </a:extLst>
        </xdr:cNvPr>
        <xdr:cNvSpPr txBox="1"/>
      </xdr:nvSpPr>
      <xdr:spPr>
        <a:xfrm>
          <a:off x="8515427" y="1057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118899</xdr:rowOff>
    </xdr:from>
    <xdr:ext cx="469744" cy="259045"/>
    <xdr:sp macro="" textlink="">
      <xdr:nvSpPr>
        <xdr:cNvPr id="161" name="n_3mainValue【体育館・プール】&#10;一人当たり面積">
          <a:extLst>
            <a:ext uri="{FF2B5EF4-FFF2-40B4-BE49-F238E27FC236}">
              <a16:creationId xmlns:a16="http://schemas.microsoft.com/office/drawing/2014/main" id="{A46D4BAD-7434-4D39-B92B-32952DAA8773}"/>
            </a:ext>
          </a:extLst>
        </xdr:cNvPr>
        <xdr:cNvSpPr txBox="1"/>
      </xdr:nvSpPr>
      <xdr:spPr>
        <a:xfrm>
          <a:off x="7626427" y="1057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121459</xdr:rowOff>
    </xdr:from>
    <xdr:ext cx="469744" cy="259045"/>
    <xdr:sp macro="" textlink="">
      <xdr:nvSpPr>
        <xdr:cNvPr id="162" name="n_4mainValue【体育館・プール】&#10;一人当たり面積">
          <a:extLst>
            <a:ext uri="{FF2B5EF4-FFF2-40B4-BE49-F238E27FC236}">
              <a16:creationId xmlns:a16="http://schemas.microsoft.com/office/drawing/2014/main" id="{0EF7A372-1F1C-40AE-84F5-354F7FB400AF}"/>
            </a:ext>
          </a:extLst>
        </xdr:cNvPr>
        <xdr:cNvSpPr txBox="1"/>
      </xdr:nvSpPr>
      <xdr:spPr>
        <a:xfrm>
          <a:off x="6737427" y="1057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a:extLst>
            <a:ext uri="{FF2B5EF4-FFF2-40B4-BE49-F238E27FC236}">
              <a16:creationId xmlns:a16="http://schemas.microsoft.com/office/drawing/2014/main" id="{C693A3A6-76C8-4571-AE56-1BDA84592C4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a:extLst>
            <a:ext uri="{FF2B5EF4-FFF2-40B4-BE49-F238E27FC236}">
              <a16:creationId xmlns:a16="http://schemas.microsoft.com/office/drawing/2014/main" id="{C426087C-AC78-484F-8C58-9BB723AF979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a:extLst>
            <a:ext uri="{FF2B5EF4-FFF2-40B4-BE49-F238E27FC236}">
              <a16:creationId xmlns:a16="http://schemas.microsoft.com/office/drawing/2014/main" id="{2F5DAAE7-88CA-4D28-9826-6FB6BBD0F90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a:extLst>
            <a:ext uri="{FF2B5EF4-FFF2-40B4-BE49-F238E27FC236}">
              <a16:creationId xmlns:a16="http://schemas.microsoft.com/office/drawing/2014/main" id="{9BBF2865-3576-4229-9314-31259E6FE16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a:extLst>
            <a:ext uri="{FF2B5EF4-FFF2-40B4-BE49-F238E27FC236}">
              <a16:creationId xmlns:a16="http://schemas.microsoft.com/office/drawing/2014/main" id="{EDDAA5BA-8E71-4637-B75A-08F96DB91CC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a:extLst>
            <a:ext uri="{FF2B5EF4-FFF2-40B4-BE49-F238E27FC236}">
              <a16:creationId xmlns:a16="http://schemas.microsoft.com/office/drawing/2014/main" id="{8BD5130F-5FCC-47BA-8576-CF0A20B1966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a:extLst>
            <a:ext uri="{FF2B5EF4-FFF2-40B4-BE49-F238E27FC236}">
              <a16:creationId xmlns:a16="http://schemas.microsoft.com/office/drawing/2014/main" id="{0FE4FF84-D43A-4748-92FA-7062C7B8889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a:extLst>
            <a:ext uri="{FF2B5EF4-FFF2-40B4-BE49-F238E27FC236}">
              <a16:creationId xmlns:a16="http://schemas.microsoft.com/office/drawing/2014/main" id="{FA727762-9A59-415C-A129-A34BA237A3A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a:extLst>
            <a:ext uri="{FF2B5EF4-FFF2-40B4-BE49-F238E27FC236}">
              <a16:creationId xmlns:a16="http://schemas.microsoft.com/office/drawing/2014/main" id="{EDE08FBC-97B4-4BC2-B471-0E3A05CB42D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a:extLst>
            <a:ext uri="{FF2B5EF4-FFF2-40B4-BE49-F238E27FC236}">
              <a16:creationId xmlns:a16="http://schemas.microsoft.com/office/drawing/2014/main" id="{F0840AD8-87CE-4030-A3FA-67EDE0297C3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a:extLst>
            <a:ext uri="{FF2B5EF4-FFF2-40B4-BE49-F238E27FC236}">
              <a16:creationId xmlns:a16="http://schemas.microsoft.com/office/drawing/2014/main" id="{DA092B00-B236-4A0F-B64A-550D41C0455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4" name="直線コネクタ 173">
          <a:extLst>
            <a:ext uri="{FF2B5EF4-FFF2-40B4-BE49-F238E27FC236}">
              <a16:creationId xmlns:a16="http://schemas.microsoft.com/office/drawing/2014/main" id="{4D9DE0E9-D0D2-4635-945F-6027394D5BD2}"/>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5" name="テキスト ボックス 174">
          <a:extLst>
            <a:ext uri="{FF2B5EF4-FFF2-40B4-BE49-F238E27FC236}">
              <a16:creationId xmlns:a16="http://schemas.microsoft.com/office/drawing/2014/main" id="{A1E9D1EC-DA7C-44EE-88F3-CE60CCB3CE27}"/>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6" name="直線コネクタ 175">
          <a:extLst>
            <a:ext uri="{FF2B5EF4-FFF2-40B4-BE49-F238E27FC236}">
              <a16:creationId xmlns:a16="http://schemas.microsoft.com/office/drawing/2014/main" id="{995A5FCB-78B3-4ADB-9B72-E314B8373DCC}"/>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7" name="テキスト ボックス 176">
          <a:extLst>
            <a:ext uri="{FF2B5EF4-FFF2-40B4-BE49-F238E27FC236}">
              <a16:creationId xmlns:a16="http://schemas.microsoft.com/office/drawing/2014/main" id="{EBA5284C-953F-440B-816D-AFF6F7C8426F}"/>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8" name="直線コネクタ 177">
          <a:extLst>
            <a:ext uri="{FF2B5EF4-FFF2-40B4-BE49-F238E27FC236}">
              <a16:creationId xmlns:a16="http://schemas.microsoft.com/office/drawing/2014/main" id="{E9D39BCB-4BAA-42F7-A078-67180A33BA5E}"/>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9" name="テキスト ボックス 178">
          <a:extLst>
            <a:ext uri="{FF2B5EF4-FFF2-40B4-BE49-F238E27FC236}">
              <a16:creationId xmlns:a16="http://schemas.microsoft.com/office/drawing/2014/main" id="{E40B0E10-9A53-40A7-AB2E-4794F9525018}"/>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0" name="直線コネクタ 179">
          <a:extLst>
            <a:ext uri="{FF2B5EF4-FFF2-40B4-BE49-F238E27FC236}">
              <a16:creationId xmlns:a16="http://schemas.microsoft.com/office/drawing/2014/main" id="{57341A73-EE20-4764-BDA7-41D98F669B53}"/>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1" name="テキスト ボックス 180">
          <a:extLst>
            <a:ext uri="{FF2B5EF4-FFF2-40B4-BE49-F238E27FC236}">
              <a16:creationId xmlns:a16="http://schemas.microsoft.com/office/drawing/2014/main" id="{92CB6122-5C38-43E5-B38D-242010ED29D4}"/>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2" name="直線コネクタ 181">
          <a:extLst>
            <a:ext uri="{FF2B5EF4-FFF2-40B4-BE49-F238E27FC236}">
              <a16:creationId xmlns:a16="http://schemas.microsoft.com/office/drawing/2014/main" id="{E16166DF-26BB-4EC2-823D-3015FDDB65D2}"/>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3" name="テキスト ボックス 182">
          <a:extLst>
            <a:ext uri="{FF2B5EF4-FFF2-40B4-BE49-F238E27FC236}">
              <a16:creationId xmlns:a16="http://schemas.microsoft.com/office/drawing/2014/main" id="{8308DD3F-2B6D-46F3-82AE-C45FAFCCF215}"/>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4" name="直線コネクタ 183">
          <a:extLst>
            <a:ext uri="{FF2B5EF4-FFF2-40B4-BE49-F238E27FC236}">
              <a16:creationId xmlns:a16="http://schemas.microsoft.com/office/drawing/2014/main" id="{10376BC6-B964-4ABE-AF6A-25D24F0525E7}"/>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5" name="テキスト ボックス 184">
          <a:extLst>
            <a:ext uri="{FF2B5EF4-FFF2-40B4-BE49-F238E27FC236}">
              <a16:creationId xmlns:a16="http://schemas.microsoft.com/office/drawing/2014/main" id="{1E2D2C74-86F3-4D9D-B454-B2AB6341267D}"/>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a:extLst>
            <a:ext uri="{FF2B5EF4-FFF2-40B4-BE49-F238E27FC236}">
              <a16:creationId xmlns:a16="http://schemas.microsoft.com/office/drawing/2014/main" id="{63807480-EDCA-47BD-883C-7B3E699F2D6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a:extLst>
            <a:ext uri="{FF2B5EF4-FFF2-40B4-BE49-F238E27FC236}">
              <a16:creationId xmlns:a16="http://schemas.microsoft.com/office/drawing/2014/main" id="{7D10D62B-9A58-4A91-A0C9-BD549648D11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88" name="直線コネクタ 187">
          <a:extLst>
            <a:ext uri="{FF2B5EF4-FFF2-40B4-BE49-F238E27FC236}">
              <a16:creationId xmlns:a16="http://schemas.microsoft.com/office/drawing/2014/main" id="{F31ECBC0-79D3-40AC-9984-FB2222176D19}"/>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9" name="【福祉施設】&#10;有形固定資産減価償却率最小値テキスト">
          <a:extLst>
            <a:ext uri="{FF2B5EF4-FFF2-40B4-BE49-F238E27FC236}">
              <a16:creationId xmlns:a16="http://schemas.microsoft.com/office/drawing/2014/main" id="{30DE2669-2371-420F-B8DD-2ED169590BC9}"/>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0" name="直線コネクタ 189">
          <a:extLst>
            <a:ext uri="{FF2B5EF4-FFF2-40B4-BE49-F238E27FC236}">
              <a16:creationId xmlns:a16="http://schemas.microsoft.com/office/drawing/2014/main" id="{CF759BA3-7DD2-4318-97AC-E47CCF89C3DA}"/>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91" name="【福祉施設】&#10;有形固定資産減価償却率最大値テキスト">
          <a:extLst>
            <a:ext uri="{FF2B5EF4-FFF2-40B4-BE49-F238E27FC236}">
              <a16:creationId xmlns:a16="http://schemas.microsoft.com/office/drawing/2014/main" id="{F382E7F8-2AA9-41FA-B120-0CCC7B56C46D}"/>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92" name="直線コネクタ 191">
          <a:extLst>
            <a:ext uri="{FF2B5EF4-FFF2-40B4-BE49-F238E27FC236}">
              <a16:creationId xmlns:a16="http://schemas.microsoft.com/office/drawing/2014/main" id="{40522BE9-D58B-4A1D-B65F-DCF4CC30DFF0}"/>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57529</xdr:rowOff>
    </xdr:from>
    <xdr:ext cx="405111" cy="259045"/>
    <xdr:sp macro="" textlink="">
      <xdr:nvSpPr>
        <xdr:cNvPr id="193" name="【福祉施設】&#10;有形固定資産減価償却率平均値テキスト">
          <a:extLst>
            <a:ext uri="{FF2B5EF4-FFF2-40B4-BE49-F238E27FC236}">
              <a16:creationId xmlns:a16="http://schemas.microsoft.com/office/drawing/2014/main" id="{CB4340C1-5BFE-4087-98F9-DB18EF7A9B2F}"/>
            </a:ext>
          </a:extLst>
        </xdr:cNvPr>
        <xdr:cNvSpPr txBox="1"/>
      </xdr:nvSpPr>
      <xdr:spPr>
        <a:xfrm>
          <a:off x="4673600" y="13944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34652</xdr:rowOff>
    </xdr:from>
    <xdr:to>
      <xdr:col>24</xdr:col>
      <xdr:colOff>114300</xdr:colOff>
      <xdr:row>82</xdr:row>
      <xdr:rowOff>136252</xdr:rowOff>
    </xdr:to>
    <xdr:sp macro="" textlink="">
      <xdr:nvSpPr>
        <xdr:cNvPr id="194" name="フローチャート: 判断 193">
          <a:extLst>
            <a:ext uri="{FF2B5EF4-FFF2-40B4-BE49-F238E27FC236}">
              <a16:creationId xmlns:a16="http://schemas.microsoft.com/office/drawing/2014/main" id="{22D89ED4-9DA9-4EE2-89D1-57AA8E9CB044}"/>
            </a:ext>
          </a:extLst>
        </xdr:cNvPr>
        <xdr:cNvSpPr/>
      </xdr:nvSpPr>
      <xdr:spPr>
        <a:xfrm>
          <a:off x="45847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24856</xdr:rowOff>
    </xdr:from>
    <xdr:to>
      <xdr:col>20</xdr:col>
      <xdr:colOff>38100</xdr:colOff>
      <xdr:row>82</xdr:row>
      <xdr:rowOff>126456</xdr:rowOff>
    </xdr:to>
    <xdr:sp macro="" textlink="">
      <xdr:nvSpPr>
        <xdr:cNvPr id="195" name="フローチャート: 判断 194">
          <a:extLst>
            <a:ext uri="{FF2B5EF4-FFF2-40B4-BE49-F238E27FC236}">
              <a16:creationId xmlns:a16="http://schemas.microsoft.com/office/drawing/2014/main" id="{083A1809-B6F2-40C5-B0D2-D9845EEF380B}"/>
            </a:ext>
          </a:extLst>
        </xdr:cNvPr>
        <xdr:cNvSpPr/>
      </xdr:nvSpPr>
      <xdr:spPr>
        <a:xfrm>
          <a:off x="3746500" y="1408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150586</xdr:rowOff>
    </xdr:from>
    <xdr:to>
      <xdr:col>15</xdr:col>
      <xdr:colOff>101600</xdr:colOff>
      <xdr:row>82</xdr:row>
      <xdr:rowOff>80736</xdr:rowOff>
    </xdr:to>
    <xdr:sp macro="" textlink="">
      <xdr:nvSpPr>
        <xdr:cNvPr id="196" name="フローチャート: 判断 195">
          <a:extLst>
            <a:ext uri="{FF2B5EF4-FFF2-40B4-BE49-F238E27FC236}">
              <a16:creationId xmlns:a16="http://schemas.microsoft.com/office/drawing/2014/main" id="{CE1A49E2-EE69-44AF-AB75-23414C1A8841}"/>
            </a:ext>
          </a:extLst>
        </xdr:cNvPr>
        <xdr:cNvSpPr/>
      </xdr:nvSpPr>
      <xdr:spPr>
        <a:xfrm>
          <a:off x="2857500" y="140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103232</xdr:rowOff>
    </xdr:from>
    <xdr:to>
      <xdr:col>10</xdr:col>
      <xdr:colOff>165100</xdr:colOff>
      <xdr:row>82</xdr:row>
      <xdr:rowOff>33382</xdr:rowOff>
    </xdr:to>
    <xdr:sp macro="" textlink="">
      <xdr:nvSpPr>
        <xdr:cNvPr id="197" name="フローチャート: 判断 196">
          <a:extLst>
            <a:ext uri="{FF2B5EF4-FFF2-40B4-BE49-F238E27FC236}">
              <a16:creationId xmlns:a16="http://schemas.microsoft.com/office/drawing/2014/main" id="{8630CEBC-1A99-4B7F-8DF8-387910F04239}"/>
            </a:ext>
          </a:extLst>
        </xdr:cNvPr>
        <xdr:cNvSpPr/>
      </xdr:nvSpPr>
      <xdr:spPr>
        <a:xfrm>
          <a:off x="1968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82006</xdr:rowOff>
    </xdr:from>
    <xdr:to>
      <xdr:col>6</xdr:col>
      <xdr:colOff>38100</xdr:colOff>
      <xdr:row>82</xdr:row>
      <xdr:rowOff>12156</xdr:rowOff>
    </xdr:to>
    <xdr:sp macro="" textlink="">
      <xdr:nvSpPr>
        <xdr:cNvPr id="198" name="フローチャート: 判断 197">
          <a:extLst>
            <a:ext uri="{FF2B5EF4-FFF2-40B4-BE49-F238E27FC236}">
              <a16:creationId xmlns:a16="http://schemas.microsoft.com/office/drawing/2014/main" id="{A03F01EF-BB23-4C05-98C7-1A9287E4F712}"/>
            </a:ext>
          </a:extLst>
        </xdr:cNvPr>
        <xdr:cNvSpPr/>
      </xdr:nvSpPr>
      <xdr:spPr>
        <a:xfrm>
          <a:off x="1079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188036E9-B86A-4DA8-9286-2CD2C20DEA3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305A6DF8-DE96-4BB7-909A-F00D72902AB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24F0776B-7645-48B3-9015-912EDBAEAC9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7619BD1-2498-4290-ACF3-07ECC15FA8B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AFC6D0A2-DA27-42A8-9AA8-2622CDC7ED4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33020</xdr:rowOff>
    </xdr:from>
    <xdr:to>
      <xdr:col>24</xdr:col>
      <xdr:colOff>114300</xdr:colOff>
      <xdr:row>83</xdr:row>
      <xdr:rowOff>134620</xdr:rowOff>
    </xdr:to>
    <xdr:sp macro="" textlink="">
      <xdr:nvSpPr>
        <xdr:cNvPr id="204" name="楕円 203">
          <a:extLst>
            <a:ext uri="{FF2B5EF4-FFF2-40B4-BE49-F238E27FC236}">
              <a16:creationId xmlns:a16="http://schemas.microsoft.com/office/drawing/2014/main" id="{C0926BF8-5382-4BC6-BA18-AB110D1EF44F}"/>
            </a:ext>
          </a:extLst>
        </xdr:cNvPr>
        <xdr:cNvSpPr/>
      </xdr:nvSpPr>
      <xdr:spPr>
        <a:xfrm>
          <a:off x="45847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11447</xdr:rowOff>
    </xdr:from>
    <xdr:ext cx="405111" cy="259045"/>
    <xdr:sp macro="" textlink="">
      <xdr:nvSpPr>
        <xdr:cNvPr id="205" name="【福祉施設】&#10;有形固定資産減価償却率該当値テキスト">
          <a:extLst>
            <a:ext uri="{FF2B5EF4-FFF2-40B4-BE49-F238E27FC236}">
              <a16:creationId xmlns:a16="http://schemas.microsoft.com/office/drawing/2014/main" id="{606C7D23-DD94-4ACB-9B6B-5E9F269BC132}"/>
            </a:ext>
          </a:extLst>
        </xdr:cNvPr>
        <xdr:cNvSpPr txBox="1"/>
      </xdr:nvSpPr>
      <xdr:spPr>
        <a:xfrm>
          <a:off x="4673600"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21589</xdr:rowOff>
    </xdr:from>
    <xdr:to>
      <xdr:col>20</xdr:col>
      <xdr:colOff>38100</xdr:colOff>
      <xdr:row>83</xdr:row>
      <xdr:rowOff>123189</xdr:rowOff>
    </xdr:to>
    <xdr:sp macro="" textlink="">
      <xdr:nvSpPr>
        <xdr:cNvPr id="206" name="楕円 205">
          <a:extLst>
            <a:ext uri="{FF2B5EF4-FFF2-40B4-BE49-F238E27FC236}">
              <a16:creationId xmlns:a16="http://schemas.microsoft.com/office/drawing/2014/main" id="{3D4D5778-E4F3-4299-BB12-94831ADF71FE}"/>
            </a:ext>
          </a:extLst>
        </xdr:cNvPr>
        <xdr:cNvSpPr/>
      </xdr:nvSpPr>
      <xdr:spPr>
        <a:xfrm>
          <a:off x="3746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72389</xdr:rowOff>
    </xdr:from>
    <xdr:to>
      <xdr:col>24</xdr:col>
      <xdr:colOff>63500</xdr:colOff>
      <xdr:row>83</xdr:row>
      <xdr:rowOff>83820</xdr:rowOff>
    </xdr:to>
    <xdr:cxnSp macro="">
      <xdr:nvCxnSpPr>
        <xdr:cNvPr id="207" name="直線コネクタ 206">
          <a:extLst>
            <a:ext uri="{FF2B5EF4-FFF2-40B4-BE49-F238E27FC236}">
              <a16:creationId xmlns:a16="http://schemas.microsoft.com/office/drawing/2014/main" id="{FDBB141D-FC94-461D-9675-B3199D56D819}"/>
            </a:ext>
          </a:extLst>
        </xdr:cNvPr>
        <xdr:cNvCxnSpPr/>
      </xdr:nvCxnSpPr>
      <xdr:spPr>
        <a:xfrm>
          <a:off x="3797300" y="1430273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37919</xdr:rowOff>
    </xdr:from>
    <xdr:to>
      <xdr:col>15</xdr:col>
      <xdr:colOff>101600</xdr:colOff>
      <xdr:row>83</xdr:row>
      <xdr:rowOff>139519</xdr:rowOff>
    </xdr:to>
    <xdr:sp macro="" textlink="">
      <xdr:nvSpPr>
        <xdr:cNvPr id="208" name="楕円 207">
          <a:extLst>
            <a:ext uri="{FF2B5EF4-FFF2-40B4-BE49-F238E27FC236}">
              <a16:creationId xmlns:a16="http://schemas.microsoft.com/office/drawing/2014/main" id="{F5378EC4-A147-4A01-AC30-1CA1F6D3BB7E}"/>
            </a:ext>
          </a:extLst>
        </xdr:cNvPr>
        <xdr:cNvSpPr/>
      </xdr:nvSpPr>
      <xdr:spPr>
        <a:xfrm>
          <a:off x="2857500" y="1426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72389</xdr:rowOff>
    </xdr:from>
    <xdr:to>
      <xdr:col>19</xdr:col>
      <xdr:colOff>177800</xdr:colOff>
      <xdr:row>83</xdr:row>
      <xdr:rowOff>88719</xdr:rowOff>
    </xdr:to>
    <xdr:cxnSp macro="">
      <xdr:nvCxnSpPr>
        <xdr:cNvPr id="209" name="直線コネクタ 208">
          <a:extLst>
            <a:ext uri="{FF2B5EF4-FFF2-40B4-BE49-F238E27FC236}">
              <a16:creationId xmlns:a16="http://schemas.microsoft.com/office/drawing/2014/main" id="{F23661C1-2786-4924-BCD7-6A2AAFBB3603}"/>
            </a:ext>
          </a:extLst>
        </xdr:cNvPr>
        <xdr:cNvCxnSpPr/>
      </xdr:nvCxnSpPr>
      <xdr:spPr>
        <a:xfrm flipV="1">
          <a:off x="2908300" y="14302739"/>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160382</xdr:rowOff>
    </xdr:from>
    <xdr:to>
      <xdr:col>10</xdr:col>
      <xdr:colOff>165100</xdr:colOff>
      <xdr:row>83</xdr:row>
      <xdr:rowOff>90532</xdr:rowOff>
    </xdr:to>
    <xdr:sp macro="" textlink="">
      <xdr:nvSpPr>
        <xdr:cNvPr id="210" name="楕円 209">
          <a:extLst>
            <a:ext uri="{FF2B5EF4-FFF2-40B4-BE49-F238E27FC236}">
              <a16:creationId xmlns:a16="http://schemas.microsoft.com/office/drawing/2014/main" id="{6CF34600-D649-4DC3-BB07-F655223FD508}"/>
            </a:ext>
          </a:extLst>
        </xdr:cNvPr>
        <xdr:cNvSpPr/>
      </xdr:nvSpPr>
      <xdr:spPr>
        <a:xfrm>
          <a:off x="1968500" y="142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39732</xdr:rowOff>
    </xdr:from>
    <xdr:to>
      <xdr:col>15</xdr:col>
      <xdr:colOff>50800</xdr:colOff>
      <xdr:row>83</xdr:row>
      <xdr:rowOff>88719</xdr:rowOff>
    </xdr:to>
    <xdr:cxnSp macro="">
      <xdr:nvCxnSpPr>
        <xdr:cNvPr id="211" name="直線コネクタ 210">
          <a:extLst>
            <a:ext uri="{FF2B5EF4-FFF2-40B4-BE49-F238E27FC236}">
              <a16:creationId xmlns:a16="http://schemas.microsoft.com/office/drawing/2014/main" id="{17562BB1-DF97-4819-900E-60F21EE38723}"/>
            </a:ext>
          </a:extLst>
        </xdr:cNvPr>
        <xdr:cNvCxnSpPr/>
      </xdr:nvCxnSpPr>
      <xdr:spPr>
        <a:xfrm>
          <a:off x="2019300" y="14270082"/>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109764</xdr:rowOff>
    </xdr:from>
    <xdr:to>
      <xdr:col>6</xdr:col>
      <xdr:colOff>38100</xdr:colOff>
      <xdr:row>83</xdr:row>
      <xdr:rowOff>39914</xdr:rowOff>
    </xdr:to>
    <xdr:sp macro="" textlink="">
      <xdr:nvSpPr>
        <xdr:cNvPr id="212" name="楕円 211">
          <a:extLst>
            <a:ext uri="{FF2B5EF4-FFF2-40B4-BE49-F238E27FC236}">
              <a16:creationId xmlns:a16="http://schemas.microsoft.com/office/drawing/2014/main" id="{AF1410EC-4002-4DD1-9D22-BF56CEB93341}"/>
            </a:ext>
          </a:extLst>
        </xdr:cNvPr>
        <xdr:cNvSpPr/>
      </xdr:nvSpPr>
      <xdr:spPr>
        <a:xfrm>
          <a:off x="1079500" y="1416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160564</xdr:rowOff>
    </xdr:from>
    <xdr:to>
      <xdr:col>10</xdr:col>
      <xdr:colOff>114300</xdr:colOff>
      <xdr:row>83</xdr:row>
      <xdr:rowOff>39732</xdr:rowOff>
    </xdr:to>
    <xdr:cxnSp macro="">
      <xdr:nvCxnSpPr>
        <xdr:cNvPr id="213" name="直線コネクタ 212">
          <a:extLst>
            <a:ext uri="{FF2B5EF4-FFF2-40B4-BE49-F238E27FC236}">
              <a16:creationId xmlns:a16="http://schemas.microsoft.com/office/drawing/2014/main" id="{89564E7A-B62A-4EDB-B43C-FB5159CA62CD}"/>
            </a:ext>
          </a:extLst>
        </xdr:cNvPr>
        <xdr:cNvCxnSpPr/>
      </xdr:nvCxnSpPr>
      <xdr:spPr>
        <a:xfrm>
          <a:off x="1130300" y="14219464"/>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142983</xdr:rowOff>
    </xdr:from>
    <xdr:ext cx="405111" cy="259045"/>
    <xdr:sp macro="" textlink="">
      <xdr:nvSpPr>
        <xdr:cNvPr id="214" name="n_1aveValue【福祉施設】&#10;有形固定資産減価償却率">
          <a:extLst>
            <a:ext uri="{FF2B5EF4-FFF2-40B4-BE49-F238E27FC236}">
              <a16:creationId xmlns:a16="http://schemas.microsoft.com/office/drawing/2014/main" id="{6DA400CC-6443-44AD-9209-2C4A36F8583A}"/>
            </a:ext>
          </a:extLst>
        </xdr:cNvPr>
        <xdr:cNvSpPr txBox="1"/>
      </xdr:nvSpPr>
      <xdr:spPr>
        <a:xfrm>
          <a:off x="3582044" y="1385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97263</xdr:rowOff>
    </xdr:from>
    <xdr:ext cx="405111" cy="259045"/>
    <xdr:sp macro="" textlink="">
      <xdr:nvSpPr>
        <xdr:cNvPr id="215" name="n_2aveValue【福祉施設】&#10;有形固定資産減価償却率">
          <a:extLst>
            <a:ext uri="{FF2B5EF4-FFF2-40B4-BE49-F238E27FC236}">
              <a16:creationId xmlns:a16="http://schemas.microsoft.com/office/drawing/2014/main" id="{C5616A2B-B8DB-46F9-BA66-0817230906D4}"/>
            </a:ext>
          </a:extLst>
        </xdr:cNvPr>
        <xdr:cNvSpPr txBox="1"/>
      </xdr:nvSpPr>
      <xdr:spPr>
        <a:xfrm>
          <a:off x="2705744" y="1381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49909</xdr:rowOff>
    </xdr:from>
    <xdr:ext cx="405111" cy="259045"/>
    <xdr:sp macro="" textlink="">
      <xdr:nvSpPr>
        <xdr:cNvPr id="216" name="n_3aveValue【福祉施設】&#10;有形固定資産減価償却率">
          <a:extLst>
            <a:ext uri="{FF2B5EF4-FFF2-40B4-BE49-F238E27FC236}">
              <a16:creationId xmlns:a16="http://schemas.microsoft.com/office/drawing/2014/main" id="{103C18DE-5A6A-45AC-84DF-DF8352D70D4A}"/>
            </a:ext>
          </a:extLst>
        </xdr:cNvPr>
        <xdr:cNvSpPr txBox="1"/>
      </xdr:nvSpPr>
      <xdr:spPr>
        <a:xfrm>
          <a:off x="1816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28683</xdr:rowOff>
    </xdr:from>
    <xdr:ext cx="405111" cy="259045"/>
    <xdr:sp macro="" textlink="">
      <xdr:nvSpPr>
        <xdr:cNvPr id="217" name="n_4aveValue【福祉施設】&#10;有形固定資産減価償却率">
          <a:extLst>
            <a:ext uri="{FF2B5EF4-FFF2-40B4-BE49-F238E27FC236}">
              <a16:creationId xmlns:a16="http://schemas.microsoft.com/office/drawing/2014/main" id="{211E77E8-098C-4CA7-A0DF-E6A52705C581}"/>
            </a:ext>
          </a:extLst>
        </xdr:cNvPr>
        <xdr:cNvSpPr txBox="1"/>
      </xdr:nvSpPr>
      <xdr:spPr>
        <a:xfrm>
          <a:off x="927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114316</xdr:rowOff>
    </xdr:from>
    <xdr:ext cx="405111" cy="259045"/>
    <xdr:sp macro="" textlink="">
      <xdr:nvSpPr>
        <xdr:cNvPr id="218" name="n_1mainValue【福祉施設】&#10;有形固定資産減価償却率">
          <a:extLst>
            <a:ext uri="{FF2B5EF4-FFF2-40B4-BE49-F238E27FC236}">
              <a16:creationId xmlns:a16="http://schemas.microsoft.com/office/drawing/2014/main" id="{181BF5E7-99BF-404C-AC3D-8325883CDEC3}"/>
            </a:ext>
          </a:extLst>
        </xdr:cNvPr>
        <xdr:cNvSpPr txBox="1"/>
      </xdr:nvSpPr>
      <xdr:spPr>
        <a:xfrm>
          <a:off x="35820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130646</xdr:rowOff>
    </xdr:from>
    <xdr:ext cx="405111" cy="259045"/>
    <xdr:sp macro="" textlink="">
      <xdr:nvSpPr>
        <xdr:cNvPr id="219" name="n_2mainValue【福祉施設】&#10;有形固定資産減価償却率">
          <a:extLst>
            <a:ext uri="{FF2B5EF4-FFF2-40B4-BE49-F238E27FC236}">
              <a16:creationId xmlns:a16="http://schemas.microsoft.com/office/drawing/2014/main" id="{E59AF419-759E-4C53-872B-66570552691A}"/>
            </a:ext>
          </a:extLst>
        </xdr:cNvPr>
        <xdr:cNvSpPr txBox="1"/>
      </xdr:nvSpPr>
      <xdr:spPr>
        <a:xfrm>
          <a:off x="2705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81659</xdr:rowOff>
    </xdr:from>
    <xdr:ext cx="405111" cy="259045"/>
    <xdr:sp macro="" textlink="">
      <xdr:nvSpPr>
        <xdr:cNvPr id="220" name="n_3mainValue【福祉施設】&#10;有形固定資産減価償却率">
          <a:extLst>
            <a:ext uri="{FF2B5EF4-FFF2-40B4-BE49-F238E27FC236}">
              <a16:creationId xmlns:a16="http://schemas.microsoft.com/office/drawing/2014/main" id="{F499A468-16FE-4F5B-A31B-F7D989609BDC}"/>
            </a:ext>
          </a:extLst>
        </xdr:cNvPr>
        <xdr:cNvSpPr txBox="1"/>
      </xdr:nvSpPr>
      <xdr:spPr>
        <a:xfrm>
          <a:off x="1816744" y="1431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31041</xdr:rowOff>
    </xdr:from>
    <xdr:ext cx="405111" cy="259045"/>
    <xdr:sp macro="" textlink="">
      <xdr:nvSpPr>
        <xdr:cNvPr id="221" name="n_4mainValue【福祉施設】&#10;有形固定資産減価償却率">
          <a:extLst>
            <a:ext uri="{FF2B5EF4-FFF2-40B4-BE49-F238E27FC236}">
              <a16:creationId xmlns:a16="http://schemas.microsoft.com/office/drawing/2014/main" id="{E8B3BBDA-B455-4478-B64B-831AA9FCE073}"/>
            </a:ext>
          </a:extLst>
        </xdr:cNvPr>
        <xdr:cNvSpPr txBox="1"/>
      </xdr:nvSpPr>
      <xdr:spPr>
        <a:xfrm>
          <a:off x="927744" y="1426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a:extLst>
            <a:ext uri="{FF2B5EF4-FFF2-40B4-BE49-F238E27FC236}">
              <a16:creationId xmlns:a16="http://schemas.microsoft.com/office/drawing/2014/main" id="{8BE6277A-BBEB-42FF-AB0C-03759960B79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a:extLst>
            <a:ext uri="{FF2B5EF4-FFF2-40B4-BE49-F238E27FC236}">
              <a16:creationId xmlns:a16="http://schemas.microsoft.com/office/drawing/2014/main" id="{2D95CAAC-C830-4952-97EC-68FF6F6D50B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a:extLst>
            <a:ext uri="{FF2B5EF4-FFF2-40B4-BE49-F238E27FC236}">
              <a16:creationId xmlns:a16="http://schemas.microsoft.com/office/drawing/2014/main" id="{FD5B9903-E9F1-403F-ADB1-69BC0A854F9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a:extLst>
            <a:ext uri="{FF2B5EF4-FFF2-40B4-BE49-F238E27FC236}">
              <a16:creationId xmlns:a16="http://schemas.microsoft.com/office/drawing/2014/main" id="{61ABD0A7-9AF1-47FE-8693-E3BCC00AA2E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a:extLst>
            <a:ext uri="{FF2B5EF4-FFF2-40B4-BE49-F238E27FC236}">
              <a16:creationId xmlns:a16="http://schemas.microsoft.com/office/drawing/2014/main" id="{48CE375B-791B-4761-B212-F81825BBD6D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a:extLst>
            <a:ext uri="{FF2B5EF4-FFF2-40B4-BE49-F238E27FC236}">
              <a16:creationId xmlns:a16="http://schemas.microsoft.com/office/drawing/2014/main" id="{1CCAD3D5-93CF-4E39-8F25-06FCFB30B67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a:extLst>
            <a:ext uri="{FF2B5EF4-FFF2-40B4-BE49-F238E27FC236}">
              <a16:creationId xmlns:a16="http://schemas.microsoft.com/office/drawing/2014/main" id="{07C49139-75A1-49A5-8A13-DA1EDB68137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a:extLst>
            <a:ext uri="{FF2B5EF4-FFF2-40B4-BE49-F238E27FC236}">
              <a16:creationId xmlns:a16="http://schemas.microsoft.com/office/drawing/2014/main" id="{38A9EA2D-B317-46BA-9A55-696AB3F85B6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a:extLst>
            <a:ext uri="{FF2B5EF4-FFF2-40B4-BE49-F238E27FC236}">
              <a16:creationId xmlns:a16="http://schemas.microsoft.com/office/drawing/2014/main" id="{1CB1D3A7-82BF-4B58-8B74-ABBB81FD3DC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a:extLst>
            <a:ext uri="{FF2B5EF4-FFF2-40B4-BE49-F238E27FC236}">
              <a16:creationId xmlns:a16="http://schemas.microsoft.com/office/drawing/2014/main" id="{D52E0290-EB70-4E61-9518-215E037DF86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2" name="直線コネクタ 231">
          <a:extLst>
            <a:ext uri="{FF2B5EF4-FFF2-40B4-BE49-F238E27FC236}">
              <a16:creationId xmlns:a16="http://schemas.microsoft.com/office/drawing/2014/main" id="{6E31CDF2-898D-40A2-B4AD-AA8140D656E5}"/>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3" name="テキスト ボックス 232">
          <a:extLst>
            <a:ext uri="{FF2B5EF4-FFF2-40B4-BE49-F238E27FC236}">
              <a16:creationId xmlns:a16="http://schemas.microsoft.com/office/drawing/2014/main" id="{6E103AD9-AD5C-48B2-8524-D49008854497}"/>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4" name="直線コネクタ 233">
          <a:extLst>
            <a:ext uri="{FF2B5EF4-FFF2-40B4-BE49-F238E27FC236}">
              <a16:creationId xmlns:a16="http://schemas.microsoft.com/office/drawing/2014/main" id="{7772AEA2-9B65-4970-A2FB-D1A10E485625}"/>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5" name="テキスト ボックス 234">
          <a:extLst>
            <a:ext uri="{FF2B5EF4-FFF2-40B4-BE49-F238E27FC236}">
              <a16:creationId xmlns:a16="http://schemas.microsoft.com/office/drawing/2014/main" id="{D9CAD4A3-5E32-434C-93AF-C08A078DFA32}"/>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6" name="直線コネクタ 235">
          <a:extLst>
            <a:ext uri="{FF2B5EF4-FFF2-40B4-BE49-F238E27FC236}">
              <a16:creationId xmlns:a16="http://schemas.microsoft.com/office/drawing/2014/main" id="{F4C5A4BE-362B-4CF1-A986-790F85F1D18E}"/>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7" name="テキスト ボックス 236">
          <a:extLst>
            <a:ext uri="{FF2B5EF4-FFF2-40B4-BE49-F238E27FC236}">
              <a16:creationId xmlns:a16="http://schemas.microsoft.com/office/drawing/2014/main" id="{0F7B29DD-C0A3-47EB-8BCD-067BCD86BAF9}"/>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8" name="直線コネクタ 237">
          <a:extLst>
            <a:ext uri="{FF2B5EF4-FFF2-40B4-BE49-F238E27FC236}">
              <a16:creationId xmlns:a16="http://schemas.microsoft.com/office/drawing/2014/main" id="{008A988D-DC3E-4C7B-9346-8F4BCC61ED7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9" name="テキスト ボックス 238">
          <a:extLst>
            <a:ext uri="{FF2B5EF4-FFF2-40B4-BE49-F238E27FC236}">
              <a16:creationId xmlns:a16="http://schemas.microsoft.com/office/drawing/2014/main" id="{F0DC50C8-7C12-4FCC-94EF-96C797CD4734}"/>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0" name="直線コネクタ 239">
          <a:extLst>
            <a:ext uri="{FF2B5EF4-FFF2-40B4-BE49-F238E27FC236}">
              <a16:creationId xmlns:a16="http://schemas.microsoft.com/office/drawing/2014/main" id="{1294D94A-7042-4F0F-96B4-1320514BE1CD}"/>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1" name="テキスト ボックス 240">
          <a:extLst>
            <a:ext uri="{FF2B5EF4-FFF2-40B4-BE49-F238E27FC236}">
              <a16:creationId xmlns:a16="http://schemas.microsoft.com/office/drawing/2014/main" id="{437BB941-C2F8-4C64-856C-39270B1E5BD4}"/>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2" name="直線コネクタ 241">
          <a:extLst>
            <a:ext uri="{FF2B5EF4-FFF2-40B4-BE49-F238E27FC236}">
              <a16:creationId xmlns:a16="http://schemas.microsoft.com/office/drawing/2014/main" id="{DAAAEE30-CF2A-4031-9CAD-94A9F39CE9B8}"/>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3" name="テキスト ボックス 242">
          <a:extLst>
            <a:ext uri="{FF2B5EF4-FFF2-40B4-BE49-F238E27FC236}">
              <a16:creationId xmlns:a16="http://schemas.microsoft.com/office/drawing/2014/main" id="{F615C0E6-CA7A-4FC1-BC81-ED4BB15FFFF9}"/>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4" name="直線コネクタ 243">
          <a:extLst>
            <a:ext uri="{FF2B5EF4-FFF2-40B4-BE49-F238E27FC236}">
              <a16:creationId xmlns:a16="http://schemas.microsoft.com/office/drawing/2014/main" id="{DFDF23E5-018F-4146-95B3-B0F09D83E0C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5" name="テキスト ボックス 244">
          <a:extLst>
            <a:ext uri="{FF2B5EF4-FFF2-40B4-BE49-F238E27FC236}">
              <a16:creationId xmlns:a16="http://schemas.microsoft.com/office/drawing/2014/main" id="{4C127D82-24C3-4CDF-B1D2-E6FE42242A6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6" name="【福祉施設】&#10;一人当たり面積グラフ枠">
          <a:extLst>
            <a:ext uri="{FF2B5EF4-FFF2-40B4-BE49-F238E27FC236}">
              <a16:creationId xmlns:a16="http://schemas.microsoft.com/office/drawing/2014/main" id="{9F33D955-BB3E-4983-A8AE-4EA43BD0B51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11322</xdr:rowOff>
    </xdr:from>
    <xdr:to>
      <xdr:col>54</xdr:col>
      <xdr:colOff>189865</xdr:colOff>
      <xdr:row>86</xdr:row>
      <xdr:rowOff>158931</xdr:rowOff>
    </xdr:to>
    <xdr:cxnSp macro="">
      <xdr:nvCxnSpPr>
        <xdr:cNvPr id="247" name="直線コネクタ 246">
          <a:extLst>
            <a:ext uri="{FF2B5EF4-FFF2-40B4-BE49-F238E27FC236}">
              <a16:creationId xmlns:a16="http://schemas.microsoft.com/office/drawing/2014/main" id="{F6AA1944-33F9-4BE7-8B1F-10733C7C9020}"/>
            </a:ext>
          </a:extLst>
        </xdr:cNvPr>
        <xdr:cNvCxnSpPr/>
      </xdr:nvCxnSpPr>
      <xdr:spPr>
        <a:xfrm flipV="1">
          <a:off x="10476865" y="13384422"/>
          <a:ext cx="0" cy="151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248" name="【福祉施設】&#10;一人当たり面積最小値テキスト">
          <a:extLst>
            <a:ext uri="{FF2B5EF4-FFF2-40B4-BE49-F238E27FC236}">
              <a16:creationId xmlns:a16="http://schemas.microsoft.com/office/drawing/2014/main" id="{AECF12B6-E9CA-40D2-B494-B22327F1770E}"/>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249" name="直線コネクタ 248">
          <a:extLst>
            <a:ext uri="{FF2B5EF4-FFF2-40B4-BE49-F238E27FC236}">
              <a16:creationId xmlns:a16="http://schemas.microsoft.com/office/drawing/2014/main" id="{8EAC65B2-EA58-4F24-987C-DE86D0660325}"/>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129449</xdr:rowOff>
    </xdr:from>
    <xdr:ext cx="469744" cy="259045"/>
    <xdr:sp macro="" textlink="">
      <xdr:nvSpPr>
        <xdr:cNvPr id="250" name="【福祉施設】&#10;一人当たり面積最大値テキスト">
          <a:extLst>
            <a:ext uri="{FF2B5EF4-FFF2-40B4-BE49-F238E27FC236}">
              <a16:creationId xmlns:a16="http://schemas.microsoft.com/office/drawing/2014/main" id="{D89570D7-3BC5-4310-9E42-9F8299B7B70E}"/>
            </a:ext>
          </a:extLst>
        </xdr:cNvPr>
        <xdr:cNvSpPr txBox="1"/>
      </xdr:nvSpPr>
      <xdr:spPr>
        <a:xfrm>
          <a:off x="10515600" y="1315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11322</xdr:rowOff>
    </xdr:from>
    <xdr:to>
      <xdr:col>55</xdr:col>
      <xdr:colOff>88900</xdr:colOff>
      <xdr:row>78</xdr:row>
      <xdr:rowOff>11322</xdr:rowOff>
    </xdr:to>
    <xdr:cxnSp macro="">
      <xdr:nvCxnSpPr>
        <xdr:cNvPr id="251" name="直線コネクタ 250">
          <a:extLst>
            <a:ext uri="{FF2B5EF4-FFF2-40B4-BE49-F238E27FC236}">
              <a16:creationId xmlns:a16="http://schemas.microsoft.com/office/drawing/2014/main" id="{53763187-41EB-44F9-9124-4EB2FD17558F}"/>
            </a:ext>
          </a:extLst>
        </xdr:cNvPr>
        <xdr:cNvCxnSpPr/>
      </xdr:nvCxnSpPr>
      <xdr:spPr>
        <a:xfrm>
          <a:off x="10388600" y="133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xdr:rowOff>
    </xdr:from>
    <xdr:ext cx="469744" cy="259045"/>
    <xdr:sp macro="" textlink="">
      <xdr:nvSpPr>
        <xdr:cNvPr id="252" name="【福祉施設】&#10;一人当たり面積平均値テキスト">
          <a:extLst>
            <a:ext uri="{FF2B5EF4-FFF2-40B4-BE49-F238E27FC236}">
              <a16:creationId xmlns:a16="http://schemas.microsoft.com/office/drawing/2014/main" id="{7623D9C8-9A63-4C8A-9F12-B140EA4EF362}"/>
            </a:ext>
          </a:extLst>
        </xdr:cNvPr>
        <xdr:cNvSpPr txBox="1"/>
      </xdr:nvSpPr>
      <xdr:spPr>
        <a:xfrm>
          <a:off x="10515600"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253" name="フローチャート: 判断 252">
          <a:extLst>
            <a:ext uri="{FF2B5EF4-FFF2-40B4-BE49-F238E27FC236}">
              <a16:creationId xmlns:a16="http://schemas.microsoft.com/office/drawing/2014/main" id="{4784F6A1-A6E6-4045-B79E-CF7F66455572}"/>
            </a:ext>
          </a:extLst>
        </xdr:cNvPr>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54" name="フローチャート: 判断 253">
          <a:extLst>
            <a:ext uri="{FF2B5EF4-FFF2-40B4-BE49-F238E27FC236}">
              <a16:creationId xmlns:a16="http://schemas.microsoft.com/office/drawing/2014/main" id="{3571787F-F9DC-477B-81BC-B90F25789430}"/>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152546</xdr:rowOff>
    </xdr:from>
    <xdr:to>
      <xdr:col>46</xdr:col>
      <xdr:colOff>38100</xdr:colOff>
      <xdr:row>85</xdr:row>
      <xdr:rowOff>82696</xdr:rowOff>
    </xdr:to>
    <xdr:sp macro="" textlink="">
      <xdr:nvSpPr>
        <xdr:cNvPr id="255" name="フローチャート: 判断 254">
          <a:extLst>
            <a:ext uri="{FF2B5EF4-FFF2-40B4-BE49-F238E27FC236}">
              <a16:creationId xmlns:a16="http://schemas.microsoft.com/office/drawing/2014/main" id="{553221F3-D856-4896-9AB6-4BE5E1983175}"/>
            </a:ext>
          </a:extLst>
        </xdr:cNvPr>
        <xdr:cNvSpPr/>
      </xdr:nvSpPr>
      <xdr:spPr>
        <a:xfrm>
          <a:off x="8699500" y="1455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690</xdr:rowOff>
    </xdr:from>
    <xdr:to>
      <xdr:col>41</xdr:col>
      <xdr:colOff>101600</xdr:colOff>
      <xdr:row>85</xdr:row>
      <xdr:rowOff>102290</xdr:rowOff>
    </xdr:to>
    <xdr:sp macro="" textlink="">
      <xdr:nvSpPr>
        <xdr:cNvPr id="256" name="フローチャート: 判断 255">
          <a:extLst>
            <a:ext uri="{FF2B5EF4-FFF2-40B4-BE49-F238E27FC236}">
              <a16:creationId xmlns:a16="http://schemas.microsoft.com/office/drawing/2014/main" id="{A3C6D1D5-1979-442C-A1C3-3213633BD13E}"/>
            </a:ext>
          </a:extLst>
        </xdr:cNvPr>
        <xdr:cNvSpPr/>
      </xdr:nvSpPr>
      <xdr:spPr>
        <a:xfrm>
          <a:off x="7810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10813</xdr:rowOff>
    </xdr:from>
    <xdr:to>
      <xdr:col>36</xdr:col>
      <xdr:colOff>165100</xdr:colOff>
      <xdr:row>85</xdr:row>
      <xdr:rowOff>112413</xdr:rowOff>
    </xdr:to>
    <xdr:sp macro="" textlink="">
      <xdr:nvSpPr>
        <xdr:cNvPr id="257" name="フローチャート: 判断 256">
          <a:extLst>
            <a:ext uri="{FF2B5EF4-FFF2-40B4-BE49-F238E27FC236}">
              <a16:creationId xmlns:a16="http://schemas.microsoft.com/office/drawing/2014/main" id="{3F096FA5-9303-4EC4-B488-93044DDD6A49}"/>
            </a:ext>
          </a:extLst>
        </xdr:cNvPr>
        <xdr:cNvSpPr/>
      </xdr:nvSpPr>
      <xdr:spPr>
        <a:xfrm>
          <a:off x="6921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536E2157-5E84-4942-B1F6-E9D634F2D15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DE667928-D8B6-4233-B966-6C5C140F9C7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585C68E8-D881-4417-9B47-0C0BF2168DE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EE4A0472-F31B-49DD-A9B6-500E5365D52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A1B7D3D-FD18-4266-9505-E1F439C1DFE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67636</xdr:rowOff>
    </xdr:from>
    <xdr:to>
      <xdr:col>55</xdr:col>
      <xdr:colOff>50800</xdr:colOff>
      <xdr:row>81</xdr:row>
      <xdr:rowOff>169236</xdr:rowOff>
    </xdr:to>
    <xdr:sp macro="" textlink="">
      <xdr:nvSpPr>
        <xdr:cNvPr id="263" name="楕円 262">
          <a:extLst>
            <a:ext uri="{FF2B5EF4-FFF2-40B4-BE49-F238E27FC236}">
              <a16:creationId xmlns:a16="http://schemas.microsoft.com/office/drawing/2014/main" id="{0801D80D-6BA4-4483-A87F-3CAD82C0F7F7}"/>
            </a:ext>
          </a:extLst>
        </xdr:cNvPr>
        <xdr:cNvSpPr/>
      </xdr:nvSpPr>
      <xdr:spPr>
        <a:xfrm>
          <a:off x="10426700" y="1395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90513</xdr:rowOff>
    </xdr:from>
    <xdr:ext cx="469744" cy="259045"/>
    <xdr:sp macro="" textlink="">
      <xdr:nvSpPr>
        <xdr:cNvPr id="264" name="【福祉施設】&#10;一人当たり面積該当値テキスト">
          <a:extLst>
            <a:ext uri="{FF2B5EF4-FFF2-40B4-BE49-F238E27FC236}">
              <a16:creationId xmlns:a16="http://schemas.microsoft.com/office/drawing/2014/main" id="{50CB0EAF-8E17-44F8-BB0F-73278891FA4F}"/>
            </a:ext>
          </a:extLst>
        </xdr:cNvPr>
        <xdr:cNvSpPr txBox="1"/>
      </xdr:nvSpPr>
      <xdr:spPr>
        <a:xfrm>
          <a:off x="10515600" y="1380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56533</xdr:rowOff>
    </xdr:from>
    <xdr:to>
      <xdr:col>50</xdr:col>
      <xdr:colOff>165100</xdr:colOff>
      <xdr:row>81</xdr:row>
      <xdr:rowOff>158133</xdr:rowOff>
    </xdr:to>
    <xdr:sp macro="" textlink="">
      <xdr:nvSpPr>
        <xdr:cNvPr id="265" name="楕円 264">
          <a:extLst>
            <a:ext uri="{FF2B5EF4-FFF2-40B4-BE49-F238E27FC236}">
              <a16:creationId xmlns:a16="http://schemas.microsoft.com/office/drawing/2014/main" id="{08A93DE9-9250-47BF-B533-7B38EABB8640}"/>
            </a:ext>
          </a:extLst>
        </xdr:cNvPr>
        <xdr:cNvSpPr/>
      </xdr:nvSpPr>
      <xdr:spPr>
        <a:xfrm>
          <a:off x="9588500" y="1394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107333</xdr:rowOff>
    </xdr:from>
    <xdr:to>
      <xdr:col>55</xdr:col>
      <xdr:colOff>0</xdr:colOff>
      <xdr:row>81</xdr:row>
      <xdr:rowOff>118436</xdr:rowOff>
    </xdr:to>
    <xdr:cxnSp macro="">
      <xdr:nvCxnSpPr>
        <xdr:cNvPr id="266" name="直線コネクタ 265">
          <a:extLst>
            <a:ext uri="{FF2B5EF4-FFF2-40B4-BE49-F238E27FC236}">
              <a16:creationId xmlns:a16="http://schemas.microsoft.com/office/drawing/2014/main" id="{CB4B11DB-2EDA-4A34-A586-EA1E4E7B4192}"/>
            </a:ext>
          </a:extLst>
        </xdr:cNvPr>
        <xdr:cNvCxnSpPr/>
      </xdr:nvCxnSpPr>
      <xdr:spPr>
        <a:xfrm>
          <a:off x="9639300" y="13994783"/>
          <a:ext cx="8382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128053</xdr:rowOff>
    </xdr:from>
    <xdr:to>
      <xdr:col>46</xdr:col>
      <xdr:colOff>38100</xdr:colOff>
      <xdr:row>82</xdr:row>
      <xdr:rowOff>58203</xdr:rowOff>
    </xdr:to>
    <xdr:sp macro="" textlink="">
      <xdr:nvSpPr>
        <xdr:cNvPr id="267" name="楕円 266">
          <a:extLst>
            <a:ext uri="{FF2B5EF4-FFF2-40B4-BE49-F238E27FC236}">
              <a16:creationId xmlns:a16="http://schemas.microsoft.com/office/drawing/2014/main" id="{205033EF-BF78-4950-A8F8-62F38FCBEFA8}"/>
            </a:ext>
          </a:extLst>
        </xdr:cNvPr>
        <xdr:cNvSpPr/>
      </xdr:nvSpPr>
      <xdr:spPr>
        <a:xfrm>
          <a:off x="8699500" y="1401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107333</xdr:rowOff>
    </xdr:from>
    <xdr:to>
      <xdr:col>50</xdr:col>
      <xdr:colOff>114300</xdr:colOff>
      <xdr:row>82</xdr:row>
      <xdr:rowOff>7403</xdr:rowOff>
    </xdr:to>
    <xdr:cxnSp macro="">
      <xdr:nvCxnSpPr>
        <xdr:cNvPr id="268" name="直線コネクタ 267">
          <a:extLst>
            <a:ext uri="{FF2B5EF4-FFF2-40B4-BE49-F238E27FC236}">
              <a16:creationId xmlns:a16="http://schemas.microsoft.com/office/drawing/2014/main" id="{44DD05CE-82CC-4A8E-A317-B6F2BAF8895A}"/>
            </a:ext>
          </a:extLst>
        </xdr:cNvPr>
        <xdr:cNvCxnSpPr/>
      </xdr:nvCxnSpPr>
      <xdr:spPr>
        <a:xfrm flipV="1">
          <a:off x="8750300" y="13994783"/>
          <a:ext cx="889000" cy="7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149932</xdr:rowOff>
    </xdr:from>
    <xdr:to>
      <xdr:col>41</xdr:col>
      <xdr:colOff>101600</xdr:colOff>
      <xdr:row>82</xdr:row>
      <xdr:rowOff>80082</xdr:rowOff>
    </xdr:to>
    <xdr:sp macro="" textlink="">
      <xdr:nvSpPr>
        <xdr:cNvPr id="269" name="楕円 268">
          <a:extLst>
            <a:ext uri="{FF2B5EF4-FFF2-40B4-BE49-F238E27FC236}">
              <a16:creationId xmlns:a16="http://schemas.microsoft.com/office/drawing/2014/main" id="{9CBF5936-62FA-444A-AF89-87F72FF98254}"/>
            </a:ext>
          </a:extLst>
        </xdr:cNvPr>
        <xdr:cNvSpPr/>
      </xdr:nvSpPr>
      <xdr:spPr>
        <a:xfrm>
          <a:off x="7810500" y="1403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7403</xdr:rowOff>
    </xdr:from>
    <xdr:to>
      <xdr:col>45</xdr:col>
      <xdr:colOff>177800</xdr:colOff>
      <xdr:row>82</xdr:row>
      <xdr:rowOff>29282</xdr:rowOff>
    </xdr:to>
    <xdr:cxnSp macro="">
      <xdr:nvCxnSpPr>
        <xdr:cNvPr id="270" name="直線コネクタ 269">
          <a:extLst>
            <a:ext uri="{FF2B5EF4-FFF2-40B4-BE49-F238E27FC236}">
              <a16:creationId xmlns:a16="http://schemas.microsoft.com/office/drawing/2014/main" id="{C51EE2E8-624F-45C2-BFF4-464B1DE60C94}"/>
            </a:ext>
          </a:extLst>
        </xdr:cNvPr>
        <xdr:cNvCxnSpPr/>
      </xdr:nvCxnSpPr>
      <xdr:spPr>
        <a:xfrm flipV="1">
          <a:off x="7861300" y="14066303"/>
          <a:ext cx="889000" cy="2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167894</xdr:rowOff>
    </xdr:from>
    <xdr:to>
      <xdr:col>36</xdr:col>
      <xdr:colOff>165100</xdr:colOff>
      <xdr:row>82</xdr:row>
      <xdr:rowOff>98044</xdr:rowOff>
    </xdr:to>
    <xdr:sp macro="" textlink="">
      <xdr:nvSpPr>
        <xdr:cNvPr id="271" name="楕円 270">
          <a:extLst>
            <a:ext uri="{FF2B5EF4-FFF2-40B4-BE49-F238E27FC236}">
              <a16:creationId xmlns:a16="http://schemas.microsoft.com/office/drawing/2014/main" id="{18B55734-7765-4B03-BAC1-8BE918108530}"/>
            </a:ext>
          </a:extLst>
        </xdr:cNvPr>
        <xdr:cNvSpPr/>
      </xdr:nvSpPr>
      <xdr:spPr>
        <a:xfrm>
          <a:off x="6921500" y="1405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29282</xdr:rowOff>
    </xdr:from>
    <xdr:to>
      <xdr:col>41</xdr:col>
      <xdr:colOff>50800</xdr:colOff>
      <xdr:row>82</xdr:row>
      <xdr:rowOff>47244</xdr:rowOff>
    </xdr:to>
    <xdr:cxnSp macro="">
      <xdr:nvCxnSpPr>
        <xdr:cNvPr id="272" name="直線コネクタ 271">
          <a:extLst>
            <a:ext uri="{FF2B5EF4-FFF2-40B4-BE49-F238E27FC236}">
              <a16:creationId xmlns:a16="http://schemas.microsoft.com/office/drawing/2014/main" id="{D232C43A-519C-41FD-ADD7-B76B97D9E7E4}"/>
            </a:ext>
          </a:extLst>
        </xdr:cNvPr>
        <xdr:cNvCxnSpPr/>
      </xdr:nvCxnSpPr>
      <xdr:spPr>
        <a:xfrm flipV="1">
          <a:off x="6972300" y="14088182"/>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93417</xdr:rowOff>
    </xdr:from>
    <xdr:ext cx="469744" cy="259045"/>
    <xdr:sp macro="" textlink="">
      <xdr:nvSpPr>
        <xdr:cNvPr id="273" name="n_1aveValue【福祉施設】&#10;一人当たり面積">
          <a:extLst>
            <a:ext uri="{FF2B5EF4-FFF2-40B4-BE49-F238E27FC236}">
              <a16:creationId xmlns:a16="http://schemas.microsoft.com/office/drawing/2014/main" id="{A372A36F-11E3-495F-A734-5D4F11690AFE}"/>
            </a:ext>
          </a:extLst>
        </xdr:cNvPr>
        <xdr:cNvSpPr txBox="1"/>
      </xdr:nvSpPr>
      <xdr:spPr>
        <a:xfrm>
          <a:off x="9391727" y="1466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73823</xdr:rowOff>
    </xdr:from>
    <xdr:ext cx="469744" cy="259045"/>
    <xdr:sp macro="" textlink="">
      <xdr:nvSpPr>
        <xdr:cNvPr id="274" name="n_2aveValue【福祉施設】&#10;一人当たり面積">
          <a:extLst>
            <a:ext uri="{FF2B5EF4-FFF2-40B4-BE49-F238E27FC236}">
              <a16:creationId xmlns:a16="http://schemas.microsoft.com/office/drawing/2014/main" id="{F037BE8C-F1F4-42C4-842A-200FA517FE9D}"/>
            </a:ext>
          </a:extLst>
        </xdr:cNvPr>
        <xdr:cNvSpPr txBox="1"/>
      </xdr:nvSpPr>
      <xdr:spPr>
        <a:xfrm>
          <a:off x="8515427" y="1464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93417</xdr:rowOff>
    </xdr:from>
    <xdr:ext cx="469744" cy="259045"/>
    <xdr:sp macro="" textlink="">
      <xdr:nvSpPr>
        <xdr:cNvPr id="275" name="n_3aveValue【福祉施設】&#10;一人当たり面積">
          <a:extLst>
            <a:ext uri="{FF2B5EF4-FFF2-40B4-BE49-F238E27FC236}">
              <a16:creationId xmlns:a16="http://schemas.microsoft.com/office/drawing/2014/main" id="{248B9978-DACD-4840-86D3-C80257AE1E89}"/>
            </a:ext>
          </a:extLst>
        </xdr:cNvPr>
        <xdr:cNvSpPr txBox="1"/>
      </xdr:nvSpPr>
      <xdr:spPr>
        <a:xfrm>
          <a:off x="7626427" y="1466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103540</xdr:rowOff>
    </xdr:from>
    <xdr:ext cx="469744" cy="259045"/>
    <xdr:sp macro="" textlink="">
      <xdr:nvSpPr>
        <xdr:cNvPr id="276" name="n_4aveValue【福祉施設】&#10;一人当たり面積">
          <a:extLst>
            <a:ext uri="{FF2B5EF4-FFF2-40B4-BE49-F238E27FC236}">
              <a16:creationId xmlns:a16="http://schemas.microsoft.com/office/drawing/2014/main" id="{C6A4EECD-59B3-4171-97D7-8807F9FBAE2A}"/>
            </a:ext>
          </a:extLst>
        </xdr:cNvPr>
        <xdr:cNvSpPr txBox="1"/>
      </xdr:nvSpPr>
      <xdr:spPr>
        <a:xfrm>
          <a:off x="6737427" y="146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3210</xdr:rowOff>
    </xdr:from>
    <xdr:ext cx="469744" cy="259045"/>
    <xdr:sp macro="" textlink="">
      <xdr:nvSpPr>
        <xdr:cNvPr id="277" name="n_1mainValue【福祉施設】&#10;一人当たり面積">
          <a:extLst>
            <a:ext uri="{FF2B5EF4-FFF2-40B4-BE49-F238E27FC236}">
              <a16:creationId xmlns:a16="http://schemas.microsoft.com/office/drawing/2014/main" id="{02605C95-87BB-4BA0-9916-7AD80F5DDE6F}"/>
            </a:ext>
          </a:extLst>
        </xdr:cNvPr>
        <xdr:cNvSpPr txBox="1"/>
      </xdr:nvSpPr>
      <xdr:spPr>
        <a:xfrm>
          <a:off x="9391727" y="1371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74730</xdr:rowOff>
    </xdr:from>
    <xdr:ext cx="469744" cy="259045"/>
    <xdr:sp macro="" textlink="">
      <xdr:nvSpPr>
        <xdr:cNvPr id="278" name="n_2mainValue【福祉施設】&#10;一人当たり面積">
          <a:extLst>
            <a:ext uri="{FF2B5EF4-FFF2-40B4-BE49-F238E27FC236}">
              <a16:creationId xmlns:a16="http://schemas.microsoft.com/office/drawing/2014/main" id="{06FE0097-F4C9-4E1A-934C-824A5674E7E4}"/>
            </a:ext>
          </a:extLst>
        </xdr:cNvPr>
        <xdr:cNvSpPr txBox="1"/>
      </xdr:nvSpPr>
      <xdr:spPr>
        <a:xfrm>
          <a:off x="8515427" y="1379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96609</xdr:rowOff>
    </xdr:from>
    <xdr:ext cx="469744" cy="259045"/>
    <xdr:sp macro="" textlink="">
      <xdr:nvSpPr>
        <xdr:cNvPr id="279" name="n_3mainValue【福祉施設】&#10;一人当たり面積">
          <a:extLst>
            <a:ext uri="{FF2B5EF4-FFF2-40B4-BE49-F238E27FC236}">
              <a16:creationId xmlns:a16="http://schemas.microsoft.com/office/drawing/2014/main" id="{3250CC9A-A01D-48AB-A164-D44ABA9D816C}"/>
            </a:ext>
          </a:extLst>
        </xdr:cNvPr>
        <xdr:cNvSpPr txBox="1"/>
      </xdr:nvSpPr>
      <xdr:spPr>
        <a:xfrm>
          <a:off x="7626427" y="1381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114571</xdr:rowOff>
    </xdr:from>
    <xdr:ext cx="469744" cy="259045"/>
    <xdr:sp macro="" textlink="">
      <xdr:nvSpPr>
        <xdr:cNvPr id="280" name="n_4mainValue【福祉施設】&#10;一人当たり面積">
          <a:extLst>
            <a:ext uri="{FF2B5EF4-FFF2-40B4-BE49-F238E27FC236}">
              <a16:creationId xmlns:a16="http://schemas.microsoft.com/office/drawing/2014/main" id="{ECA8C362-6232-4F87-82E0-B26D14789482}"/>
            </a:ext>
          </a:extLst>
        </xdr:cNvPr>
        <xdr:cNvSpPr txBox="1"/>
      </xdr:nvSpPr>
      <xdr:spPr>
        <a:xfrm>
          <a:off x="6737427" y="1383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6296153B-E13D-43F9-9DD8-9EED5583E31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266232F4-84A9-456E-B54A-632B7D791A7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02DAAB4C-14F3-4FE1-A87C-CF2C3B10F4B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ABA54140-46B8-44DA-B007-F1C750A89D9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A960C88D-14D9-4805-88A7-7321BDB0449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95FD8736-64D9-4F2C-AAC3-96932423782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19441482-FF66-44C5-8FFD-D334047246F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A41E49B5-0F8B-4D5D-9536-F2F11378F1F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a:extLst>
            <a:ext uri="{FF2B5EF4-FFF2-40B4-BE49-F238E27FC236}">
              <a16:creationId xmlns:a16="http://schemas.microsoft.com/office/drawing/2014/main" id="{5117882B-F2C4-48A9-990A-79DD40D37ED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a:extLst>
            <a:ext uri="{FF2B5EF4-FFF2-40B4-BE49-F238E27FC236}">
              <a16:creationId xmlns:a16="http://schemas.microsoft.com/office/drawing/2014/main" id="{F79F006B-E335-4DC6-8C80-30C0D3A9D4B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a:extLst>
            <a:ext uri="{FF2B5EF4-FFF2-40B4-BE49-F238E27FC236}">
              <a16:creationId xmlns:a16="http://schemas.microsoft.com/office/drawing/2014/main" id="{B8555BFA-4A5A-49F5-AF47-2904764A941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a:extLst>
            <a:ext uri="{FF2B5EF4-FFF2-40B4-BE49-F238E27FC236}">
              <a16:creationId xmlns:a16="http://schemas.microsoft.com/office/drawing/2014/main" id="{1DBE95D4-2619-4C4E-A4B4-8AE0223D87A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a:extLst>
            <a:ext uri="{FF2B5EF4-FFF2-40B4-BE49-F238E27FC236}">
              <a16:creationId xmlns:a16="http://schemas.microsoft.com/office/drawing/2014/main" id="{82D5A90E-ABFC-4F8E-B908-116C2650FEE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a:extLst>
            <a:ext uri="{FF2B5EF4-FFF2-40B4-BE49-F238E27FC236}">
              <a16:creationId xmlns:a16="http://schemas.microsoft.com/office/drawing/2014/main" id="{75AAC0DD-8059-4B69-8333-B8C46CF4534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a:extLst>
            <a:ext uri="{FF2B5EF4-FFF2-40B4-BE49-F238E27FC236}">
              <a16:creationId xmlns:a16="http://schemas.microsoft.com/office/drawing/2014/main" id="{FB669C4D-E345-4593-8318-8C2F41C3607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a:extLst>
            <a:ext uri="{FF2B5EF4-FFF2-40B4-BE49-F238E27FC236}">
              <a16:creationId xmlns:a16="http://schemas.microsoft.com/office/drawing/2014/main" id="{E921F5AF-9F81-49E0-9B0B-632E6361B1F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a:extLst>
            <a:ext uri="{FF2B5EF4-FFF2-40B4-BE49-F238E27FC236}">
              <a16:creationId xmlns:a16="http://schemas.microsoft.com/office/drawing/2014/main" id="{FFE31888-19CD-4987-9610-68B20441F07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a:extLst>
            <a:ext uri="{FF2B5EF4-FFF2-40B4-BE49-F238E27FC236}">
              <a16:creationId xmlns:a16="http://schemas.microsoft.com/office/drawing/2014/main" id="{D9F8AE09-5E76-4869-9D4C-81C6DAB03FE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a:extLst>
            <a:ext uri="{FF2B5EF4-FFF2-40B4-BE49-F238E27FC236}">
              <a16:creationId xmlns:a16="http://schemas.microsoft.com/office/drawing/2014/main" id="{465D7A1C-F6D2-4885-901D-CAAD1629C47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a:extLst>
            <a:ext uri="{FF2B5EF4-FFF2-40B4-BE49-F238E27FC236}">
              <a16:creationId xmlns:a16="http://schemas.microsoft.com/office/drawing/2014/main" id="{87F28D1F-67A2-44CB-8869-DCCA911F209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a:extLst>
            <a:ext uri="{FF2B5EF4-FFF2-40B4-BE49-F238E27FC236}">
              <a16:creationId xmlns:a16="http://schemas.microsoft.com/office/drawing/2014/main" id="{722DA8BE-C6A1-40CC-9CD7-19A192C2665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a:extLst>
            <a:ext uri="{FF2B5EF4-FFF2-40B4-BE49-F238E27FC236}">
              <a16:creationId xmlns:a16="http://schemas.microsoft.com/office/drawing/2014/main" id="{394D2AB2-757A-4129-A70B-0C42AF1C939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a:extLst>
            <a:ext uri="{FF2B5EF4-FFF2-40B4-BE49-F238E27FC236}">
              <a16:creationId xmlns:a16="http://schemas.microsoft.com/office/drawing/2014/main" id="{2D42A2C3-F2DB-41CA-81C9-A8A95DF8837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a:extLst>
            <a:ext uri="{FF2B5EF4-FFF2-40B4-BE49-F238E27FC236}">
              <a16:creationId xmlns:a16="http://schemas.microsoft.com/office/drawing/2014/main" id="{7B9B66C2-B06F-4824-81E4-14010C4A1C3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a:extLst>
            <a:ext uri="{FF2B5EF4-FFF2-40B4-BE49-F238E27FC236}">
              <a16:creationId xmlns:a16="http://schemas.microsoft.com/office/drawing/2014/main" id="{66E084E5-2011-4329-8D43-A1ED1A26752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a:extLst>
            <a:ext uri="{FF2B5EF4-FFF2-40B4-BE49-F238E27FC236}">
              <a16:creationId xmlns:a16="http://schemas.microsoft.com/office/drawing/2014/main" id="{A701744A-C292-40D7-8F17-51ABB7F09A9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a:extLst>
            <a:ext uri="{FF2B5EF4-FFF2-40B4-BE49-F238E27FC236}">
              <a16:creationId xmlns:a16="http://schemas.microsoft.com/office/drawing/2014/main" id="{EE31812E-57CC-4B71-BEF9-DC04DDE92A0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8" name="直線コネクタ 307">
          <a:extLst>
            <a:ext uri="{FF2B5EF4-FFF2-40B4-BE49-F238E27FC236}">
              <a16:creationId xmlns:a16="http://schemas.microsoft.com/office/drawing/2014/main" id="{B083AAA8-1B4A-4BE4-9251-ACF1A1AE6395}"/>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9" name="テキスト ボックス 308">
          <a:extLst>
            <a:ext uri="{FF2B5EF4-FFF2-40B4-BE49-F238E27FC236}">
              <a16:creationId xmlns:a16="http://schemas.microsoft.com/office/drawing/2014/main" id="{FD79170B-E5F0-40CE-8D8A-212E538EAF9B}"/>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0" name="直線コネクタ 309">
          <a:extLst>
            <a:ext uri="{FF2B5EF4-FFF2-40B4-BE49-F238E27FC236}">
              <a16:creationId xmlns:a16="http://schemas.microsoft.com/office/drawing/2014/main" id="{FE2B836B-EEF0-42AB-A87B-88D38DBDA15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1" name="テキスト ボックス 310">
          <a:extLst>
            <a:ext uri="{FF2B5EF4-FFF2-40B4-BE49-F238E27FC236}">
              <a16:creationId xmlns:a16="http://schemas.microsoft.com/office/drawing/2014/main" id="{E438DEB3-5900-42AE-8F80-5462F9682BE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2" name="直線コネクタ 311">
          <a:extLst>
            <a:ext uri="{FF2B5EF4-FFF2-40B4-BE49-F238E27FC236}">
              <a16:creationId xmlns:a16="http://schemas.microsoft.com/office/drawing/2014/main" id="{A80CB855-5757-4AD2-96E9-EA1E38FE859C}"/>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3" name="テキスト ボックス 312">
          <a:extLst>
            <a:ext uri="{FF2B5EF4-FFF2-40B4-BE49-F238E27FC236}">
              <a16:creationId xmlns:a16="http://schemas.microsoft.com/office/drawing/2014/main" id="{CB7EFD97-A348-414D-BA06-179F22AEECE7}"/>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4" name="直線コネクタ 313">
          <a:extLst>
            <a:ext uri="{FF2B5EF4-FFF2-40B4-BE49-F238E27FC236}">
              <a16:creationId xmlns:a16="http://schemas.microsoft.com/office/drawing/2014/main" id="{5AD6FA22-30FE-4403-9E8B-19CA8913592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5" name="テキスト ボックス 314">
          <a:extLst>
            <a:ext uri="{FF2B5EF4-FFF2-40B4-BE49-F238E27FC236}">
              <a16:creationId xmlns:a16="http://schemas.microsoft.com/office/drawing/2014/main" id="{465205AB-7066-41CF-B016-55299A2F5EE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6" name="直線コネクタ 315">
          <a:extLst>
            <a:ext uri="{FF2B5EF4-FFF2-40B4-BE49-F238E27FC236}">
              <a16:creationId xmlns:a16="http://schemas.microsoft.com/office/drawing/2014/main" id="{27AF9860-037E-4AC9-807D-078CFE6040A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7" name="テキスト ボックス 316">
          <a:extLst>
            <a:ext uri="{FF2B5EF4-FFF2-40B4-BE49-F238E27FC236}">
              <a16:creationId xmlns:a16="http://schemas.microsoft.com/office/drawing/2014/main" id="{4150B545-6DDF-4950-AC29-A34637A43CB5}"/>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8" name="直線コネクタ 317">
          <a:extLst>
            <a:ext uri="{FF2B5EF4-FFF2-40B4-BE49-F238E27FC236}">
              <a16:creationId xmlns:a16="http://schemas.microsoft.com/office/drawing/2014/main" id="{D7BAC69E-5B8F-42FA-B76B-0002B0F3AFD8}"/>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9" name="テキスト ボックス 318">
          <a:extLst>
            <a:ext uri="{FF2B5EF4-FFF2-40B4-BE49-F238E27FC236}">
              <a16:creationId xmlns:a16="http://schemas.microsoft.com/office/drawing/2014/main" id="{923183C5-ECC9-4F50-8D75-4EB4BD644C54}"/>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a:extLst>
            <a:ext uri="{FF2B5EF4-FFF2-40B4-BE49-F238E27FC236}">
              <a16:creationId xmlns:a16="http://schemas.microsoft.com/office/drawing/2014/main" id="{038D74AA-BD66-44E0-B819-CABFA506007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一般廃棄物処理施設】&#10;有形固定資産減価償却率グラフ枠">
          <a:extLst>
            <a:ext uri="{FF2B5EF4-FFF2-40B4-BE49-F238E27FC236}">
              <a16:creationId xmlns:a16="http://schemas.microsoft.com/office/drawing/2014/main" id="{196996DD-2D6F-496B-93C4-82E3FFCC58C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14151</xdr:rowOff>
    </xdr:from>
    <xdr:to>
      <xdr:col>85</xdr:col>
      <xdr:colOff>126364</xdr:colOff>
      <xdr:row>42</xdr:row>
      <xdr:rowOff>92528</xdr:rowOff>
    </xdr:to>
    <xdr:cxnSp macro="">
      <xdr:nvCxnSpPr>
        <xdr:cNvPr id="322" name="直線コネクタ 321">
          <a:extLst>
            <a:ext uri="{FF2B5EF4-FFF2-40B4-BE49-F238E27FC236}">
              <a16:creationId xmlns:a16="http://schemas.microsoft.com/office/drawing/2014/main" id="{EBB73555-F468-433A-821A-354DFC51A5B8}"/>
            </a:ext>
          </a:extLst>
        </xdr:cNvPr>
        <xdr:cNvCxnSpPr/>
      </xdr:nvCxnSpPr>
      <xdr:spPr>
        <a:xfrm flipV="1">
          <a:off x="16318864" y="5672001"/>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3" name="【一般廃棄物処理施設】&#10;有形固定資産減価償却率最小値テキスト">
          <a:extLst>
            <a:ext uri="{FF2B5EF4-FFF2-40B4-BE49-F238E27FC236}">
              <a16:creationId xmlns:a16="http://schemas.microsoft.com/office/drawing/2014/main" id="{7AE25718-BA9C-4237-A875-BA72F43C1B35}"/>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4" name="直線コネクタ 323">
          <a:extLst>
            <a:ext uri="{FF2B5EF4-FFF2-40B4-BE49-F238E27FC236}">
              <a16:creationId xmlns:a16="http://schemas.microsoft.com/office/drawing/2014/main" id="{6C785ED1-0E5E-46F2-A2DF-FB9CC58DCDAB}"/>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132278</xdr:rowOff>
    </xdr:from>
    <xdr:ext cx="340478" cy="259045"/>
    <xdr:sp macro="" textlink="">
      <xdr:nvSpPr>
        <xdr:cNvPr id="325" name="【一般廃棄物処理施設】&#10;有形固定資産減価償却率最大値テキスト">
          <a:extLst>
            <a:ext uri="{FF2B5EF4-FFF2-40B4-BE49-F238E27FC236}">
              <a16:creationId xmlns:a16="http://schemas.microsoft.com/office/drawing/2014/main" id="{ECD6C57E-B1E6-484B-98EE-275CC4C58911}"/>
            </a:ext>
          </a:extLst>
        </xdr:cNvPr>
        <xdr:cNvSpPr txBox="1"/>
      </xdr:nvSpPr>
      <xdr:spPr>
        <a:xfrm>
          <a:off x="16357600" y="544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14151</xdr:rowOff>
    </xdr:from>
    <xdr:to>
      <xdr:col>86</xdr:col>
      <xdr:colOff>25400</xdr:colOff>
      <xdr:row>33</xdr:row>
      <xdr:rowOff>14151</xdr:rowOff>
    </xdr:to>
    <xdr:cxnSp macro="">
      <xdr:nvCxnSpPr>
        <xdr:cNvPr id="326" name="直線コネクタ 325">
          <a:extLst>
            <a:ext uri="{FF2B5EF4-FFF2-40B4-BE49-F238E27FC236}">
              <a16:creationId xmlns:a16="http://schemas.microsoft.com/office/drawing/2014/main" id="{8626517A-0475-4D0E-9847-44D93F8BC93F}"/>
            </a:ext>
          </a:extLst>
        </xdr:cNvPr>
        <xdr:cNvCxnSpPr/>
      </xdr:nvCxnSpPr>
      <xdr:spPr>
        <a:xfrm>
          <a:off x="16230600" y="56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3827</xdr:rowOff>
    </xdr:from>
    <xdr:ext cx="405111" cy="259045"/>
    <xdr:sp macro="" textlink="">
      <xdr:nvSpPr>
        <xdr:cNvPr id="327" name="【一般廃棄物処理施設】&#10;有形固定資産減価償却率平均値テキスト">
          <a:extLst>
            <a:ext uri="{FF2B5EF4-FFF2-40B4-BE49-F238E27FC236}">
              <a16:creationId xmlns:a16="http://schemas.microsoft.com/office/drawing/2014/main" id="{67A063C2-B4D4-4054-A9BC-6BF662A940E0}"/>
            </a:ext>
          </a:extLst>
        </xdr:cNvPr>
        <xdr:cNvSpPr txBox="1"/>
      </xdr:nvSpPr>
      <xdr:spPr>
        <a:xfrm>
          <a:off x="16357600" y="651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328" name="フローチャート: 判断 327">
          <a:extLst>
            <a:ext uri="{FF2B5EF4-FFF2-40B4-BE49-F238E27FC236}">
              <a16:creationId xmlns:a16="http://schemas.microsoft.com/office/drawing/2014/main" id="{0EF42D95-31CE-42A7-8EBD-6D0F6EFFC504}"/>
            </a:ext>
          </a:extLst>
        </xdr:cNvPr>
        <xdr:cNvSpPr/>
      </xdr:nvSpPr>
      <xdr:spPr>
        <a:xfrm>
          <a:off x="16268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30299</xdr:rowOff>
    </xdr:from>
    <xdr:to>
      <xdr:col>81</xdr:col>
      <xdr:colOff>101600</xdr:colOff>
      <xdr:row>38</xdr:row>
      <xdr:rowOff>131899</xdr:rowOff>
    </xdr:to>
    <xdr:sp macro="" textlink="">
      <xdr:nvSpPr>
        <xdr:cNvPr id="329" name="フローチャート: 判断 328">
          <a:extLst>
            <a:ext uri="{FF2B5EF4-FFF2-40B4-BE49-F238E27FC236}">
              <a16:creationId xmlns:a16="http://schemas.microsoft.com/office/drawing/2014/main" id="{08DAC47D-CF73-4D08-90BF-DF6B3F112CCA}"/>
            </a:ext>
          </a:extLst>
        </xdr:cNvPr>
        <xdr:cNvSpPr/>
      </xdr:nvSpPr>
      <xdr:spPr>
        <a:xfrm>
          <a:off x="15430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330" name="フローチャート: 判断 329">
          <a:extLst>
            <a:ext uri="{FF2B5EF4-FFF2-40B4-BE49-F238E27FC236}">
              <a16:creationId xmlns:a16="http://schemas.microsoft.com/office/drawing/2014/main" id="{09E11233-D2C8-49D3-B9D0-4AD60174E36E}"/>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123372</xdr:rowOff>
    </xdr:from>
    <xdr:to>
      <xdr:col>72</xdr:col>
      <xdr:colOff>38100</xdr:colOff>
      <xdr:row>38</xdr:row>
      <xdr:rowOff>53522</xdr:rowOff>
    </xdr:to>
    <xdr:sp macro="" textlink="">
      <xdr:nvSpPr>
        <xdr:cNvPr id="331" name="フローチャート: 判断 330">
          <a:extLst>
            <a:ext uri="{FF2B5EF4-FFF2-40B4-BE49-F238E27FC236}">
              <a16:creationId xmlns:a16="http://schemas.microsoft.com/office/drawing/2014/main" id="{BA5693CB-FAA6-4FD5-B3DA-1409332666BA}"/>
            </a:ext>
          </a:extLst>
        </xdr:cNvPr>
        <xdr:cNvSpPr/>
      </xdr:nvSpPr>
      <xdr:spPr>
        <a:xfrm>
          <a:off x="13652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332" name="フローチャート: 判断 331">
          <a:extLst>
            <a:ext uri="{FF2B5EF4-FFF2-40B4-BE49-F238E27FC236}">
              <a16:creationId xmlns:a16="http://schemas.microsoft.com/office/drawing/2014/main" id="{05B1EAB0-F0D9-412B-8F9D-91BBB5BE7B02}"/>
            </a:ext>
          </a:extLst>
        </xdr:cNvPr>
        <xdr:cNvSpPr/>
      </xdr:nvSpPr>
      <xdr:spPr>
        <a:xfrm>
          <a:off x="12763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73780B9A-16CC-46A1-B13E-521B874434A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C3217AD1-E676-4334-8997-BA8C6B77478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710F28E4-E0F7-45F6-979F-6D8893CA77E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29D95869-B2C2-44DA-B553-FCE3C6255FF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AE81C7E5-673F-46DB-A7CA-9C7F1109B68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111942</xdr:rowOff>
    </xdr:from>
    <xdr:to>
      <xdr:col>81</xdr:col>
      <xdr:colOff>101600</xdr:colOff>
      <xdr:row>38</xdr:row>
      <xdr:rowOff>42092</xdr:rowOff>
    </xdr:to>
    <xdr:sp macro="" textlink="">
      <xdr:nvSpPr>
        <xdr:cNvPr id="338" name="楕円 337">
          <a:extLst>
            <a:ext uri="{FF2B5EF4-FFF2-40B4-BE49-F238E27FC236}">
              <a16:creationId xmlns:a16="http://schemas.microsoft.com/office/drawing/2014/main" id="{AA53BD05-C624-41F2-B46B-4E11508DE521}"/>
            </a:ext>
          </a:extLst>
        </xdr:cNvPr>
        <xdr:cNvSpPr/>
      </xdr:nvSpPr>
      <xdr:spPr>
        <a:xfrm>
          <a:off x="154305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15603</xdr:rowOff>
    </xdr:from>
    <xdr:to>
      <xdr:col>76</xdr:col>
      <xdr:colOff>165100</xdr:colOff>
      <xdr:row>40</xdr:row>
      <xdr:rowOff>117203</xdr:rowOff>
    </xdr:to>
    <xdr:sp macro="" textlink="">
      <xdr:nvSpPr>
        <xdr:cNvPr id="339" name="楕円 338">
          <a:extLst>
            <a:ext uri="{FF2B5EF4-FFF2-40B4-BE49-F238E27FC236}">
              <a16:creationId xmlns:a16="http://schemas.microsoft.com/office/drawing/2014/main" id="{7C3AEDB7-E066-4914-BBB5-9E83AA90A86F}"/>
            </a:ext>
          </a:extLst>
        </xdr:cNvPr>
        <xdr:cNvSpPr/>
      </xdr:nvSpPr>
      <xdr:spPr>
        <a:xfrm>
          <a:off x="14541500" y="687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162741</xdr:rowOff>
    </xdr:from>
    <xdr:to>
      <xdr:col>81</xdr:col>
      <xdr:colOff>50800</xdr:colOff>
      <xdr:row>40</xdr:row>
      <xdr:rowOff>66403</xdr:rowOff>
    </xdr:to>
    <xdr:cxnSp macro="">
      <xdr:nvCxnSpPr>
        <xdr:cNvPr id="340" name="直線コネクタ 339">
          <a:extLst>
            <a:ext uri="{FF2B5EF4-FFF2-40B4-BE49-F238E27FC236}">
              <a16:creationId xmlns:a16="http://schemas.microsoft.com/office/drawing/2014/main" id="{E9EBFA99-BC64-4475-A647-22B08CE13132}"/>
            </a:ext>
          </a:extLst>
        </xdr:cNvPr>
        <xdr:cNvCxnSpPr/>
      </xdr:nvCxnSpPr>
      <xdr:spPr>
        <a:xfrm flipV="1">
          <a:off x="14592300" y="6506391"/>
          <a:ext cx="889000" cy="41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82550</xdr:rowOff>
    </xdr:from>
    <xdr:to>
      <xdr:col>72</xdr:col>
      <xdr:colOff>38100</xdr:colOff>
      <xdr:row>42</xdr:row>
      <xdr:rowOff>12700</xdr:rowOff>
    </xdr:to>
    <xdr:sp macro="" textlink="">
      <xdr:nvSpPr>
        <xdr:cNvPr id="341" name="楕円 340">
          <a:extLst>
            <a:ext uri="{FF2B5EF4-FFF2-40B4-BE49-F238E27FC236}">
              <a16:creationId xmlns:a16="http://schemas.microsoft.com/office/drawing/2014/main" id="{F3543A87-4694-44B9-B961-FBF51B9BE078}"/>
            </a:ext>
          </a:extLst>
        </xdr:cNvPr>
        <xdr:cNvSpPr/>
      </xdr:nvSpPr>
      <xdr:spPr>
        <a:xfrm>
          <a:off x="13652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66403</xdr:rowOff>
    </xdr:from>
    <xdr:to>
      <xdr:col>76</xdr:col>
      <xdr:colOff>114300</xdr:colOff>
      <xdr:row>41</xdr:row>
      <xdr:rowOff>133350</xdr:rowOff>
    </xdr:to>
    <xdr:cxnSp macro="">
      <xdr:nvCxnSpPr>
        <xdr:cNvPr id="342" name="直線コネクタ 341">
          <a:extLst>
            <a:ext uri="{FF2B5EF4-FFF2-40B4-BE49-F238E27FC236}">
              <a16:creationId xmlns:a16="http://schemas.microsoft.com/office/drawing/2014/main" id="{C16D8D6B-27E7-4811-A69D-BD48CE599E53}"/>
            </a:ext>
          </a:extLst>
        </xdr:cNvPr>
        <xdr:cNvCxnSpPr/>
      </xdr:nvCxnSpPr>
      <xdr:spPr>
        <a:xfrm flipV="1">
          <a:off x="13703300" y="6924403"/>
          <a:ext cx="889000" cy="23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154396</xdr:rowOff>
    </xdr:from>
    <xdr:to>
      <xdr:col>67</xdr:col>
      <xdr:colOff>101600</xdr:colOff>
      <xdr:row>37</xdr:row>
      <xdr:rowOff>84546</xdr:rowOff>
    </xdr:to>
    <xdr:sp macro="" textlink="">
      <xdr:nvSpPr>
        <xdr:cNvPr id="343" name="楕円 342">
          <a:extLst>
            <a:ext uri="{FF2B5EF4-FFF2-40B4-BE49-F238E27FC236}">
              <a16:creationId xmlns:a16="http://schemas.microsoft.com/office/drawing/2014/main" id="{856CECF1-6FA8-473F-98F8-995309D68A4A}"/>
            </a:ext>
          </a:extLst>
        </xdr:cNvPr>
        <xdr:cNvSpPr/>
      </xdr:nvSpPr>
      <xdr:spPr>
        <a:xfrm>
          <a:off x="12763500" y="632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33746</xdr:rowOff>
    </xdr:from>
    <xdr:to>
      <xdr:col>71</xdr:col>
      <xdr:colOff>177800</xdr:colOff>
      <xdr:row>41</xdr:row>
      <xdr:rowOff>133350</xdr:rowOff>
    </xdr:to>
    <xdr:cxnSp macro="">
      <xdr:nvCxnSpPr>
        <xdr:cNvPr id="344" name="直線コネクタ 343">
          <a:extLst>
            <a:ext uri="{FF2B5EF4-FFF2-40B4-BE49-F238E27FC236}">
              <a16:creationId xmlns:a16="http://schemas.microsoft.com/office/drawing/2014/main" id="{FBDE7763-A917-48EB-8FF8-CFE2BC56BBDD}"/>
            </a:ext>
          </a:extLst>
        </xdr:cNvPr>
        <xdr:cNvCxnSpPr/>
      </xdr:nvCxnSpPr>
      <xdr:spPr>
        <a:xfrm>
          <a:off x="12814300" y="6377396"/>
          <a:ext cx="889000" cy="78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123026</xdr:rowOff>
    </xdr:from>
    <xdr:ext cx="405111" cy="259045"/>
    <xdr:sp macro="" textlink="">
      <xdr:nvSpPr>
        <xdr:cNvPr id="345" name="n_1aveValue【一般廃棄物処理施設】&#10;有形固定資産減価償却率">
          <a:extLst>
            <a:ext uri="{FF2B5EF4-FFF2-40B4-BE49-F238E27FC236}">
              <a16:creationId xmlns:a16="http://schemas.microsoft.com/office/drawing/2014/main" id="{3B5CAF5A-BEDF-483F-B94F-3E7677B9DEA9}"/>
            </a:ext>
          </a:extLst>
        </xdr:cNvPr>
        <xdr:cNvSpPr txBox="1"/>
      </xdr:nvSpPr>
      <xdr:spPr>
        <a:xfrm>
          <a:off x="152660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346" name="n_2aveValue【一般廃棄物処理施設】&#10;有形固定資産減価償却率">
          <a:extLst>
            <a:ext uri="{FF2B5EF4-FFF2-40B4-BE49-F238E27FC236}">
              <a16:creationId xmlns:a16="http://schemas.microsoft.com/office/drawing/2014/main" id="{A3C52CA2-7467-4485-889F-A4D2C01B2A96}"/>
            </a:ext>
          </a:extLst>
        </xdr:cNvPr>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70049</xdr:rowOff>
    </xdr:from>
    <xdr:ext cx="405111" cy="259045"/>
    <xdr:sp macro="" textlink="">
      <xdr:nvSpPr>
        <xdr:cNvPr id="347" name="n_3aveValue【一般廃棄物処理施設】&#10;有形固定資産減価償却率">
          <a:extLst>
            <a:ext uri="{FF2B5EF4-FFF2-40B4-BE49-F238E27FC236}">
              <a16:creationId xmlns:a16="http://schemas.microsoft.com/office/drawing/2014/main" id="{13F53AD7-6527-48FB-AE56-ED016A6EF4A7}"/>
            </a:ext>
          </a:extLst>
        </xdr:cNvPr>
        <xdr:cNvSpPr txBox="1"/>
      </xdr:nvSpPr>
      <xdr:spPr>
        <a:xfrm>
          <a:off x="13500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137721</xdr:rowOff>
    </xdr:from>
    <xdr:ext cx="405111" cy="259045"/>
    <xdr:sp macro="" textlink="">
      <xdr:nvSpPr>
        <xdr:cNvPr id="348" name="n_4aveValue【一般廃棄物処理施設】&#10;有形固定資産減価償却率">
          <a:extLst>
            <a:ext uri="{FF2B5EF4-FFF2-40B4-BE49-F238E27FC236}">
              <a16:creationId xmlns:a16="http://schemas.microsoft.com/office/drawing/2014/main" id="{422063C5-CA9A-4930-AD06-AEFDAB25F095}"/>
            </a:ext>
          </a:extLst>
        </xdr:cNvPr>
        <xdr:cNvSpPr txBox="1"/>
      </xdr:nvSpPr>
      <xdr:spPr>
        <a:xfrm>
          <a:off x="12611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58619</xdr:rowOff>
    </xdr:from>
    <xdr:ext cx="405111" cy="259045"/>
    <xdr:sp macro="" textlink="">
      <xdr:nvSpPr>
        <xdr:cNvPr id="349" name="n_1mainValue【一般廃棄物処理施設】&#10;有形固定資産減価償却率">
          <a:extLst>
            <a:ext uri="{FF2B5EF4-FFF2-40B4-BE49-F238E27FC236}">
              <a16:creationId xmlns:a16="http://schemas.microsoft.com/office/drawing/2014/main" id="{644CB8BD-B1A5-4281-B5B9-680F31654BBF}"/>
            </a:ext>
          </a:extLst>
        </xdr:cNvPr>
        <xdr:cNvSpPr txBox="1"/>
      </xdr:nvSpPr>
      <xdr:spPr>
        <a:xfrm>
          <a:off x="15266044" y="623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108330</xdr:rowOff>
    </xdr:from>
    <xdr:ext cx="405111" cy="259045"/>
    <xdr:sp macro="" textlink="">
      <xdr:nvSpPr>
        <xdr:cNvPr id="350" name="n_2mainValue【一般廃棄物処理施設】&#10;有形固定資産減価償却率">
          <a:extLst>
            <a:ext uri="{FF2B5EF4-FFF2-40B4-BE49-F238E27FC236}">
              <a16:creationId xmlns:a16="http://schemas.microsoft.com/office/drawing/2014/main" id="{31BFDE17-EC7C-4028-BB07-9A954BE09C87}"/>
            </a:ext>
          </a:extLst>
        </xdr:cNvPr>
        <xdr:cNvSpPr txBox="1"/>
      </xdr:nvSpPr>
      <xdr:spPr>
        <a:xfrm>
          <a:off x="14389744" y="6966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3827</xdr:rowOff>
    </xdr:from>
    <xdr:ext cx="405111" cy="259045"/>
    <xdr:sp macro="" textlink="">
      <xdr:nvSpPr>
        <xdr:cNvPr id="351" name="n_3mainValue【一般廃棄物処理施設】&#10;有形固定資産減価償却率">
          <a:extLst>
            <a:ext uri="{FF2B5EF4-FFF2-40B4-BE49-F238E27FC236}">
              <a16:creationId xmlns:a16="http://schemas.microsoft.com/office/drawing/2014/main" id="{4918C657-3708-4159-806A-1AE1AF1F2BB2}"/>
            </a:ext>
          </a:extLst>
        </xdr:cNvPr>
        <xdr:cNvSpPr txBox="1"/>
      </xdr:nvSpPr>
      <xdr:spPr>
        <a:xfrm>
          <a:off x="13500744" y="720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101073</xdr:rowOff>
    </xdr:from>
    <xdr:ext cx="405111" cy="259045"/>
    <xdr:sp macro="" textlink="">
      <xdr:nvSpPr>
        <xdr:cNvPr id="352" name="n_4mainValue【一般廃棄物処理施設】&#10;有形固定資産減価償却率">
          <a:extLst>
            <a:ext uri="{FF2B5EF4-FFF2-40B4-BE49-F238E27FC236}">
              <a16:creationId xmlns:a16="http://schemas.microsoft.com/office/drawing/2014/main" id="{8232236A-6DC6-45C9-9279-0D1204C3F70F}"/>
            </a:ext>
          </a:extLst>
        </xdr:cNvPr>
        <xdr:cNvSpPr txBox="1"/>
      </xdr:nvSpPr>
      <xdr:spPr>
        <a:xfrm>
          <a:off x="12611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a:extLst>
            <a:ext uri="{FF2B5EF4-FFF2-40B4-BE49-F238E27FC236}">
              <a16:creationId xmlns:a16="http://schemas.microsoft.com/office/drawing/2014/main" id="{6FEB2AF6-4A70-419C-AEAB-3347C0FE6EC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a:extLst>
            <a:ext uri="{FF2B5EF4-FFF2-40B4-BE49-F238E27FC236}">
              <a16:creationId xmlns:a16="http://schemas.microsoft.com/office/drawing/2014/main" id="{06604709-106E-4E03-ACC8-8FA81CC0ED1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a:extLst>
            <a:ext uri="{FF2B5EF4-FFF2-40B4-BE49-F238E27FC236}">
              <a16:creationId xmlns:a16="http://schemas.microsoft.com/office/drawing/2014/main" id="{C6E3DA19-F297-444D-928B-19C4B9DBC77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a:extLst>
            <a:ext uri="{FF2B5EF4-FFF2-40B4-BE49-F238E27FC236}">
              <a16:creationId xmlns:a16="http://schemas.microsoft.com/office/drawing/2014/main" id="{6CE438D6-2152-4CC3-A2D1-B61B6F0CD19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a:extLst>
            <a:ext uri="{FF2B5EF4-FFF2-40B4-BE49-F238E27FC236}">
              <a16:creationId xmlns:a16="http://schemas.microsoft.com/office/drawing/2014/main" id="{728CA8CF-329C-4E42-B775-4F04762EEA3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a:extLst>
            <a:ext uri="{FF2B5EF4-FFF2-40B4-BE49-F238E27FC236}">
              <a16:creationId xmlns:a16="http://schemas.microsoft.com/office/drawing/2014/main" id="{C7C42C32-4DB8-4534-A496-3BD04FD1FA8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a:extLst>
            <a:ext uri="{FF2B5EF4-FFF2-40B4-BE49-F238E27FC236}">
              <a16:creationId xmlns:a16="http://schemas.microsoft.com/office/drawing/2014/main" id="{221EE72D-8E6B-4383-A97C-5AA59D3B65B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a:extLst>
            <a:ext uri="{FF2B5EF4-FFF2-40B4-BE49-F238E27FC236}">
              <a16:creationId xmlns:a16="http://schemas.microsoft.com/office/drawing/2014/main" id="{E8FD3810-B3E3-412E-BD3E-460B180DF5E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a:extLst>
            <a:ext uri="{FF2B5EF4-FFF2-40B4-BE49-F238E27FC236}">
              <a16:creationId xmlns:a16="http://schemas.microsoft.com/office/drawing/2014/main" id="{5E8EDD94-82B5-495D-9A6E-F400E919403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a:extLst>
            <a:ext uri="{FF2B5EF4-FFF2-40B4-BE49-F238E27FC236}">
              <a16:creationId xmlns:a16="http://schemas.microsoft.com/office/drawing/2014/main" id="{0720B106-26D0-4380-BCC6-9F667562C01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3" name="直線コネクタ 362">
          <a:extLst>
            <a:ext uri="{FF2B5EF4-FFF2-40B4-BE49-F238E27FC236}">
              <a16:creationId xmlns:a16="http://schemas.microsoft.com/office/drawing/2014/main" id="{9857C523-5AAC-492E-922D-270B02FE53BA}"/>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64" name="テキスト ボックス 363">
          <a:extLst>
            <a:ext uri="{FF2B5EF4-FFF2-40B4-BE49-F238E27FC236}">
              <a16:creationId xmlns:a16="http://schemas.microsoft.com/office/drawing/2014/main" id="{E628DAD0-7D3A-49C2-A459-2CF0982041A3}"/>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5" name="直線コネクタ 364">
          <a:extLst>
            <a:ext uri="{FF2B5EF4-FFF2-40B4-BE49-F238E27FC236}">
              <a16:creationId xmlns:a16="http://schemas.microsoft.com/office/drawing/2014/main" id="{857BCECC-DB4F-4D16-A01B-8C3D41F7A074}"/>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66" name="テキスト ボックス 365">
          <a:extLst>
            <a:ext uri="{FF2B5EF4-FFF2-40B4-BE49-F238E27FC236}">
              <a16:creationId xmlns:a16="http://schemas.microsoft.com/office/drawing/2014/main" id="{42441B44-AD39-4AE6-8618-336C0F9D2FFB}"/>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7" name="直線コネクタ 366">
          <a:extLst>
            <a:ext uri="{FF2B5EF4-FFF2-40B4-BE49-F238E27FC236}">
              <a16:creationId xmlns:a16="http://schemas.microsoft.com/office/drawing/2014/main" id="{FDB0A93D-D44A-4131-B2A8-72365E533CD5}"/>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68" name="テキスト ボックス 367">
          <a:extLst>
            <a:ext uri="{FF2B5EF4-FFF2-40B4-BE49-F238E27FC236}">
              <a16:creationId xmlns:a16="http://schemas.microsoft.com/office/drawing/2014/main" id="{6836B626-8927-482B-9BBB-E5CB9284C065}"/>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69" name="直線コネクタ 368">
          <a:extLst>
            <a:ext uri="{FF2B5EF4-FFF2-40B4-BE49-F238E27FC236}">
              <a16:creationId xmlns:a16="http://schemas.microsoft.com/office/drawing/2014/main" id="{ADB0B897-72B5-4699-9100-A57A064F4BA5}"/>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70" name="テキスト ボックス 369">
          <a:extLst>
            <a:ext uri="{FF2B5EF4-FFF2-40B4-BE49-F238E27FC236}">
              <a16:creationId xmlns:a16="http://schemas.microsoft.com/office/drawing/2014/main" id="{B6AA9365-1AA2-4AC7-83E6-59B982EEBF52}"/>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1" name="直線コネクタ 370">
          <a:extLst>
            <a:ext uri="{FF2B5EF4-FFF2-40B4-BE49-F238E27FC236}">
              <a16:creationId xmlns:a16="http://schemas.microsoft.com/office/drawing/2014/main" id="{E7ECEA6C-C4ED-444C-B1F1-8D0AEB5BA43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72" name="テキスト ボックス 371">
          <a:extLst>
            <a:ext uri="{FF2B5EF4-FFF2-40B4-BE49-F238E27FC236}">
              <a16:creationId xmlns:a16="http://schemas.microsoft.com/office/drawing/2014/main" id="{957FCA06-CEBB-4B0B-B943-06F8D901EEC4}"/>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3" name="直線コネクタ 372">
          <a:extLst>
            <a:ext uri="{FF2B5EF4-FFF2-40B4-BE49-F238E27FC236}">
              <a16:creationId xmlns:a16="http://schemas.microsoft.com/office/drawing/2014/main" id="{ED1C2595-4BAB-4443-80E3-BE8AB8DA60B7}"/>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74" name="テキスト ボックス 373">
          <a:extLst>
            <a:ext uri="{FF2B5EF4-FFF2-40B4-BE49-F238E27FC236}">
              <a16:creationId xmlns:a16="http://schemas.microsoft.com/office/drawing/2014/main" id="{70DDF0CC-0A41-4ED4-96DF-358EDF69B973}"/>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a:extLst>
            <a:ext uri="{FF2B5EF4-FFF2-40B4-BE49-F238E27FC236}">
              <a16:creationId xmlns:a16="http://schemas.microsoft.com/office/drawing/2014/main" id="{FCBC3D8E-0629-4996-898F-888A1FBB7D5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6" name="テキスト ボックス 375">
          <a:extLst>
            <a:ext uri="{FF2B5EF4-FFF2-40B4-BE49-F238E27FC236}">
              <a16:creationId xmlns:a16="http://schemas.microsoft.com/office/drawing/2014/main" id="{B6500139-D312-4A7C-B400-664A6F7C8216}"/>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一般廃棄物処理施設】&#10;一人当たり有形固定資産（償却資産）額グラフ枠">
          <a:extLst>
            <a:ext uri="{FF2B5EF4-FFF2-40B4-BE49-F238E27FC236}">
              <a16:creationId xmlns:a16="http://schemas.microsoft.com/office/drawing/2014/main" id="{E7C9D3A7-9B30-4CB4-B10C-2576A06BDA8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133998</xdr:rowOff>
    </xdr:from>
    <xdr:to>
      <xdr:col>116</xdr:col>
      <xdr:colOff>62864</xdr:colOff>
      <xdr:row>42</xdr:row>
      <xdr:rowOff>90296</xdr:rowOff>
    </xdr:to>
    <xdr:cxnSp macro="">
      <xdr:nvCxnSpPr>
        <xdr:cNvPr id="378" name="直線コネクタ 377">
          <a:extLst>
            <a:ext uri="{FF2B5EF4-FFF2-40B4-BE49-F238E27FC236}">
              <a16:creationId xmlns:a16="http://schemas.microsoft.com/office/drawing/2014/main" id="{C1373B7F-5A23-4150-BF6E-EF0BC4F77464}"/>
            </a:ext>
          </a:extLst>
        </xdr:cNvPr>
        <xdr:cNvCxnSpPr/>
      </xdr:nvCxnSpPr>
      <xdr:spPr>
        <a:xfrm flipV="1">
          <a:off x="22160864" y="5791848"/>
          <a:ext cx="0" cy="149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94123</xdr:rowOff>
    </xdr:from>
    <xdr:ext cx="469744" cy="259045"/>
    <xdr:sp macro="" textlink="">
      <xdr:nvSpPr>
        <xdr:cNvPr id="379" name="【一般廃棄物処理施設】&#10;一人当たり有形固定資産（償却資産）額最小値テキスト">
          <a:extLst>
            <a:ext uri="{FF2B5EF4-FFF2-40B4-BE49-F238E27FC236}">
              <a16:creationId xmlns:a16="http://schemas.microsoft.com/office/drawing/2014/main" id="{5F83A2B4-A730-4868-BF57-CF99D3C24EFC}"/>
            </a:ext>
          </a:extLst>
        </xdr:cNvPr>
        <xdr:cNvSpPr txBox="1"/>
      </xdr:nvSpPr>
      <xdr:spPr>
        <a:xfrm>
          <a:off x="22199600" y="729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90296</xdr:rowOff>
    </xdr:from>
    <xdr:to>
      <xdr:col>116</xdr:col>
      <xdr:colOff>152400</xdr:colOff>
      <xdr:row>42</xdr:row>
      <xdr:rowOff>90296</xdr:rowOff>
    </xdr:to>
    <xdr:cxnSp macro="">
      <xdr:nvCxnSpPr>
        <xdr:cNvPr id="380" name="直線コネクタ 379">
          <a:extLst>
            <a:ext uri="{FF2B5EF4-FFF2-40B4-BE49-F238E27FC236}">
              <a16:creationId xmlns:a16="http://schemas.microsoft.com/office/drawing/2014/main" id="{FA616FE1-4595-4C89-9AF8-C15E2151CC22}"/>
            </a:ext>
          </a:extLst>
        </xdr:cNvPr>
        <xdr:cNvCxnSpPr/>
      </xdr:nvCxnSpPr>
      <xdr:spPr>
        <a:xfrm>
          <a:off x="22072600" y="729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80675</xdr:rowOff>
    </xdr:from>
    <xdr:ext cx="690189" cy="259045"/>
    <xdr:sp macro="" textlink="">
      <xdr:nvSpPr>
        <xdr:cNvPr id="381" name="【一般廃棄物処理施設】&#10;一人当たり有形固定資産（償却資産）額最大値テキスト">
          <a:extLst>
            <a:ext uri="{FF2B5EF4-FFF2-40B4-BE49-F238E27FC236}">
              <a16:creationId xmlns:a16="http://schemas.microsoft.com/office/drawing/2014/main" id="{71C944DB-E1BC-41E9-A9A0-41518CCD601E}"/>
            </a:ext>
          </a:extLst>
        </xdr:cNvPr>
        <xdr:cNvSpPr txBox="1"/>
      </xdr:nvSpPr>
      <xdr:spPr>
        <a:xfrm>
          <a:off x="22199600" y="55670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133998</xdr:rowOff>
    </xdr:from>
    <xdr:to>
      <xdr:col>116</xdr:col>
      <xdr:colOff>152400</xdr:colOff>
      <xdr:row>33</xdr:row>
      <xdr:rowOff>133998</xdr:rowOff>
    </xdr:to>
    <xdr:cxnSp macro="">
      <xdr:nvCxnSpPr>
        <xdr:cNvPr id="382" name="直線コネクタ 381">
          <a:extLst>
            <a:ext uri="{FF2B5EF4-FFF2-40B4-BE49-F238E27FC236}">
              <a16:creationId xmlns:a16="http://schemas.microsoft.com/office/drawing/2014/main" id="{6E5EE125-7C82-4B84-A4F6-E728DA924E67}"/>
            </a:ext>
          </a:extLst>
        </xdr:cNvPr>
        <xdr:cNvCxnSpPr/>
      </xdr:nvCxnSpPr>
      <xdr:spPr>
        <a:xfrm>
          <a:off x="22072600" y="579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16771</xdr:rowOff>
    </xdr:from>
    <xdr:ext cx="599010" cy="259045"/>
    <xdr:sp macro="" textlink="">
      <xdr:nvSpPr>
        <xdr:cNvPr id="383" name="【一般廃棄物処理施設】&#10;一人当たり有形固定資産（償却資産）額平均値テキスト">
          <a:extLst>
            <a:ext uri="{FF2B5EF4-FFF2-40B4-BE49-F238E27FC236}">
              <a16:creationId xmlns:a16="http://schemas.microsoft.com/office/drawing/2014/main" id="{E537DD8F-DB81-40C1-B476-0C54AFD204A0}"/>
            </a:ext>
          </a:extLst>
        </xdr:cNvPr>
        <xdr:cNvSpPr txBox="1"/>
      </xdr:nvSpPr>
      <xdr:spPr>
        <a:xfrm>
          <a:off x="22199600" y="70462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38344</xdr:rowOff>
    </xdr:from>
    <xdr:to>
      <xdr:col>116</xdr:col>
      <xdr:colOff>114300</xdr:colOff>
      <xdr:row>41</xdr:row>
      <xdr:rowOff>139944</xdr:rowOff>
    </xdr:to>
    <xdr:sp macro="" textlink="">
      <xdr:nvSpPr>
        <xdr:cNvPr id="384" name="フローチャート: 判断 383">
          <a:extLst>
            <a:ext uri="{FF2B5EF4-FFF2-40B4-BE49-F238E27FC236}">
              <a16:creationId xmlns:a16="http://schemas.microsoft.com/office/drawing/2014/main" id="{AC3CC2CB-6E4B-4474-A0B6-2AA9C1FE3878}"/>
            </a:ext>
          </a:extLst>
        </xdr:cNvPr>
        <xdr:cNvSpPr/>
      </xdr:nvSpPr>
      <xdr:spPr>
        <a:xfrm>
          <a:off x="22110700" y="706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41422</xdr:rowOff>
    </xdr:from>
    <xdr:to>
      <xdr:col>112</xdr:col>
      <xdr:colOff>38100</xdr:colOff>
      <xdr:row>41</xdr:row>
      <xdr:rowOff>143022</xdr:rowOff>
    </xdr:to>
    <xdr:sp macro="" textlink="">
      <xdr:nvSpPr>
        <xdr:cNvPr id="385" name="フローチャート: 判断 384">
          <a:extLst>
            <a:ext uri="{FF2B5EF4-FFF2-40B4-BE49-F238E27FC236}">
              <a16:creationId xmlns:a16="http://schemas.microsoft.com/office/drawing/2014/main" id="{833EE048-C659-48C4-ACFF-8EEDC9C63888}"/>
            </a:ext>
          </a:extLst>
        </xdr:cNvPr>
        <xdr:cNvSpPr/>
      </xdr:nvSpPr>
      <xdr:spPr>
        <a:xfrm>
          <a:off x="21272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49291</xdr:rowOff>
    </xdr:from>
    <xdr:to>
      <xdr:col>107</xdr:col>
      <xdr:colOff>101600</xdr:colOff>
      <xdr:row>41</xdr:row>
      <xdr:rowOff>150891</xdr:rowOff>
    </xdr:to>
    <xdr:sp macro="" textlink="">
      <xdr:nvSpPr>
        <xdr:cNvPr id="386" name="フローチャート: 判断 385">
          <a:extLst>
            <a:ext uri="{FF2B5EF4-FFF2-40B4-BE49-F238E27FC236}">
              <a16:creationId xmlns:a16="http://schemas.microsoft.com/office/drawing/2014/main" id="{13F7F633-0BDD-4719-98C5-A0D7F95C80F2}"/>
            </a:ext>
          </a:extLst>
        </xdr:cNvPr>
        <xdr:cNvSpPr/>
      </xdr:nvSpPr>
      <xdr:spPr>
        <a:xfrm>
          <a:off x="20383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61513</xdr:rowOff>
    </xdr:from>
    <xdr:to>
      <xdr:col>102</xdr:col>
      <xdr:colOff>165100</xdr:colOff>
      <xdr:row>41</xdr:row>
      <xdr:rowOff>163113</xdr:rowOff>
    </xdr:to>
    <xdr:sp macro="" textlink="">
      <xdr:nvSpPr>
        <xdr:cNvPr id="387" name="フローチャート: 判断 386">
          <a:extLst>
            <a:ext uri="{FF2B5EF4-FFF2-40B4-BE49-F238E27FC236}">
              <a16:creationId xmlns:a16="http://schemas.microsoft.com/office/drawing/2014/main" id="{9CBA995A-1B03-4B9D-8314-7EAEC57068C6}"/>
            </a:ext>
          </a:extLst>
        </xdr:cNvPr>
        <xdr:cNvSpPr/>
      </xdr:nvSpPr>
      <xdr:spPr>
        <a:xfrm>
          <a:off x="19494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10958</xdr:rowOff>
    </xdr:from>
    <xdr:to>
      <xdr:col>98</xdr:col>
      <xdr:colOff>38100</xdr:colOff>
      <xdr:row>41</xdr:row>
      <xdr:rowOff>112558</xdr:rowOff>
    </xdr:to>
    <xdr:sp macro="" textlink="">
      <xdr:nvSpPr>
        <xdr:cNvPr id="388" name="フローチャート: 判断 387">
          <a:extLst>
            <a:ext uri="{FF2B5EF4-FFF2-40B4-BE49-F238E27FC236}">
              <a16:creationId xmlns:a16="http://schemas.microsoft.com/office/drawing/2014/main" id="{5914B73B-5D4A-43EE-8D99-F2BA2018516D}"/>
            </a:ext>
          </a:extLst>
        </xdr:cNvPr>
        <xdr:cNvSpPr/>
      </xdr:nvSpPr>
      <xdr:spPr>
        <a:xfrm>
          <a:off x="18605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1E019EAE-8204-42DC-BC4E-EA56DDE1137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F814EF50-7CCE-4D51-AB29-C39CC475CA9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64D728C4-0EAE-4A75-8C3A-3D836132DDD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F7CD7D7F-6E91-415F-B6A1-0F04041CD33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D338381F-DF82-4ECF-B4AD-0A85778B976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41607</xdr:rowOff>
    </xdr:from>
    <xdr:to>
      <xdr:col>112</xdr:col>
      <xdr:colOff>38100</xdr:colOff>
      <xdr:row>42</xdr:row>
      <xdr:rowOff>143207</xdr:rowOff>
    </xdr:to>
    <xdr:sp macro="" textlink="">
      <xdr:nvSpPr>
        <xdr:cNvPr id="394" name="楕円 393">
          <a:extLst>
            <a:ext uri="{FF2B5EF4-FFF2-40B4-BE49-F238E27FC236}">
              <a16:creationId xmlns:a16="http://schemas.microsoft.com/office/drawing/2014/main" id="{9E8D1727-12B9-4C60-B695-227EE228326F}"/>
            </a:ext>
          </a:extLst>
        </xdr:cNvPr>
        <xdr:cNvSpPr/>
      </xdr:nvSpPr>
      <xdr:spPr>
        <a:xfrm>
          <a:off x="21272500" y="724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40665</xdr:rowOff>
    </xdr:from>
    <xdr:to>
      <xdr:col>107</xdr:col>
      <xdr:colOff>101600</xdr:colOff>
      <xdr:row>42</xdr:row>
      <xdr:rowOff>142265</xdr:rowOff>
    </xdr:to>
    <xdr:sp macro="" textlink="">
      <xdr:nvSpPr>
        <xdr:cNvPr id="395" name="楕円 394">
          <a:extLst>
            <a:ext uri="{FF2B5EF4-FFF2-40B4-BE49-F238E27FC236}">
              <a16:creationId xmlns:a16="http://schemas.microsoft.com/office/drawing/2014/main" id="{8399B9BC-EE02-4A93-8737-E6D919483EDC}"/>
            </a:ext>
          </a:extLst>
        </xdr:cNvPr>
        <xdr:cNvSpPr/>
      </xdr:nvSpPr>
      <xdr:spPr>
        <a:xfrm>
          <a:off x="20383500" y="724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91465</xdr:rowOff>
    </xdr:from>
    <xdr:to>
      <xdr:col>111</xdr:col>
      <xdr:colOff>177800</xdr:colOff>
      <xdr:row>42</xdr:row>
      <xdr:rowOff>92407</xdr:rowOff>
    </xdr:to>
    <xdr:cxnSp macro="">
      <xdr:nvCxnSpPr>
        <xdr:cNvPr id="396" name="直線コネクタ 395">
          <a:extLst>
            <a:ext uri="{FF2B5EF4-FFF2-40B4-BE49-F238E27FC236}">
              <a16:creationId xmlns:a16="http://schemas.microsoft.com/office/drawing/2014/main" id="{5E24F7CD-F5CB-4495-8471-F5A3AED593C8}"/>
            </a:ext>
          </a:extLst>
        </xdr:cNvPr>
        <xdr:cNvCxnSpPr/>
      </xdr:nvCxnSpPr>
      <xdr:spPr>
        <a:xfrm>
          <a:off x="20434300" y="7292365"/>
          <a:ext cx="889000" cy="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40662</xdr:rowOff>
    </xdr:from>
    <xdr:to>
      <xdr:col>102</xdr:col>
      <xdr:colOff>165100</xdr:colOff>
      <xdr:row>42</xdr:row>
      <xdr:rowOff>142262</xdr:rowOff>
    </xdr:to>
    <xdr:sp macro="" textlink="">
      <xdr:nvSpPr>
        <xdr:cNvPr id="397" name="楕円 396">
          <a:extLst>
            <a:ext uri="{FF2B5EF4-FFF2-40B4-BE49-F238E27FC236}">
              <a16:creationId xmlns:a16="http://schemas.microsoft.com/office/drawing/2014/main" id="{BB7EF7F3-E44B-43C2-9F5B-06E6BFC933FA}"/>
            </a:ext>
          </a:extLst>
        </xdr:cNvPr>
        <xdr:cNvSpPr/>
      </xdr:nvSpPr>
      <xdr:spPr>
        <a:xfrm>
          <a:off x="19494500" y="724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91462</xdr:rowOff>
    </xdr:from>
    <xdr:to>
      <xdr:col>107</xdr:col>
      <xdr:colOff>50800</xdr:colOff>
      <xdr:row>42</xdr:row>
      <xdr:rowOff>91465</xdr:rowOff>
    </xdr:to>
    <xdr:cxnSp macro="">
      <xdr:nvCxnSpPr>
        <xdr:cNvPr id="398" name="直線コネクタ 397">
          <a:extLst>
            <a:ext uri="{FF2B5EF4-FFF2-40B4-BE49-F238E27FC236}">
              <a16:creationId xmlns:a16="http://schemas.microsoft.com/office/drawing/2014/main" id="{C1821098-0575-4E2D-9E75-EB9E82DE3991}"/>
            </a:ext>
          </a:extLst>
        </xdr:cNvPr>
        <xdr:cNvCxnSpPr/>
      </xdr:nvCxnSpPr>
      <xdr:spPr>
        <a:xfrm>
          <a:off x="19545300" y="7292362"/>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42</xdr:row>
      <xdr:rowOff>39725</xdr:rowOff>
    </xdr:from>
    <xdr:to>
      <xdr:col>98</xdr:col>
      <xdr:colOff>38100</xdr:colOff>
      <xdr:row>42</xdr:row>
      <xdr:rowOff>141325</xdr:rowOff>
    </xdr:to>
    <xdr:sp macro="" textlink="">
      <xdr:nvSpPr>
        <xdr:cNvPr id="399" name="楕円 398">
          <a:extLst>
            <a:ext uri="{FF2B5EF4-FFF2-40B4-BE49-F238E27FC236}">
              <a16:creationId xmlns:a16="http://schemas.microsoft.com/office/drawing/2014/main" id="{B5F46BB8-F597-4804-8CAF-12E74142558F}"/>
            </a:ext>
          </a:extLst>
        </xdr:cNvPr>
        <xdr:cNvSpPr/>
      </xdr:nvSpPr>
      <xdr:spPr>
        <a:xfrm>
          <a:off x="18605500" y="724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90525</xdr:rowOff>
    </xdr:from>
    <xdr:to>
      <xdr:col>102</xdr:col>
      <xdr:colOff>114300</xdr:colOff>
      <xdr:row>42</xdr:row>
      <xdr:rowOff>91462</xdr:rowOff>
    </xdr:to>
    <xdr:cxnSp macro="">
      <xdr:nvCxnSpPr>
        <xdr:cNvPr id="400" name="直線コネクタ 399">
          <a:extLst>
            <a:ext uri="{FF2B5EF4-FFF2-40B4-BE49-F238E27FC236}">
              <a16:creationId xmlns:a16="http://schemas.microsoft.com/office/drawing/2014/main" id="{1F7CB3CF-D51F-4646-83FA-89A2B5414EEF}"/>
            </a:ext>
          </a:extLst>
        </xdr:cNvPr>
        <xdr:cNvCxnSpPr/>
      </xdr:nvCxnSpPr>
      <xdr:spPr>
        <a:xfrm>
          <a:off x="18656300" y="7291425"/>
          <a:ext cx="889000" cy="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159549</xdr:rowOff>
    </xdr:from>
    <xdr:ext cx="599010" cy="259045"/>
    <xdr:sp macro="" textlink="">
      <xdr:nvSpPr>
        <xdr:cNvPr id="401" name="n_1aveValue【一般廃棄物処理施設】&#10;一人当たり有形固定資産（償却資産）額">
          <a:extLst>
            <a:ext uri="{FF2B5EF4-FFF2-40B4-BE49-F238E27FC236}">
              <a16:creationId xmlns:a16="http://schemas.microsoft.com/office/drawing/2014/main" id="{83AA7A61-12E9-42AC-B467-128FCC5ED537}"/>
            </a:ext>
          </a:extLst>
        </xdr:cNvPr>
        <xdr:cNvSpPr txBox="1"/>
      </xdr:nvSpPr>
      <xdr:spPr>
        <a:xfrm>
          <a:off x="21011095" y="684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167418</xdr:rowOff>
    </xdr:from>
    <xdr:ext cx="599010" cy="259045"/>
    <xdr:sp macro="" textlink="">
      <xdr:nvSpPr>
        <xdr:cNvPr id="402" name="n_2aveValue【一般廃棄物処理施設】&#10;一人当たり有形固定資産（償却資産）額">
          <a:extLst>
            <a:ext uri="{FF2B5EF4-FFF2-40B4-BE49-F238E27FC236}">
              <a16:creationId xmlns:a16="http://schemas.microsoft.com/office/drawing/2014/main" id="{5EF61919-BD75-499F-B943-C8B22EFB4B71}"/>
            </a:ext>
          </a:extLst>
        </xdr:cNvPr>
        <xdr:cNvSpPr txBox="1"/>
      </xdr:nvSpPr>
      <xdr:spPr>
        <a:xfrm>
          <a:off x="201347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8190</xdr:rowOff>
    </xdr:from>
    <xdr:ext cx="599010" cy="259045"/>
    <xdr:sp macro="" textlink="">
      <xdr:nvSpPr>
        <xdr:cNvPr id="403" name="n_3aveValue【一般廃棄物処理施設】&#10;一人当たり有形固定資産（償却資産）額">
          <a:extLst>
            <a:ext uri="{FF2B5EF4-FFF2-40B4-BE49-F238E27FC236}">
              <a16:creationId xmlns:a16="http://schemas.microsoft.com/office/drawing/2014/main" id="{EACCB9F4-399D-4E36-ACB5-30956560E939}"/>
            </a:ext>
          </a:extLst>
        </xdr:cNvPr>
        <xdr:cNvSpPr txBox="1"/>
      </xdr:nvSpPr>
      <xdr:spPr>
        <a:xfrm>
          <a:off x="19245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129085</xdr:rowOff>
    </xdr:from>
    <xdr:ext cx="599010" cy="259045"/>
    <xdr:sp macro="" textlink="">
      <xdr:nvSpPr>
        <xdr:cNvPr id="404" name="n_4aveValue【一般廃棄物処理施設】&#10;一人当たり有形固定資産（償却資産）額">
          <a:extLst>
            <a:ext uri="{FF2B5EF4-FFF2-40B4-BE49-F238E27FC236}">
              <a16:creationId xmlns:a16="http://schemas.microsoft.com/office/drawing/2014/main" id="{9A7F3746-F8C5-4477-9213-84B1C75EDDEF}"/>
            </a:ext>
          </a:extLst>
        </xdr:cNvPr>
        <xdr:cNvSpPr txBox="1"/>
      </xdr:nvSpPr>
      <xdr:spPr>
        <a:xfrm>
          <a:off x="18356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166317</xdr:colOff>
      <xdr:row>42</xdr:row>
      <xdr:rowOff>134334</xdr:rowOff>
    </xdr:from>
    <xdr:ext cx="378565" cy="259045"/>
    <xdr:sp macro="" textlink="">
      <xdr:nvSpPr>
        <xdr:cNvPr id="405" name="n_1mainValue【一般廃棄物処理施設】&#10;一人当たり有形固定資産（償却資産）額">
          <a:extLst>
            <a:ext uri="{FF2B5EF4-FFF2-40B4-BE49-F238E27FC236}">
              <a16:creationId xmlns:a16="http://schemas.microsoft.com/office/drawing/2014/main" id="{A3DE3287-468B-4C85-90D9-9B85B1A15364}"/>
            </a:ext>
          </a:extLst>
        </xdr:cNvPr>
        <xdr:cNvSpPr txBox="1"/>
      </xdr:nvSpPr>
      <xdr:spPr>
        <a:xfrm>
          <a:off x="21121317" y="73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52017</xdr:colOff>
      <xdr:row>42</xdr:row>
      <xdr:rowOff>133392</xdr:rowOff>
    </xdr:from>
    <xdr:ext cx="378565" cy="259045"/>
    <xdr:sp macro="" textlink="">
      <xdr:nvSpPr>
        <xdr:cNvPr id="406" name="n_2mainValue【一般廃棄物処理施設】&#10;一人当たり有形固定資産（償却資産）額">
          <a:extLst>
            <a:ext uri="{FF2B5EF4-FFF2-40B4-BE49-F238E27FC236}">
              <a16:creationId xmlns:a16="http://schemas.microsoft.com/office/drawing/2014/main" id="{E4730C54-771B-4545-9CBF-49AD8024E190}"/>
            </a:ext>
          </a:extLst>
        </xdr:cNvPr>
        <xdr:cNvSpPr txBox="1"/>
      </xdr:nvSpPr>
      <xdr:spPr>
        <a:xfrm>
          <a:off x="20245017" y="7334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115517</xdr:colOff>
      <xdr:row>42</xdr:row>
      <xdr:rowOff>133389</xdr:rowOff>
    </xdr:from>
    <xdr:ext cx="378565" cy="259045"/>
    <xdr:sp macro="" textlink="">
      <xdr:nvSpPr>
        <xdr:cNvPr id="407" name="n_3mainValue【一般廃棄物処理施設】&#10;一人当たり有形固定資産（償却資産）額">
          <a:extLst>
            <a:ext uri="{FF2B5EF4-FFF2-40B4-BE49-F238E27FC236}">
              <a16:creationId xmlns:a16="http://schemas.microsoft.com/office/drawing/2014/main" id="{0EDC297C-A4EC-46E5-9583-66582A3A51E0}"/>
            </a:ext>
          </a:extLst>
        </xdr:cNvPr>
        <xdr:cNvSpPr txBox="1"/>
      </xdr:nvSpPr>
      <xdr:spPr>
        <a:xfrm>
          <a:off x="19356017" y="7334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42</xdr:row>
      <xdr:rowOff>132452</xdr:rowOff>
    </xdr:from>
    <xdr:ext cx="469744" cy="259045"/>
    <xdr:sp macro="" textlink="">
      <xdr:nvSpPr>
        <xdr:cNvPr id="408" name="n_4mainValue【一般廃棄物処理施設】&#10;一人当たり有形固定資産（償却資産）額">
          <a:extLst>
            <a:ext uri="{FF2B5EF4-FFF2-40B4-BE49-F238E27FC236}">
              <a16:creationId xmlns:a16="http://schemas.microsoft.com/office/drawing/2014/main" id="{D1442DB3-69C0-4C99-94C0-3B36ED7D8456}"/>
            </a:ext>
          </a:extLst>
        </xdr:cNvPr>
        <xdr:cNvSpPr txBox="1"/>
      </xdr:nvSpPr>
      <xdr:spPr>
        <a:xfrm>
          <a:off x="18421428" y="733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9" name="正方形/長方形 408">
          <a:extLst>
            <a:ext uri="{FF2B5EF4-FFF2-40B4-BE49-F238E27FC236}">
              <a16:creationId xmlns:a16="http://schemas.microsoft.com/office/drawing/2014/main" id="{9934F5A1-2457-4E0C-A717-66D5DCFDFFE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0" name="正方形/長方形 409">
          <a:extLst>
            <a:ext uri="{FF2B5EF4-FFF2-40B4-BE49-F238E27FC236}">
              <a16:creationId xmlns:a16="http://schemas.microsoft.com/office/drawing/2014/main" id="{6524BEFF-2729-4CD7-8DA8-183C63B97FE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1" name="正方形/長方形 410">
          <a:extLst>
            <a:ext uri="{FF2B5EF4-FFF2-40B4-BE49-F238E27FC236}">
              <a16:creationId xmlns:a16="http://schemas.microsoft.com/office/drawing/2014/main" id="{D193A390-1422-4013-A373-E1334A7F602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2" name="正方形/長方形 411">
          <a:extLst>
            <a:ext uri="{FF2B5EF4-FFF2-40B4-BE49-F238E27FC236}">
              <a16:creationId xmlns:a16="http://schemas.microsoft.com/office/drawing/2014/main" id="{56268C1B-3AC5-483C-B25D-01A1CB86342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3" name="正方形/長方形 412">
          <a:extLst>
            <a:ext uri="{FF2B5EF4-FFF2-40B4-BE49-F238E27FC236}">
              <a16:creationId xmlns:a16="http://schemas.microsoft.com/office/drawing/2014/main" id="{0C84DBDE-28FE-4B71-894C-F8A8D253546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4" name="正方形/長方形 413">
          <a:extLst>
            <a:ext uri="{FF2B5EF4-FFF2-40B4-BE49-F238E27FC236}">
              <a16:creationId xmlns:a16="http://schemas.microsoft.com/office/drawing/2014/main" id="{8B72795A-D662-4A62-9FAD-26571DC627A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5" name="正方形/長方形 414">
          <a:extLst>
            <a:ext uri="{FF2B5EF4-FFF2-40B4-BE49-F238E27FC236}">
              <a16:creationId xmlns:a16="http://schemas.microsoft.com/office/drawing/2014/main" id="{B9F5954E-D450-45CF-A1D3-D7A9FAFCECC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正方形/長方形 415">
          <a:extLst>
            <a:ext uri="{FF2B5EF4-FFF2-40B4-BE49-F238E27FC236}">
              <a16:creationId xmlns:a16="http://schemas.microsoft.com/office/drawing/2014/main" id="{18D0F185-878C-4C72-BE85-2DDBD7E977F8}"/>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7" name="正方形/長方形 416">
          <a:extLst>
            <a:ext uri="{FF2B5EF4-FFF2-40B4-BE49-F238E27FC236}">
              <a16:creationId xmlns:a16="http://schemas.microsoft.com/office/drawing/2014/main" id="{A3569BE6-4699-4022-9EE0-FE7413E1CFE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8" name="正方形/長方形 417">
          <a:extLst>
            <a:ext uri="{FF2B5EF4-FFF2-40B4-BE49-F238E27FC236}">
              <a16:creationId xmlns:a16="http://schemas.microsoft.com/office/drawing/2014/main" id="{3F0F7540-B585-4BEE-9736-D23AD5E61F3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9" name="正方形/長方形 418">
          <a:extLst>
            <a:ext uri="{FF2B5EF4-FFF2-40B4-BE49-F238E27FC236}">
              <a16:creationId xmlns:a16="http://schemas.microsoft.com/office/drawing/2014/main" id="{F4149535-D0CC-4C41-A2E3-BAE1E0D905C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0" name="正方形/長方形 419">
          <a:extLst>
            <a:ext uri="{FF2B5EF4-FFF2-40B4-BE49-F238E27FC236}">
              <a16:creationId xmlns:a16="http://schemas.microsoft.com/office/drawing/2014/main" id="{C24B0D5F-4B35-4B0D-9D50-B82DF0CFA70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1" name="正方形/長方形 420">
          <a:extLst>
            <a:ext uri="{FF2B5EF4-FFF2-40B4-BE49-F238E27FC236}">
              <a16:creationId xmlns:a16="http://schemas.microsoft.com/office/drawing/2014/main" id="{4266F121-F54E-4192-8AD0-96934F6A451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2" name="正方形/長方形 421">
          <a:extLst>
            <a:ext uri="{FF2B5EF4-FFF2-40B4-BE49-F238E27FC236}">
              <a16:creationId xmlns:a16="http://schemas.microsoft.com/office/drawing/2014/main" id="{37706277-A7FB-450F-90BA-9AA415E8ED5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3" name="正方形/長方形 422">
          <a:extLst>
            <a:ext uri="{FF2B5EF4-FFF2-40B4-BE49-F238E27FC236}">
              <a16:creationId xmlns:a16="http://schemas.microsoft.com/office/drawing/2014/main" id="{01B982DB-9A9E-4B87-9C07-8CA65E92C22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4" name="正方形/長方形 423">
          <a:extLst>
            <a:ext uri="{FF2B5EF4-FFF2-40B4-BE49-F238E27FC236}">
              <a16:creationId xmlns:a16="http://schemas.microsoft.com/office/drawing/2014/main" id="{115210DA-E734-4DF1-8A03-48553FE82F58}"/>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5" name="正方形/長方形 424">
          <a:extLst>
            <a:ext uri="{FF2B5EF4-FFF2-40B4-BE49-F238E27FC236}">
              <a16:creationId xmlns:a16="http://schemas.microsoft.com/office/drawing/2014/main" id="{36F01C32-357A-4D50-8D21-396688B23C2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6" name="正方形/長方形 425">
          <a:extLst>
            <a:ext uri="{FF2B5EF4-FFF2-40B4-BE49-F238E27FC236}">
              <a16:creationId xmlns:a16="http://schemas.microsoft.com/office/drawing/2014/main" id="{28116FEF-A291-4028-9882-A15CF8E10DD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7" name="正方形/長方形 426">
          <a:extLst>
            <a:ext uri="{FF2B5EF4-FFF2-40B4-BE49-F238E27FC236}">
              <a16:creationId xmlns:a16="http://schemas.microsoft.com/office/drawing/2014/main" id="{84FFE2FA-BBBD-4355-9F7F-2E8C458C545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8" name="正方形/長方形 427">
          <a:extLst>
            <a:ext uri="{FF2B5EF4-FFF2-40B4-BE49-F238E27FC236}">
              <a16:creationId xmlns:a16="http://schemas.microsoft.com/office/drawing/2014/main" id="{E06DCC52-7FF5-43C8-8DCF-DCA0B59757C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9" name="正方形/長方形 428">
          <a:extLst>
            <a:ext uri="{FF2B5EF4-FFF2-40B4-BE49-F238E27FC236}">
              <a16:creationId xmlns:a16="http://schemas.microsoft.com/office/drawing/2014/main" id="{FCB6066A-ADFF-4D0C-8B69-79B4B9E05CE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0" name="正方形/長方形 429">
          <a:extLst>
            <a:ext uri="{FF2B5EF4-FFF2-40B4-BE49-F238E27FC236}">
              <a16:creationId xmlns:a16="http://schemas.microsoft.com/office/drawing/2014/main" id="{5B39B476-A102-47F8-B69F-ABF90804B5A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1" name="正方形/長方形 430">
          <a:extLst>
            <a:ext uri="{FF2B5EF4-FFF2-40B4-BE49-F238E27FC236}">
              <a16:creationId xmlns:a16="http://schemas.microsoft.com/office/drawing/2014/main" id="{57714EB2-3943-402B-AC2A-B56E847EFEC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2" name="正方形/長方形 431">
          <a:extLst>
            <a:ext uri="{FF2B5EF4-FFF2-40B4-BE49-F238E27FC236}">
              <a16:creationId xmlns:a16="http://schemas.microsoft.com/office/drawing/2014/main" id="{D5BE34C5-DA64-4346-AC68-71631A7F8A9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3" name="テキスト ボックス 432">
          <a:extLst>
            <a:ext uri="{FF2B5EF4-FFF2-40B4-BE49-F238E27FC236}">
              <a16:creationId xmlns:a16="http://schemas.microsoft.com/office/drawing/2014/main" id="{754FD83E-08EB-4533-841A-4F7BA4AE0D0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4" name="直線コネクタ 433">
          <a:extLst>
            <a:ext uri="{FF2B5EF4-FFF2-40B4-BE49-F238E27FC236}">
              <a16:creationId xmlns:a16="http://schemas.microsoft.com/office/drawing/2014/main" id="{DDBD82C7-8589-4F41-BA47-CB9A9ECFA24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5" name="テキスト ボックス 434">
          <a:extLst>
            <a:ext uri="{FF2B5EF4-FFF2-40B4-BE49-F238E27FC236}">
              <a16:creationId xmlns:a16="http://schemas.microsoft.com/office/drawing/2014/main" id="{29D4E52D-2D43-43C7-BC25-0917976FEFF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6" name="直線コネクタ 435">
          <a:extLst>
            <a:ext uri="{FF2B5EF4-FFF2-40B4-BE49-F238E27FC236}">
              <a16:creationId xmlns:a16="http://schemas.microsoft.com/office/drawing/2014/main" id="{2F1BE8E0-1C10-468E-ACFB-45AFE58737F3}"/>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7" name="テキスト ボックス 436">
          <a:extLst>
            <a:ext uri="{FF2B5EF4-FFF2-40B4-BE49-F238E27FC236}">
              <a16:creationId xmlns:a16="http://schemas.microsoft.com/office/drawing/2014/main" id="{9B7B22C3-C294-4437-BBBB-13954036AC5C}"/>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8" name="直線コネクタ 437">
          <a:extLst>
            <a:ext uri="{FF2B5EF4-FFF2-40B4-BE49-F238E27FC236}">
              <a16:creationId xmlns:a16="http://schemas.microsoft.com/office/drawing/2014/main" id="{2F2BB9AB-98D7-49D9-94AC-E1709659B78B}"/>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9" name="テキスト ボックス 438">
          <a:extLst>
            <a:ext uri="{FF2B5EF4-FFF2-40B4-BE49-F238E27FC236}">
              <a16:creationId xmlns:a16="http://schemas.microsoft.com/office/drawing/2014/main" id="{2CDC9D66-62C0-4A94-99FF-E9A975044412}"/>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0" name="直線コネクタ 439">
          <a:extLst>
            <a:ext uri="{FF2B5EF4-FFF2-40B4-BE49-F238E27FC236}">
              <a16:creationId xmlns:a16="http://schemas.microsoft.com/office/drawing/2014/main" id="{63BA7AD2-0D88-40C5-8B0F-6C8D90FE42AD}"/>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1" name="テキスト ボックス 440">
          <a:extLst>
            <a:ext uri="{FF2B5EF4-FFF2-40B4-BE49-F238E27FC236}">
              <a16:creationId xmlns:a16="http://schemas.microsoft.com/office/drawing/2014/main" id="{293FC624-563C-4325-AE9C-B3EBA662D482}"/>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2" name="直線コネクタ 441">
          <a:extLst>
            <a:ext uri="{FF2B5EF4-FFF2-40B4-BE49-F238E27FC236}">
              <a16:creationId xmlns:a16="http://schemas.microsoft.com/office/drawing/2014/main" id="{F16CCAB4-774A-4208-A552-A6184D3CF8DA}"/>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3" name="テキスト ボックス 442">
          <a:extLst>
            <a:ext uri="{FF2B5EF4-FFF2-40B4-BE49-F238E27FC236}">
              <a16:creationId xmlns:a16="http://schemas.microsoft.com/office/drawing/2014/main" id="{68DB8F81-E6BA-4633-B817-BE68A1504153}"/>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4" name="直線コネクタ 443">
          <a:extLst>
            <a:ext uri="{FF2B5EF4-FFF2-40B4-BE49-F238E27FC236}">
              <a16:creationId xmlns:a16="http://schemas.microsoft.com/office/drawing/2014/main" id="{93481280-3086-4986-940C-B537FE0E5A0A}"/>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5" name="テキスト ボックス 444">
          <a:extLst>
            <a:ext uri="{FF2B5EF4-FFF2-40B4-BE49-F238E27FC236}">
              <a16:creationId xmlns:a16="http://schemas.microsoft.com/office/drawing/2014/main" id="{346C06F1-5F87-4851-9C7A-B6C9F2B4014D}"/>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6" name="直線コネクタ 445">
          <a:extLst>
            <a:ext uri="{FF2B5EF4-FFF2-40B4-BE49-F238E27FC236}">
              <a16:creationId xmlns:a16="http://schemas.microsoft.com/office/drawing/2014/main" id="{288288B4-509F-4BF7-BE32-C327E2A27EA4}"/>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7" name="テキスト ボックス 446">
          <a:extLst>
            <a:ext uri="{FF2B5EF4-FFF2-40B4-BE49-F238E27FC236}">
              <a16:creationId xmlns:a16="http://schemas.microsoft.com/office/drawing/2014/main" id="{89ECB6AC-7373-4D54-89FE-FAF89FAA60F6}"/>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8" name="直線コネクタ 447">
          <a:extLst>
            <a:ext uri="{FF2B5EF4-FFF2-40B4-BE49-F238E27FC236}">
              <a16:creationId xmlns:a16="http://schemas.microsoft.com/office/drawing/2014/main" id="{2EE3DDE0-D296-44EF-B6B1-6A238053C25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9" name="【消防施設】&#10;有形固定資産減価償却率グラフ枠">
          <a:extLst>
            <a:ext uri="{FF2B5EF4-FFF2-40B4-BE49-F238E27FC236}">
              <a16:creationId xmlns:a16="http://schemas.microsoft.com/office/drawing/2014/main" id="{59F74890-EE3A-4648-900D-DBAE41E049B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450" name="直線コネクタ 449">
          <a:extLst>
            <a:ext uri="{FF2B5EF4-FFF2-40B4-BE49-F238E27FC236}">
              <a16:creationId xmlns:a16="http://schemas.microsoft.com/office/drawing/2014/main" id="{8B700939-4060-4654-B406-057683418F5A}"/>
            </a:ext>
          </a:extLst>
        </xdr:cNvPr>
        <xdr:cNvCxnSpPr/>
      </xdr:nvCxnSpPr>
      <xdr:spPr>
        <a:xfrm flipV="1">
          <a:off x="16318864" y="13389973"/>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51" name="【消防施設】&#10;有形固定資産減価償却率最小値テキスト">
          <a:extLst>
            <a:ext uri="{FF2B5EF4-FFF2-40B4-BE49-F238E27FC236}">
              <a16:creationId xmlns:a16="http://schemas.microsoft.com/office/drawing/2014/main" id="{D68B709B-5265-45E7-9BDE-876A867EC08A}"/>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52" name="直線コネクタ 451">
          <a:extLst>
            <a:ext uri="{FF2B5EF4-FFF2-40B4-BE49-F238E27FC236}">
              <a16:creationId xmlns:a16="http://schemas.microsoft.com/office/drawing/2014/main" id="{21D24D43-CA5F-4668-9D96-18A18AA8C1F2}"/>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453" name="【消防施設】&#10;有形固定資産減価償却率最大値テキスト">
          <a:extLst>
            <a:ext uri="{FF2B5EF4-FFF2-40B4-BE49-F238E27FC236}">
              <a16:creationId xmlns:a16="http://schemas.microsoft.com/office/drawing/2014/main" id="{81A816AA-C836-4BC9-B1A2-2A375F75E995}"/>
            </a:ext>
          </a:extLst>
        </xdr:cNvPr>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454" name="直線コネクタ 453">
          <a:extLst>
            <a:ext uri="{FF2B5EF4-FFF2-40B4-BE49-F238E27FC236}">
              <a16:creationId xmlns:a16="http://schemas.microsoft.com/office/drawing/2014/main" id="{3C98A34E-5F48-4934-B5CD-D1B94D3DC604}"/>
            </a:ext>
          </a:extLst>
        </xdr:cNvPr>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160400</xdr:rowOff>
    </xdr:from>
    <xdr:ext cx="405111" cy="259045"/>
    <xdr:sp macro="" textlink="">
      <xdr:nvSpPr>
        <xdr:cNvPr id="455" name="【消防施設】&#10;有形固定資産減価償却率平均値テキスト">
          <a:extLst>
            <a:ext uri="{FF2B5EF4-FFF2-40B4-BE49-F238E27FC236}">
              <a16:creationId xmlns:a16="http://schemas.microsoft.com/office/drawing/2014/main" id="{458715C4-C385-4839-96CD-FCF3AF13741E}"/>
            </a:ext>
          </a:extLst>
        </xdr:cNvPr>
        <xdr:cNvSpPr txBox="1"/>
      </xdr:nvSpPr>
      <xdr:spPr>
        <a:xfrm>
          <a:off x="16357600" y="1404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456" name="フローチャート: 判断 455">
          <a:extLst>
            <a:ext uri="{FF2B5EF4-FFF2-40B4-BE49-F238E27FC236}">
              <a16:creationId xmlns:a16="http://schemas.microsoft.com/office/drawing/2014/main" id="{F56AEC64-7296-4885-A035-6DDF6B65DD9D}"/>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457" name="フローチャート: 判断 456">
          <a:extLst>
            <a:ext uri="{FF2B5EF4-FFF2-40B4-BE49-F238E27FC236}">
              <a16:creationId xmlns:a16="http://schemas.microsoft.com/office/drawing/2014/main" id="{1B1AB57F-ED81-478B-AB7C-5B5CB1F43369}"/>
            </a:ext>
          </a:extLst>
        </xdr:cNvPr>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5262</xdr:rowOff>
    </xdr:from>
    <xdr:to>
      <xdr:col>76</xdr:col>
      <xdr:colOff>165100</xdr:colOff>
      <xdr:row>83</xdr:row>
      <xdr:rowOff>106862</xdr:rowOff>
    </xdr:to>
    <xdr:sp macro="" textlink="">
      <xdr:nvSpPr>
        <xdr:cNvPr id="458" name="フローチャート: 判断 457">
          <a:extLst>
            <a:ext uri="{FF2B5EF4-FFF2-40B4-BE49-F238E27FC236}">
              <a16:creationId xmlns:a16="http://schemas.microsoft.com/office/drawing/2014/main" id="{3FEC8E0F-045E-4631-82A7-3C103E9DA8A3}"/>
            </a:ext>
          </a:extLst>
        </xdr:cNvPr>
        <xdr:cNvSpPr/>
      </xdr:nvSpPr>
      <xdr:spPr>
        <a:xfrm>
          <a:off x="14541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117929</xdr:rowOff>
    </xdr:from>
    <xdr:to>
      <xdr:col>72</xdr:col>
      <xdr:colOff>38100</xdr:colOff>
      <xdr:row>83</xdr:row>
      <xdr:rowOff>48079</xdr:rowOff>
    </xdr:to>
    <xdr:sp macro="" textlink="">
      <xdr:nvSpPr>
        <xdr:cNvPr id="459" name="フローチャート: 判断 458">
          <a:extLst>
            <a:ext uri="{FF2B5EF4-FFF2-40B4-BE49-F238E27FC236}">
              <a16:creationId xmlns:a16="http://schemas.microsoft.com/office/drawing/2014/main" id="{AA69D8C7-932C-4BBA-ACD8-0104F8E5C96F}"/>
            </a:ext>
          </a:extLst>
        </xdr:cNvPr>
        <xdr:cNvSpPr/>
      </xdr:nvSpPr>
      <xdr:spPr>
        <a:xfrm>
          <a:off x="13652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460" name="フローチャート: 判断 459">
          <a:extLst>
            <a:ext uri="{FF2B5EF4-FFF2-40B4-BE49-F238E27FC236}">
              <a16:creationId xmlns:a16="http://schemas.microsoft.com/office/drawing/2014/main" id="{6D05D1F9-B318-4681-B319-F3018CBBB4D2}"/>
            </a:ext>
          </a:extLst>
        </xdr:cNvPr>
        <xdr:cNvSpPr/>
      </xdr:nvSpPr>
      <xdr:spPr>
        <a:xfrm>
          <a:off x="12763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1" name="テキスト ボックス 460">
          <a:extLst>
            <a:ext uri="{FF2B5EF4-FFF2-40B4-BE49-F238E27FC236}">
              <a16:creationId xmlns:a16="http://schemas.microsoft.com/office/drawing/2014/main" id="{8336621C-0833-4921-9629-9638B23CB83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2" name="テキスト ボックス 461">
          <a:extLst>
            <a:ext uri="{FF2B5EF4-FFF2-40B4-BE49-F238E27FC236}">
              <a16:creationId xmlns:a16="http://schemas.microsoft.com/office/drawing/2014/main" id="{BF091B4E-BA02-4A8E-B627-F3112412A70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3" name="テキスト ボックス 462">
          <a:extLst>
            <a:ext uri="{FF2B5EF4-FFF2-40B4-BE49-F238E27FC236}">
              <a16:creationId xmlns:a16="http://schemas.microsoft.com/office/drawing/2014/main" id="{0983CA79-3261-4C01-9955-8C603CB86C8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4" name="テキスト ボックス 463">
          <a:extLst>
            <a:ext uri="{FF2B5EF4-FFF2-40B4-BE49-F238E27FC236}">
              <a16:creationId xmlns:a16="http://schemas.microsoft.com/office/drawing/2014/main" id="{9FE2FFDD-880E-4F38-A232-34759F7EC55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5" name="テキスト ボックス 464">
          <a:extLst>
            <a:ext uri="{FF2B5EF4-FFF2-40B4-BE49-F238E27FC236}">
              <a16:creationId xmlns:a16="http://schemas.microsoft.com/office/drawing/2014/main" id="{8678FEA6-7021-4B71-BEEC-AAE5A1E7286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91802</xdr:rowOff>
    </xdr:from>
    <xdr:to>
      <xdr:col>85</xdr:col>
      <xdr:colOff>177800</xdr:colOff>
      <xdr:row>84</xdr:row>
      <xdr:rowOff>21952</xdr:rowOff>
    </xdr:to>
    <xdr:sp macro="" textlink="">
      <xdr:nvSpPr>
        <xdr:cNvPr id="466" name="楕円 465">
          <a:extLst>
            <a:ext uri="{FF2B5EF4-FFF2-40B4-BE49-F238E27FC236}">
              <a16:creationId xmlns:a16="http://schemas.microsoft.com/office/drawing/2014/main" id="{E014C147-FDA3-455D-A89C-A42E469C4028}"/>
            </a:ext>
          </a:extLst>
        </xdr:cNvPr>
        <xdr:cNvSpPr/>
      </xdr:nvSpPr>
      <xdr:spPr>
        <a:xfrm>
          <a:off x="16268700" y="1432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70229</xdr:rowOff>
    </xdr:from>
    <xdr:ext cx="405111" cy="259045"/>
    <xdr:sp macro="" textlink="">
      <xdr:nvSpPr>
        <xdr:cNvPr id="467" name="【消防施設】&#10;有形固定資産減価償却率該当値テキスト">
          <a:extLst>
            <a:ext uri="{FF2B5EF4-FFF2-40B4-BE49-F238E27FC236}">
              <a16:creationId xmlns:a16="http://schemas.microsoft.com/office/drawing/2014/main" id="{708F57C5-2138-435A-88BE-00BD44A3087B}"/>
            </a:ext>
          </a:extLst>
        </xdr:cNvPr>
        <xdr:cNvSpPr txBox="1"/>
      </xdr:nvSpPr>
      <xdr:spPr>
        <a:xfrm>
          <a:off x="16357600" y="1430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41184</xdr:rowOff>
    </xdr:from>
    <xdr:to>
      <xdr:col>81</xdr:col>
      <xdr:colOff>101600</xdr:colOff>
      <xdr:row>83</xdr:row>
      <xdr:rowOff>142784</xdr:rowOff>
    </xdr:to>
    <xdr:sp macro="" textlink="">
      <xdr:nvSpPr>
        <xdr:cNvPr id="468" name="楕円 467">
          <a:extLst>
            <a:ext uri="{FF2B5EF4-FFF2-40B4-BE49-F238E27FC236}">
              <a16:creationId xmlns:a16="http://schemas.microsoft.com/office/drawing/2014/main" id="{43D930FD-4613-4BB0-AC39-2319449C8843}"/>
            </a:ext>
          </a:extLst>
        </xdr:cNvPr>
        <xdr:cNvSpPr/>
      </xdr:nvSpPr>
      <xdr:spPr>
        <a:xfrm>
          <a:off x="15430500" y="1427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91984</xdr:rowOff>
    </xdr:from>
    <xdr:to>
      <xdr:col>85</xdr:col>
      <xdr:colOff>127000</xdr:colOff>
      <xdr:row>83</xdr:row>
      <xdr:rowOff>142602</xdr:rowOff>
    </xdr:to>
    <xdr:cxnSp macro="">
      <xdr:nvCxnSpPr>
        <xdr:cNvPr id="469" name="直線コネクタ 468">
          <a:extLst>
            <a:ext uri="{FF2B5EF4-FFF2-40B4-BE49-F238E27FC236}">
              <a16:creationId xmlns:a16="http://schemas.microsoft.com/office/drawing/2014/main" id="{4507A9A7-EE58-41C9-9AC1-0DB75BAA3396}"/>
            </a:ext>
          </a:extLst>
        </xdr:cNvPr>
        <xdr:cNvCxnSpPr/>
      </xdr:nvCxnSpPr>
      <xdr:spPr>
        <a:xfrm>
          <a:off x="15481300" y="14322334"/>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165281</xdr:rowOff>
    </xdr:from>
    <xdr:to>
      <xdr:col>76</xdr:col>
      <xdr:colOff>165100</xdr:colOff>
      <xdr:row>83</xdr:row>
      <xdr:rowOff>95431</xdr:rowOff>
    </xdr:to>
    <xdr:sp macro="" textlink="">
      <xdr:nvSpPr>
        <xdr:cNvPr id="470" name="楕円 469">
          <a:extLst>
            <a:ext uri="{FF2B5EF4-FFF2-40B4-BE49-F238E27FC236}">
              <a16:creationId xmlns:a16="http://schemas.microsoft.com/office/drawing/2014/main" id="{67606634-3872-449B-9302-5D0B5838675C}"/>
            </a:ext>
          </a:extLst>
        </xdr:cNvPr>
        <xdr:cNvSpPr/>
      </xdr:nvSpPr>
      <xdr:spPr>
        <a:xfrm>
          <a:off x="14541500" y="1422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44631</xdr:rowOff>
    </xdr:from>
    <xdr:to>
      <xdr:col>81</xdr:col>
      <xdr:colOff>50800</xdr:colOff>
      <xdr:row>83</xdr:row>
      <xdr:rowOff>91984</xdr:rowOff>
    </xdr:to>
    <xdr:cxnSp macro="">
      <xdr:nvCxnSpPr>
        <xdr:cNvPr id="471" name="直線コネクタ 470">
          <a:extLst>
            <a:ext uri="{FF2B5EF4-FFF2-40B4-BE49-F238E27FC236}">
              <a16:creationId xmlns:a16="http://schemas.microsoft.com/office/drawing/2014/main" id="{506B29A1-9DD2-49B0-A40A-90049A5FECB2}"/>
            </a:ext>
          </a:extLst>
        </xdr:cNvPr>
        <xdr:cNvCxnSpPr/>
      </xdr:nvCxnSpPr>
      <xdr:spPr>
        <a:xfrm>
          <a:off x="14592300" y="14274981"/>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116295</xdr:rowOff>
    </xdr:from>
    <xdr:to>
      <xdr:col>72</xdr:col>
      <xdr:colOff>38100</xdr:colOff>
      <xdr:row>83</xdr:row>
      <xdr:rowOff>46445</xdr:rowOff>
    </xdr:to>
    <xdr:sp macro="" textlink="">
      <xdr:nvSpPr>
        <xdr:cNvPr id="472" name="楕円 471">
          <a:extLst>
            <a:ext uri="{FF2B5EF4-FFF2-40B4-BE49-F238E27FC236}">
              <a16:creationId xmlns:a16="http://schemas.microsoft.com/office/drawing/2014/main" id="{0550B7B9-726F-4578-AC39-FC2241566897}"/>
            </a:ext>
          </a:extLst>
        </xdr:cNvPr>
        <xdr:cNvSpPr/>
      </xdr:nvSpPr>
      <xdr:spPr>
        <a:xfrm>
          <a:off x="13652500" y="1417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167095</xdr:rowOff>
    </xdr:from>
    <xdr:to>
      <xdr:col>76</xdr:col>
      <xdr:colOff>114300</xdr:colOff>
      <xdr:row>83</xdr:row>
      <xdr:rowOff>44631</xdr:rowOff>
    </xdr:to>
    <xdr:cxnSp macro="">
      <xdr:nvCxnSpPr>
        <xdr:cNvPr id="473" name="直線コネクタ 472">
          <a:extLst>
            <a:ext uri="{FF2B5EF4-FFF2-40B4-BE49-F238E27FC236}">
              <a16:creationId xmlns:a16="http://schemas.microsoft.com/office/drawing/2014/main" id="{2812B811-C17A-41A7-A31A-B4473C5A9992}"/>
            </a:ext>
          </a:extLst>
        </xdr:cNvPr>
        <xdr:cNvCxnSpPr/>
      </xdr:nvCxnSpPr>
      <xdr:spPr>
        <a:xfrm>
          <a:off x="13703300" y="14225995"/>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82006</xdr:rowOff>
    </xdr:from>
    <xdr:to>
      <xdr:col>67</xdr:col>
      <xdr:colOff>101600</xdr:colOff>
      <xdr:row>83</xdr:row>
      <xdr:rowOff>12156</xdr:rowOff>
    </xdr:to>
    <xdr:sp macro="" textlink="">
      <xdr:nvSpPr>
        <xdr:cNvPr id="474" name="楕円 473">
          <a:extLst>
            <a:ext uri="{FF2B5EF4-FFF2-40B4-BE49-F238E27FC236}">
              <a16:creationId xmlns:a16="http://schemas.microsoft.com/office/drawing/2014/main" id="{D2763113-EBA4-4939-AAB3-FBD60153831D}"/>
            </a:ext>
          </a:extLst>
        </xdr:cNvPr>
        <xdr:cNvSpPr/>
      </xdr:nvSpPr>
      <xdr:spPr>
        <a:xfrm>
          <a:off x="12763500" y="141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132806</xdr:rowOff>
    </xdr:from>
    <xdr:to>
      <xdr:col>71</xdr:col>
      <xdr:colOff>177800</xdr:colOff>
      <xdr:row>82</xdr:row>
      <xdr:rowOff>167095</xdr:rowOff>
    </xdr:to>
    <xdr:cxnSp macro="">
      <xdr:nvCxnSpPr>
        <xdr:cNvPr id="475" name="直線コネクタ 474">
          <a:extLst>
            <a:ext uri="{FF2B5EF4-FFF2-40B4-BE49-F238E27FC236}">
              <a16:creationId xmlns:a16="http://schemas.microsoft.com/office/drawing/2014/main" id="{169A7AA8-2D5B-472E-9C31-0D8E499ACAAF}"/>
            </a:ext>
          </a:extLst>
        </xdr:cNvPr>
        <xdr:cNvCxnSpPr/>
      </xdr:nvCxnSpPr>
      <xdr:spPr>
        <a:xfrm>
          <a:off x="12814300" y="1419170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146248</xdr:rowOff>
    </xdr:from>
    <xdr:ext cx="405111" cy="259045"/>
    <xdr:sp macro="" textlink="">
      <xdr:nvSpPr>
        <xdr:cNvPr id="476" name="n_1aveValue【消防施設】&#10;有形固定資産減価償却率">
          <a:extLst>
            <a:ext uri="{FF2B5EF4-FFF2-40B4-BE49-F238E27FC236}">
              <a16:creationId xmlns:a16="http://schemas.microsoft.com/office/drawing/2014/main" id="{0AA3F8FC-E790-4F1E-B3C1-A63E47D7F6A5}"/>
            </a:ext>
          </a:extLst>
        </xdr:cNvPr>
        <xdr:cNvSpPr txBox="1"/>
      </xdr:nvSpPr>
      <xdr:spPr>
        <a:xfrm>
          <a:off x="15266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97989</xdr:rowOff>
    </xdr:from>
    <xdr:ext cx="405111" cy="259045"/>
    <xdr:sp macro="" textlink="">
      <xdr:nvSpPr>
        <xdr:cNvPr id="477" name="n_2aveValue【消防施設】&#10;有形固定資産減価償却率">
          <a:extLst>
            <a:ext uri="{FF2B5EF4-FFF2-40B4-BE49-F238E27FC236}">
              <a16:creationId xmlns:a16="http://schemas.microsoft.com/office/drawing/2014/main" id="{013A5E13-F696-4281-AD29-6F2ED12F3B70}"/>
            </a:ext>
          </a:extLst>
        </xdr:cNvPr>
        <xdr:cNvSpPr txBox="1"/>
      </xdr:nvSpPr>
      <xdr:spPr>
        <a:xfrm>
          <a:off x="143897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39206</xdr:rowOff>
    </xdr:from>
    <xdr:ext cx="405111" cy="259045"/>
    <xdr:sp macro="" textlink="">
      <xdr:nvSpPr>
        <xdr:cNvPr id="478" name="n_3aveValue【消防施設】&#10;有形固定資産減価償却率">
          <a:extLst>
            <a:ext uri="{FF2B5EF4-FFF2-40B4-BE49-F238E27FC236}">
              <a16:creationId xmlns:a16="http://schemas.microsoft.com/office/drawing/2014/main" id="{A2FCC13F-F780-4BD7-8597-833EC6E39EDF}"/>
            </a:ext>
          </a:extLst>
        </xdr:cNvPr>
        <xdr:cNvSpPr txBox="1"/>
      </xdr:nvSpPr>
      <xdr:spPr>
        <a:xfrm>
          <a:off x="13500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84926</xdr:rowOff>
    </xdr:from>
    <xdr:ext cx="405111" cy="259045"/>
    <xdr:sp macro="" textlink="">
      <xdr:nvSpPr>
        <xdr:cNvPr id="479" name="n_4aveValue【消防施設】&#10;有形固定資産減価償却率">
          <a:extLst>
            <a:ext uri="{FF2B5EF4-FFF2-40B4-BE49-F238E27FC236}">
              <a16:creationId xmlns:a16="http://schemas.microsoft.com/office/drawing/2014/main" id="{9D58EE1E-8185-4069-A6AD-60D1AAF361A1}"/>
            </a:ext>
          </a:extLst>
        </xdr:cNvPr>
        <xdr:cNvSpPr txBox="1"/>
      </xdr:nvSpPr>
      <xdr:spPr>
        <a:xfrm>
          <a:off x="126117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133911</xdr:rowOff>
    </xdr:from>
    <xdr:ext cx="405111" cy="259045"/>
    <xdr:sp macro="" textlink="">
      <xdr:nvSpPr>
        <xdr:cNvPr id="480" name="n_1mainValue【消防施設】&#10;有形固定資産減価償却率">
          <a:extLst>
            <a:ext uri="{FF2B5EF4-FFF2-40B4-BE49-F238E27FC236}">
              <a16:creationId xmlns:a16="http://schemas.microsoft.com/office/drawing/2014/main" id="{30FACB33-E050-4A93-AA8A-7536FE2DE38D}"/>
            </a:ext>
          </a:extLst>
        </xdr:cNvPr>
        <xdr:cNvSpPr txBox="1"/>
      </xdr:nvSpPr>
      <xdr:spPr>
        <a:xfrm>
          <a:off x="15266044" y="1436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111958</xdr:rowOff>
    </xdr:from>
    <xdr:ext cx="405111" cy="259045"/>
    <xdr:sp macro="" textlink="">
      <xdr:nvSpPr>
        <xdr:cNvPr id="481" name="n_2mainValue【消防施設】&#10;有形固定資産減価償却率">
          <a:extLst>
            <a:ext uri="{FF2B5EF4-FFF2-40B4-BE49-F238E27FC236}">
              <a16:creationId xmlns:a16="http://schemas.microsoft.com/office/drawing/2014/main" id="{061B58ED-16F5-4C37-A020-3BED9E6E7A6B}"/>
            </a:ext>
          </a:extLst>
        </xdr:cNvPr>
        <xdr:cNvSpPr txBox="1"/>
      </xdr:nvSpPr>
      <xdr:spPr>
        <a:xfrm>
          <a:off x="14389744" y="1399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62972</xdr:rowOff>
    </xdr:from>
    <xdr:ext cx="405111" cy="259045"/>
    <xdr:sp macro="" textlink="">
      <xdr:nvSpPr>
        <xdr:cNvPr id="482" name="n_3mainValue【消防施設】&#10;有形固定資産減価償却率">
          <a:extLst>
            <a:ext uri="{FF2B5EF4-FFF2-40B4-BE49-F238E27FC236}">
              <a16:creationId xmlns:a16="http://schemas.microsoft.com/office/drawing/2014/main" id="{2C842C04-B188-4EB7-9040-AF79F4BE3D9E}"/>
            </a:ext>
          </a:extLst>
        </xdr:cNvPr>
        <xdr:cNvSpPr txBox="1"/>
      </xdr:nvSpPr>
      <xdr:spPr>
        <a:xfrm>
          <a:off x="13500744" y="1395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28683</xdr:rowOff>
    </xdr:from>
    <xdr:ext cx="405111" cy="259045"/>
    <xdr:sp macro="" textlink="">
      <xdr:nvSpPr>
        <xdr:cNvPr id="483" name="n_4mainValue【消防施設】&#10;有形固定資産減価償却率">
          <a:extLst>
            <a:ext uri="{FF2B5EF4-FFF2-40B4-BE49-F238E27FC236}">
              <a16:creationId xmlns:a16="http://schemas.microsoft.com/office/drawing/2014/main" id="{D804B76C-D5C8-4C7C-B76A-1B29F140EA1F}"/>
            </a:ext>
          </a:extLst>
        </xdr:cNvPr>
        <xdr:cNvSpPr txBox="1"/>
      </xdr:nvSpPr>
      <xdr:spPr>
        <a:xfrm>
          <a:off x="12611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4" name="正方形/長方形 483">
          <a:extLst>
            <a:ext uri="{FF2B5EF4-FFF2-40B4-BE49-F238E27FC236}">
              <a16:creationId xmlns:a16="http://schemas.microsoft.com/office/drawing/2014/main" id="{4225C0E8-A2BF-431F-B691-0DFBB997C5F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5" name="正方形/長方形 484">
          <a:extLst>
            <a:ext uri="{FF2B5EF4-FFF2-40B4-BE49-F238E27FC236}">
              <a16:creationId xmlns:a16="http://schemas.microsoft.com/office/drawing/2014/main" id="{45BD0E8A-963A-40FA-BBBD-110D6FF2B63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6" name="正方形/長方形 485">
          <a:extLst>
            <a:ext uri="{FF2B5EF4-FFF2-40B4-BE49-F238E27FC236}">
              <a16:creationId xmlns:a16="http://schemas.microsoft.com/office/drawing/2014/main" id="{AF6471B9-C29E-4DC9-B008-EA3064306E2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7" name="正方形/長方形 486">
          <a:extLst>
            <a:ext uri="{FF2B5EF4-FFF2-40B4-BE49-F238E27FC236}">
              <a16:creationId xmlns:a16="http://schemas.microsoft.com/office/drawing/2014/main" id="{85805DF5-9220-4DB3-9BB1-0F5CD08F1F8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8" name="正方形/長方形 487">
          <a:extLst>
            <a:ext uri="{FF2B5EF4-FFF2-40B4-BE49-F238E27FC236}">
              <a16:creationId xmlns:a16="http://schemas.microsoft.com/office/drawing/2014/main" id="{983E6F1F-CB14-49EC-9463-FBEA45D7DBC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9" name="正方形/長方形 488">
          <a:extLst>
            <a:ext uri="{FF2B5EF4-FFF2-40B4-BE49-F238E27FC236}">
              <a16:creationId xmlns:a16="http://schemas.microsoft.com/office/drawing/2014/main" id="{2664F4C4-6FED-4145-901D-6DD9033767E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0" name="正方形/長方形 489">
          <a:extLst>
            <a:ext uri="{FF2B5EF4-FFF2-40B4-BE49-F238E27FC236}">
              <a16:creationId xmlns:a16="http://schemas.microsoft.com/office/drawing/2014/main" id="{238DCB98-2C6B-4394-950F-003F1B0C811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1" name="正方形/長方形 490">
          <a:extLst>
            <a:ext uri="{FF2B5EF4-FFF2-40B4-BE49-F238E27FC236}">
              <a16:creationId xmlns:a16="http://schemas.microsoft.com/office/drawing/2014/main" id="{5C993A21-8891-418E-BA40-0B72C1588A6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2" name="テキスト ボックス 491">
          <a:extLst>
            <a:ext uri="{FF2B5EF4-FFF2-40B4-BE49-F238E27FC236}">
              <a16:creationId xmlns:a16="http://schemas.microsoft.com/office/drawing/2014/main" id="{3BF27FDD-E18E-40A0-A987-80C33B2B23A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3" name="直線コネクタ 492">
          <a:extLst>
            <a:ext uri="{FF2B5EF4-FFF2-40B4-BE49-F238E27FC236}">
              <a16:creationId xmlns:a16="http://schemas.microsoft.com/office/drawing/2014/main" id="{29B4DD2A-4E46-4B15-BAA1-EB0206F6324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494" name="直線コネクタ 493">
          <a:extLst>
            <a:ext uri="{FF2B5EF4-FFF2-40B4-BE49-F238E27FC236}">
              <a16:creationId xmlns:a16="http://schemas.microsoft.com/office/drawing/2014/main" id="{5CDFA1E7-1F07-46C3-AA41-821A3D93DD77}"/>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495" name="テキスト ボックス 494">
          <a:extLst>
            <a:ext uri="{FF2B5EF4-FFF2-40B4-BE49-F238E27FC236}">
              <a16:creationId xmlns:a16="http://schemas.microsoft.com/office/drawing/2014/main" id="{17A877A0-9F1D-497D-8513-8916E2EEC057}"/>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6" name="直線コネクタ 495">
          <a:extLst>
            <a:ext uri="{FF2B5EF4-FFF2-40B4-BE49-F238E27FC236}">
              <a16:creationId xmlns:a16="http://schemas.microsoft.com/office/drawing/2014/main" id="{A0BCD0CD-FCA0-40A4-9411-B029F8A3683A}"/>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97" name="テキスト ボックス 496">
          <a:extLst>
            <a:ext uri="{FF2B5EF4-FFF2-40B4-BE49-F238E27FC236}">
              <a16:creationId xmlns:a16="http://schemas.microsoft.com/office/drawing/2014/main" id="{327B0C59-C3D9-4B0B-9B4A-B434C6649BAA}"/>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498" name="直線コネクタ 497">
          <a:extLst>
            <a:ext uri="{FF2B5EF4-FFF2-40B4-BE49-F238E27FC236}">
              <a16:creationId xmlns:a16="http://schemas.microsoft.com/office/drawing/2014/main" id="{8056E5E3-7662-4E2D-908C-6157B0AAF07F}"/>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499" name="テキスト ボックス 498">
          <a:extLst>
            <a:ext uri="{FF2B5EF4-FFF2-40B4-BE49-F238E27FC236}">
              <a16:creationId xmlns:a16="http://schemas.microsoft.com/office/drawing/2014/main" id="{8880680B-B9AE-4FFE-8F59-86745102A1F1}"/>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0" name="直線コネクタ 499">
          <a:extLst>
            <a:ext uri="{FF2B5EF4-FFF2-40B4-BE49-F238E27FC236}">
              <a16:creationId xmlns:a16="http://schemas.microsoft.com/office/drawing/2014/main" id="{A4763986-6BED-49F5-A20B-8B18C09486A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1" name="テキスト ボックス 500">
          <a:extLst>
            <a:ext uri="{FF2B5EF4-FFF2-40B4-BE49-F238E27FC236}">
              <a16:creationId xmlns:a16="http://schemas.microsoft.com/office/drawing/2014/main" id="{974F6AA8-531D-4F6B-80AA-B0189AB731A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2" name="【消防施設】&#10;一人当たり面積グラフ枠">
          <a:extLst>
            <a:ext uri="{FF2B5EF4-FFF2-40B4-BE49-F238E27FC236}">
              <a16:creationId xmlns:a16="http://schemas.microsoft.com/office/drawing/2014/main" id="{C3902078-F729-42EA-91B3-4C61AD4CA64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155257</xdr:rowOff>
    </xdr:from>
    <xdr:to>
      <xdr:col>116</xdr:col>
      <xdr:colOff>62864</xdr:colOff>
      <xdr:row>85</xdr:row>
      <xdr:rowOff>91821</xdr:rowOff>
    </xdr:to>
    <xdr:cxnSp macro="">
      <xdr:nvCxnSpPr>
        <xdr:cNvPr id="503" name="直線コネクタ 502">
          <a:extLst>
            <a:ext uri="{FF2B5EF4-FFF2-40B4-BE49-F238E27FC236}">
              <a16:creationId xmlns:a16="http://schemas.microsoft.com/office/drawing/2014/main" id="{4102F6D7-D395-47EF-A02F-13262377029B}"/>
            </a:ext>
          </a:extLst>
        </xdr:cNvPr>
        <xdr:cNvCxnSpPr/>
      </xdr:nvCxnSpPr>
      <xdr:spPr>
        <a:xfrm flipV="1">
          <a:off x="22160864" y="13356907"/>
          <a:ext cx="0" cy="1308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95648</xdr:rowOff>
    </xdr:from>
    <xdr:ext cx="469744" cy="259045"/>
    <xdr:sp macro="" textlink="">
      <xdr:nvSpPr>
        <xdr:cNvPr id="504" name="【消防施設】&#10;一人当たり面積最小値テキスト">
          <a:extLst>
            <a:ext uri="{FF2B5EF4-FFF2-40B4-BE49-F238E27FC236}">
              <a16:creationId xmlns:a16="http://schemas.microsoft.com/office/drawing/2014/main" id="{176A8F84-CA34-4738-9663-EFD5F70A5A23}"/>
            </a:ext>
          </a:extLst>
        </xdr:cNvPr>
        <xdr:cNvSpPr txBox="1"/>
      </xdr:nvSpPr>
      <xdr:spPr>
        <a:xfrm>
          <a:off x="22199600" y="1466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91821</xdr:rowOff>
    </xdr:from>
    <xdr:to>
      <xdr:col>116</xdr:col>
      <xdr:colOff>152400</xdr:colOff>
      <xdr:row>85</xdr:row>
      <xdr:rowOff>91821</xdr:rowOff>
    </xdr:to>
    <xdr:cxnSp macro="">
      <xdr:nvCxnSpPr>
        <xdr:cNvPr id="505" name="直線コネクタ 504">
          <a:extLst>
            <a:ext uri="{FF2B5EF4-FFF2-40B4-BE49-F238E27FC236}">
              <a16:creationId xmlns:a16="http://schemas.microsoft.com/office/drawing/2014/main" id="{92B4C3DF-F9E3-45C9-806E-94AB7417396F}"/>
            </a:ext>
          </a:extLst>
        </xdr:cNvPr>
        <xdr:cNvCxnSpPr/>
      </xdr:nvCxnSpPr>
      <xdr:spPr>
        <a:xfrm>
          <a:off x="22072600" y="1466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101934</xdr:rowOff>
    </xdr:from>
    <xdr:ext cx="469744" cy="259045"/>
    <xdr:sp macro="" textlink="">
      <xdr:nvSpPr>
        <xdr:cNvPr id="506" name="【消防施設】&#10;一人当たり面積最大値テキスト">
          <a:extLst>
            <a:ext uri="{FF2B5EF4-FFF2-40B4-BE49-F238E27FC236}">
              <a16:creationId xmlns:a16="http://schemas.microsoft.com/office/drawing/2014/main" id="{AE3EC8FB-19F4-461B-A103-656B2546EEDE}"/>
            </a:ext>
          </a:extLst>
        </xdr:cNvPr>
        <xdr:cNvSpPr txBox="1"/>
      </xdr:nvSpPr>
      <xdr:spPr>
        <a:xfrm>
          <a:off x="22199600" y="1313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155257</xdr:rowOff>
    </xdr:from>
    <xdr:to>
      <xdr:col>116</xdr:col>
      <xdr:colOff>152400</xdr:colOff>
      <xdr:row>77</xdr:row>
      <xdr:rowOff>155257</xdr:rowOff>
    </xdr:to>
    <xdr:cxnSp macro="">
      <xdr:nvCxnSpPr>
        <xdr:cNvPr id="507" name="直線コネクタ 506">
          <a:extLst>
            <a:ext uri="{FF2B5EF4-FFF2-40B4-BE49-F238E27FC236}">
              <a16:creationId xmlns:a16="http://schemas.microsoft.com/office/drawing/2014/main" id="{2753EBBC-0C75-4616-B107-D20156953B65}"/>
            </a:ext>
          </a:extLst>
        </xdr:cNvPr>
        <xdr:cNvCxnSpPr/>
      </xdr:nvCxnSpPr>
      <xdr:spPr>
        <a:xfrm>
          <a:off x="22072600" y="13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17163</xdr:rowOff>
    </xdr:from>
    <xdr:ext cx="469744" cy="259045"/>
    <xdr:sp macro="" textlink="">
      <xdr:nvSpPr>
        <xdr:cNvPr id="508" name="【消防施設】&#10;一人当たり面積平均値テキスト">
          <a:extLst>
            <a:ext uri="{FF2B5EF4-FFF2-40B4-BE49-F238E27FC236}">
              <a16:creationId xmlns:a16="http://schemas.microsoft.com/office/drawing/2014/main" id="{8027225F-1465-42AB-B4D7-3CC9A3A57CF9}"/>
            </a:ext>
          </a:extLst>
        </xdr:cNvPr>
        <xdr:cNvSpPr txBox="1"/>
      </xdr:nvSpPr>
      <xdr:spPr>
        <a:xfrm>
          <a:off x="22199600" y="14418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38736</xdr:rowOff>
    </xdr:from>
    <xdr:to>
      <xdr:col>116</xdr:col>
      <xdr:colOff>114300</xdr:colOff>
      <xdr:row>84</xdr:row>
      <xdr:rowOff>140336</xdr:rowOff>
    </xdr:to>
    <xdr:sp macro="" textlink="">
      <xdr:nvSpPr>
        <xdr:cNvPr id="509" name="フローチャート: 判断 508">
          <a:extLst>
            <a:ext uri="{FF2B5EF4-FFF2-40B4-BE49-F238E27FC236}">
              <a16:creationId xmlns:a16="http://schemas.microsoft.com/office/drawing/2014/main" id="{0AB33BB8-DE5E-4933-A771-82CA0FA9AB08}"/>
            </a:ext>
          </a:extLst>
        </xdr:cNvPr>
        <xdr:cNvSpPr/>
      </xdr:nvSpPr>
      <xdr:spPr>
        <a:xfrm>
          <a:off x="221107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45022</xdr:rowOff>
    </xdr:from>
    <xdr:to>
      <xdr:col>112</xdr:col>
      <xdr:colOff>38100</xdr:colOff>
      <xdr:row>84</xdr:row>
      <xdr:rowOff>146622</xdr:rowOff>
    </xdr:to>
    <xdr:sp macro="" textlink="">
      <xdr:nvSpPr>
        <xdr:cNvPr id="510" name="フローチャート: 判断 509">
          <a:extLst>
            <a:ext uri="{FF2B5EF4-FFF2-40B4-BE49-F238E27FC236}">
              <a16:creationId xmlns:a16="http://schemas.microsoft.com/office/drawing/2014/main" id="{F49ABD53-812E-4691-9D84-03F7824BD9C1}"/>
            </a:ext>
          </a:extLst>
        </xdr:cNvPr>
        <xdr:cNvSpPr/>
      </xdr:nvSpPr>
      <xdr:spPr>
        <a:xfrm>
          <a:off x="21272500" y="1444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43878</xdr:rowOff>
    </xdr:from>
    <xdr:to>
      <xdr:col>107</xdr:col>
      <xdr:colOff>101600</xdr:colOff>
      <xdr:row>84</xdr:row>
      <xdr:rowOff>145478</xdr:rowOff>
    </xdr:to>
    <xdr:sp macro="" textlink="">
      <xdr:nvSpPr>
        <xdr:cNvPr id="511" name="フローチャート: 判断 510">
          <a:extLst>
            <a:ext uri="{FF2B5EF4-FFF2-40B4-BE49-F238E27FC236}">
              <a16:creationId xmlns:a16="http://schemas.microsoft.com/office/drawing/2014/main" id="{FBE8DA01-FC8D-4EB2-98FD-C3B098B5442B}"/>
            </a:ext>
          </a:extLst>
        </xdr:cNvPr>
        <xdr:cNvSpPr/>
      </xdr:nvSpPr>
      <xdr:spPr>
        <a:xfrm>
          <a:off x="20383500" y="144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6159</xdr:rowOff>
    </xdr:from>
    <xdr:to>
      <xdr:col>102</xdr:col>
      <xdr:colOff>165100</xdr:colOff>
      <xdr:row>84</xdr:row>
      <xdr:rowOff>107759</xdr:rowOff>
    </xdr:to>
    <xdr:sp macro="" textlink="">
      <xdr:nvSpPr>
        <xdr:cNvPr id="512" name="フローチャート: 判断 511">
          <a:extLst>
            <a:ext uri="{FF2B5EF4-FFF2-40B4-BE49-F238E27FC236}">
              <a16:creationId xmlns:a16="http://schemas.microsoft.com/office/drawing/2014/main" id="{A417FAA9-E9DE-4764-A62E-55350DFFEA47}"/>
            </a:ext>
          </a:extLst>
        </xdr:cNvPr>
        <xdr:cNvSpPr/>
      </xdr:nvSpPr>
      <xdr:spPr>
        <a:xfrm>
          <a:off x="19494500" y="144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169608</xdr:rowOff>
    </xdr:from>
    <xdr:to>
      <xdr:col>98</xdr:col>
      <xdr:colOff>38100</xdr:colOff>
      <xdr:row>84</xdr:row>
      <xdr:rowOff>99758</xdr:rowOff>
    </xdr:to>
    <xdr:sp macro="" textlink="">
      <xdr:nvSpPr>
        <xdr:cNvPr id="513" name="フローチャート: 判断 512">
          <a:extLst>
            <a:ext uri="{FF2B5EF4-FFF2-40B4-BE49-F238E27FC236}">
              <a16:creationId xmlns:a16="http://schemas.microsoft.com/office/drawing/2014/main" id="{B43333BC-BA9A-4F43-AED3-CA80A0B30C87}"/>
            </a:ext>
          </a:extLst>
        </xdr:cNvPr>
        <xdr:cNvSpPr/>
      </xdr:nvSpPr>
      <xdr:spPr>
        <a:xfrm>
          <a:off x="18605500" y="143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4" name="テキスト ボックス 513">
          <a:extLst>
            <a:ext uri="{FF2B5EF4-FFF2-40B4-BE49-F238E27FC236}">
              <a16:creationId xmlns:a16="http://schemas.microsoft.com/office/drawing/2014/main" id="{9E40053A-BA65-4D01-B4DB-23BC1C4A0AB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5" name="テキスト ボックス 514">
          <a:extLst>
            <a:ext uri="{FF2B5EF4-FFF2-40B4-BE49-F238E27FC236}">
              <a16:creationId xmlns:a16="http://schemas.microsoft.com/office/drawing/2014/main" id="{7564E0D5-ADF8-41F7-B01B-7463BA483F1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6" name="テキスト ボックス 515">
          <a:extLst>
            <a:ext uri="{FF2B5EF4-FFF2-40B4-BE49-F238E27FC236}">
              <a16:creationId xmlns:a16="http://schemas.microsoft.com/office/drawing/2014/main" id="{44C3558B-862D-4751-8199-B4975CDBFAE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1D54A086-DE59-4735-A737-CA6B33225DF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F67BA9D8-5A16-4CAE-9EC0-CFD07F8EBA2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69596</xdr:rowOff>
    </xdr:from>
    <xdr:to>
      <xdr:col>116</xdr:col>
      <xdr:colOff>114300</xdr:colOff>
      <xdr:row>83</xdr:row>
      <xdr:rowOff>171196</xdr:rowOff>
    </xdr:to>
    <xdr:sp macro="" textlink="">
      <xdr:nvSpPr>
        <xdr:cNvPr id="519" name="楕円 518">
          <a:extLst>
            <a:ext uri="{FF2B5EF4-FFF2-40B4-BE49-F238E27FC236}">
              <a16:creationId xmlns:a16="http://schemas.microsoft.com/office/drawing/2014/main" id="{143D95CB-229F-4D17-AEDE-00C1083E263F}"/>
            </a:ext>
          </a:extLst>
        </xdr:cNvPr>
        <xdr:cNvSpPr/>
      </xdr:nvSpPr>
      <xdr:spPr>
        <a:xfrm>
          <a:off x="22110700" y="1429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92473</xdr:rowOff>
    </xdr:from>
    <xdr:ext cx="469744" cy="259045"/>
    <xdr:sp macro="" textlink="">
      <xdr:nvSpPr>
        <xdr:cNvPr id="520" name="【消防施設】&#10;一人当たり面積該当値テキスト">
          <a:extLst>
            <a:ext uri="{FF2B5EF4-FFF2-40B4-BE49-F238E27FC236}">
              <a16:creationId xmlns:a16="http://schemas.microsoft.com/office/drawing/2014/main" id="{1B33B47E-1C62-4065-86E2-8C4EE2F361E7}"/>
            </a:ext>
          </a:extLst>
        </xdr:cNvPr>
        <xdr:cNvSpPr txBox="1"/>
      </xdr:nvSpPr>
      <xdr:spPr>
        <a:xfrm>
          <a:off x="22199600" y="1415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65596</xdr:rowOff>
    </xdr:from>
    <xdr:to>
      <xdr:col>112</xdr:col>
      <xdr:colOff>38100</xdr:colOff>
      <xdr:row>83</xdr:row>
      <xdr:rowOff>167196</xdr:rowOff>
    </xdr:to>
    <xdr:sp macro="" textlink="">
      <xdr:nvSpPr>
        <xdr:cNvPr id="521" name="楕円 520">
          <a:extLst>
            <a:ext uri="{FF2B5EF4-FFF2-40B4-BE49-F238E27FC236}">
              <a16:creationId xmlns:a16="http://schemas.microsoft.com/office/drawing/2014/main" id="{E784EC0E-336B-4F24-AE3E-90E028AF3BF8}"/>
            </a:ext>
          </a:extLst>
        </xdr:cNvPr>
        <xdr:cNvSpPr/>
      </xdr:nvSpPr>
      <xdr:spPr>
        <a:xfrm>
          <a:off x="21272500" y="1429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116396</xdr:rowOff>
    </xdr:from>
    <xdr:to>
      <xdr:col>116</xdr:col>
      <xdr:colOff>63500</xdr:colOff>
      <xdr:row>83</xdr:row>
      <xdr:rowOff>120396</xdr:rowOff>
    </xdr:to>
    <xdr:cxnSp macro="">
      <xdr:nvCxnSpPr>
        <xdr:cNvPr id="522" name="直線コネクタ 521">
          <a:extLst>
            <a:ext uri="{FF2B5EF4-FFF2-40B4-BE49-F238E27FC236}">
              <a16:creationId xmlns:a16="http://schemas.microsoft.com/office/drawing/2014/main" id="{9742CDE7-8E0C-466A-8B82-5F4FA15CD80A}"/>
            </a:ext>
          </a:extLst>
        </xdr:cNvPr>
        <xdr:cNvCxnSpPr/>
      </xdr:nvCxnSpPr>
      <xdr:spPr>
        <a:xfrm>
          <a:off x="21323300" y="14346746"/>
          <a:ext cx="8382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74168</xdr:rowOff>
    </xdr:from>
    <xdr:to>
      <xdr:col>107</xdr:col>
      <xdr:colOff>101600</xdr:colOff>
      <xdr:row>84</xdr:row>
      <xdr:rowOff>4318</xdr:rowOff>
    </xdr:to>
    <xdr:sp macro="" textlink="">
      <xdr:nvSpPr>
        <xdr:cNvPr id="523" name="楕円 522">
          <a:extLst>
            <a:ext uri="{FF2B5EF4-FFF2-40B4-BE49-F238E27FC236}">
              <a16:creationId xmlns:a16="http://schemas.microsoft.com/office/drawing/2014/main" id="{94131F77-592B-4C49-BEB1-B5725288D8C6}"/>
            </a:ext>
          </a:extLst>
        </xdr:cNvPr>
        <xdr:cNvSpPr/>
      </xdr:nvSpPr>
      <xdr:spPr>
        <a:xfrm>
          <a:off x="20383500" y="1430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116396</xdr:rowOff>
    </xdr:from>
    <xdr:to>
      <xdr:col>111</xdr:col>
      <xdr:colOff>177800</xdr:colOff>
      <xdr:row>83</xdr:row>
      <xdr:rowOff>124968</xdr:rowOff>
    </xdr:to>
    <xdr:cxnSp macro="">
      <xdr:nvCxnSpPr>
        <xdr:cNvPr id="524" name="直線コネクタ 523">
          <a:extLst>
            <a:ext uri="{FF2B5EF4-FFF2-40B4-BE49-F238E27FC236}">
              <a16:creationId xmlns:a16="http://schemas.microsoft.com/office/drawing/2014/main" id="{3CFC99CE-5244-4942-9BF1-944355CEED2B}"/>
            </a:ext>
          </a:extLst>
        </xdr:cNvPr>
        <xdr:cNvCxnSpPr/>
      </xdr:nvCxnSpPr>
      <xdr:spPr>
        <a:xfrm flipV="1">
          <a:off x="20434300" y="14346746"/>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82169</xdr:rowOff>
    </xdr:from>
    <xdr:to>
      <xdr:col>102</xdr:col>
      <xdr:colOff>165100</xdr:colOff>
      <xdr:row>84</xdr:row>
      <xdr:rowOff>12319</xdr:rowOff>
    </xdr:to>
    <xdr:sp macro="" textlink="">
      <xdr:nvSpPr>
        <xdr:cNvPr id="525" name="楕円 524">
          <a:extLst>
            <a:ext uri="{FF2B5EF4-FFF2-40B4-BE49-F238E27FC236}">
              <a16:creationId xmlns:a16="http://schemas.microsoft.com/office/drawing/2014/main" id="{0CBCDA9C-C1F7-4DC7-B2D5-6DF221822C46}"/>
            </a:ext>
          </a:extLst>
        </xdr:cNvPr>
        <xdr:cNvSpPr/>
      </xdr:nvSpPr>
      <xdr:spPr>
        <a:xfrm>
          <a:off x="19494500" y="1431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124968</xdr:rowOff>
    </xdr:from>
    <xdr:to>
      <xdr:col>107</xdr:col>
      <xdr:colOff>50800</xdr:colOff>
      <xdr:row>83</xdr:row>
      <xdr:rowOff>132969</xdr:rowOff>
    </xdr:to>
    <xdr:cxnSp macro="">
      <xdr:nvCxnSpPr>
        <xdr:cNvPr id="526" name="直線コネクタ 525">
          <a:extLst>
            <a:ext uri="{FF2B5EF4-FFF2-40B4-BE49-F238E27FC236}">
              <a16:creationId xmlns:a16="http://schemas.microsoft.com/office/drawing/2014/main" id="{19A067A2-5D43-49B2-AAED-87932EEEC604}"/>
            </a:ext>
          </a:extLst>
        </xdr:cNvPr>
        <xdr:cNvCxnSpPr/>
      </xdr:nvCxnSpPr>
      <xdr:spPr>
        <a:xfrm flipV="1">
          <a:off x="19545300" y="14355318"/>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89027</xdr:rowOff>
    </xdr:from>
    <xdr:to>
      <xdr:col>98</xdr:col>
      <xdr:colOff>38100</xdr:colOff>
      <xdr:row>84</xdr:row>
      <xdr:rowOff>19177</xdr:rowOff>
    </xdr:to>
    <xdr:sp macro="" textlink="">
      <xdr:nvSpPr>
        <xdr:cNvPr id="527" name="楕円 526">
          <a:extLst>
            <a:ext uri="{FF2B5EF4-FFF2-40B4-BE49-F238E27FC236}">
              <a16:creationId xmlns:a16="http://schemas.microsoft.com/office/drawing/2014/main" id="{B757CA24-316E-42AF-95C6-8414E3C58C56}"/>
            </a:ext>
          </a:extLst>
        </xdr:cNvPr>
        <xdr:cNvSpPr/>
      </xdr:nvSpPr>
      <xdr:spPr>
        <a:xfrm>
          <a:off x="18605500" y="1431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132969</xdr:rowOff>
    </xdr:from>
    <xdr:to>
      <xdr:col>102</xdr:col>
      <xdr:colOff>114300</xdr:colOff>
      <xdr:row>83</xdr:row>
      <xdr:rowOff>139827</xdr:rowOff>
    </xdr:to>
    <xdr:cxnSp macro="">
      <xdr:nvCxnSpPr>
        <xdr:cNvPr id="528" name="直線コネクタ 527">
          <a:extLst>
            <a:ext uri="{FF2B5EF4-FFF2-40B4-BE49-F238E27FC236}">
              <a16:creationId xmlns:a16="http://schemas.microsoft.com/office/drawing/2014/main" id="{6FA771AC-331F-4314-A8E2-E3F7E96FD64F}"/>
            </a:ext>
          </a:extLst>
        </xdr:cNvPr>
        <xdr:cNvCxnSpPr/>
      </xdr:nvCxnSpPr>
      <xdr:spPr>
        <a:xfrm flipV="1">
          <a:off x="18656300" y="14363319"/>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137749</xdr:rowOff>
    </xdr:from>
    <xdr:ext cx="469744" cy="259045"/>
    <xdr:sp macro="" textlink="">
      <xdr:nvSpPr>
        <xdr:cNvPr id="529" name="n_1aveValue【消防施設】&#10;一人当たり面積">
          <a:extLst>
            <a:ext uri="{FF2B5EF4-FFF2-40B4-BE49-F238E27FC236}">
              <a16:creationId xmlns:a16="http://schemas.microsoft.com/office/drawing/2014/main" id="{148E1620-E7A4-43B9-8DA2-D53D529D99A5}"/>
            </a:ext>
          </a:extLst>
        </xdr:cNvPr>
        <xdr:cNvSpPr txBox="1"/>
      </xdr:nvSpPr>
      <xdr:spPr>
        <a:xfrm>
          <a:off x="21075727" y="14539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136605</xdr:rowOff>
    </xdr:from>
    <xdr:ext cx="469744" cy="259045"/>
    <xdr:sp macro="" textlink="">
      <xdr:nvSpPr>
        <xdr:cNvPr id="530" name="n_2aveValue【消防施設】&#10;一人当たり面積">
          <a:extLst>
            <a:ext uri="{FF2B5EF4-FFF2-40B4-BE49-F238E27FC236}">
              <a16:creationId xmlns:a16="http://schemas.microsoft.com/office/drawing/2014/main" id="{9AADEE28-4BF2-4F92-8ABA-1B842A898094}"/>
            </a:ext>
          </a:extLst>
        </xdr:cNvPr>
        <xdr:cNvSpPr txBox="1"/>
      </xdr:nvSpPr>
      <xdr:spPr>
        <a:xfrm>
          <a:off x="20199427" y="14538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98886</xdr:rowOff>
    </xdr:from>
    <xdr:ext cx="469744" cy="259045"/>
    <xdr:sp macro="" textlink="">
      <xdr:nvSpPr>
        <xdr:cNvPr id="531" name="n_3aveValue【消防施設】&#10;一人当たり面積">
          <a:extLst>
            <a:ext uri="{FF2B5EF4-FFF2-40B4-BE49-F238E27FC236}">
              <a16:creationId xmlns:a16="http://schemas.microsoft.com/office/drawing/2014/main" id="{69D5A421-A8A4-448F-9CCC-011ADEBAF48D}"/>
            </a:ext>
          </a:extLst>
        </xdr:cNvPr>
        <xdr:cNvSpPr txBox="1"/>
      </xdr:nvSpPr>
      <xdr:spPr>
        <a:xfrm>
          <a:off x="19310427" y="14500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90885</xdr:rowOff>
    </xdr:from>
    <xdr:ext cx="469744" cy="259045"/>
    <xdr:sp macro="" textlink="">
      <xdr:nvSpPr>
        <xdr:cNvPr id="532" name="n_4aveValue【消防施設】&#10;一人当たり面積">
          <a:extLst>
            <a:ext uri="{FF2B5EF4-FFF2-40B4-BE49-F238E27FC236}">
              <a16:creationId xmlns:a16="http://schemas.microsoft.com/office/drawing/2014/main" id="{F755F158-5EFF-438C-8ECC-B5CAD0EB0057}"/>
            </a:ext>
          </a:extLst>
        </xdr:cNvPr>
        <xdr:cNvSpPr txBox="1"/>
      </xdr:nvSpPr>
      <xdr:spPr>
        <a:xfrm>
          <a:off x="18421427" y="1449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12273</xdr:rowOff>
    </xdr:from>
    <xdr:ext cx="469744" cy="259045"/>
    <xdr:sp macro="" textlink="">
      <xdr:nvSpPr>
        <xdr:cNvPr id="533" name="n_1mainValue【消防施設】&#10;一人当たり面積">
          <a:extLst>
            <a:ext uri="{FF2B5EF4-FFF2-40B4-BE49-F238E27FC236}">
              <a16:creationId xmlns:a16="http://schemas.microsoft.com/office/drawing/2014/main" id="{74CAFCB3-57DD-4F0D-8879-697E6C6DF3E2}"/>
            </a:ext>
          </a:extLst>
        </xdr:cNvPr>
        <xdr:cNvSpPr txBox="1"/>
      </xdr:nvSpPr>
      <xdr:spPr>
        <a:xfrm>
          <a:off x="21075727" y="14071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20845</xdr:rowOff>
    </xdr:from>
    <xdr:ext cx="469744" cy="259045"/>
    <xdr:sp macro="" textlink="">
      <xdr:nvSpPr>
        <xdr:cNvPr id="534" name="n_2mainValue【消防施設】&#10;一人当たり面積">
          <a:extLst>
            <a:ext uri="{FF2B5EF4-FFF2-40B4-BE49-F238E27FC236}">
              <a16:creationId xmlns:a16="http://schemas.microsoft.com/office/drawing/2014/main" id="{56BB2018-966D-47C6-A996-4C6FC519E380}"/>
            </a:ext>
          </a:extLst>
        </xdr:cNvPr>
        <xdr:cNvSpPr txBox="1"/>
      </xdr:nvSpPr>
      <xdr:spPr>
        <a:xfrm>
          <a:off x="20199427" y="1407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28846</xdr:rowOff>
    </xdr:from>
    <xdr:ext cx="469744" cy="259045"/>
    <xdr:sp macro="" textlink="">
      <xdr:nvSpPr>
        <xdr:cNvPr id="535" name="n_3mainValue【消防施設】&#10;一人当たり面積">
          <a:extLst>
            <a:ext uri="{FF2B5EF4-FFF2-40B4-BE49-F238E27FC236}">
              <a16:creationId xmlns:a16="http://schemas.microsoft.com/office/drawing/2014/main" id="{85162232-549A-4E97-A42D-DB5CEAB5241B}"/>
            </a:ext>
          </a:extLst>
        </xdr:cNvPr>
        <xdr:cNvSpPr txBox="1"/>
      </xdr:nvSpPr>
      <xdr:spPr>
        <a:xfrm>
          <a:off x="19310427" y="14087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35704</xdr:rowOff>
    </xdr:from>
    <xdr:ext cx="469744" cy="259045"/>
    <xdr:sp macro="" textlink="">
      <xdr:nvSpPr>
        <xdr:cNvPr id="536" name="n_4mainValue【消防施設】&#10;一人当たり面積">
          <a:extLst>
            <a:ext uri="{FF2B5EF4-FFF2-40B4-BE49-F238E27FC236}">
              <a16:creationId xmlns:a16="http://schemas.microsoft.com/office/drawing/2014/main" id="{90F35030-9C22-4116-BAC4-06C9E407A630}"/>
            </a:ext>
          </a:extLst>
        </xdr:cNvPr>
        <xdr:cNvSpPr txBox="1"/>
      </xdr:nvSpPr>
      <xdr:spPr>
        <a:xfrm>
          <a:off x="18421427" y="1409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7" name="正方形/長方形 536">
          <a:extLst>
            <a:ext uri="{FF2B5EF4-FFF2-40B4-BE49-F238E27FC236}">
              <a16:creationId xmlns:a16="http://schemas.microsoft.com/office/drawing/2014/main" id="{A7ADF8AF-0D29-4734-906C-5B6292E7D87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8" name="正方形/長方形 537">
          <a:extLst>
            <a:ext uri="{FF2B5EF4-FFF2-40B4-BE49-F238E27FC236}">
              <a16:creationId xmlns:a16="http://schemas.microsoft.com/office/drawing/2014/main" id="{5163B71D-D4A8-4D24-8E0D-C738A6A526F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9" name="正方形/長方形 538">
          <a:extLst>
            <a:ext uri="{FF2B5EF4-FFF2-40B4-BE49-F238E27FC236}">
              <a16:creationId xmlns:a16="http://schemas.microsoft.com/office/drawing/2014/main" id="{40179C9E-8D5E-47B2-8836-8A2FF68D4E7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0" name="正方形/長方形 539">
          <a:extLst>
            <a:ext uri="{FF2B5EF4-FFF2-40B4-BE49-F238E27FC236}">
              <a16:creationId xmlns:a16="http://schemas.microsoft.com/office/drawing/2014/main" id="{43D29733-EF89-4B41-B63A-722FBABFE17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1" name="正方形/長方形 540">
          <a:extLst>
            <a:ext uri="{FF2B5EF4-FFF2-40B4-BE49-F238E27FC236}">
              <a16:creationId xmlns:a16="http://schemas.microsoft.com/office/drawing/2014/main" id="{243A7DE0-8406-4C6C-9F37-1582F3697A4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2" name="正方形/長方形 541">
          <a:extLst>
            <a:ext uri="{FF2B5EF4-FFF2-40B4-BE49-F238E27FC236}">
              <a16:creationId xmlns:a16="http://schemas.microsoft.com/office/drawing/2014/main" id="{7ABACC24-5C87-45F3-A0ED-82A15A21C45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3" name="正方形/長方形 542">
          <a:extLst>
            <a:ext uri="{FF2B5EF4-FFF2-40B4-BE49-F238E27FC236}">
              <a16:creationId xmlns:a16="http://schemas.microsoft.com/office/drawing/2014/main" id="{F6D2319F-05C7-401E-AD06-62588D7D76A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4" name="正方形/長方形 543">
          <a:extLst>
            <a:ext uri="{FF2B5EF4-FFF2-40B4-BE49-F238E27FC236}">
              <a16:creationId xmlns:a16="http://schemas.microsoft.com/office/drawing/2014/main" id="{D63F9636-CBE4-481E-985B-E30F329C209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5" name="テキスト ボックス 544">
          <a:extLst>
            <a:ext uri="{FF2B5EF4-FFF2-40B4-BE49-F238E27FC236}">
              <a16:creationId xmlns:a16="http://schemas.microsoft.com/office/drawing/2014/main" id="{CAB2479E-5F9D-4771-A336-E66B9643C85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6" name="直線コネクタ 545">
          <a:extLst>
            <a:ext uri="{FF2B5EF4-FFF2-40B4-BE49-F238E27FC236}">
              <a16:creationId xmlns:a16="http://schemas.microsoft.com/office/drawing/2014/main" id="{7525AF7B-2B02-4CF1-A239-5BD9CBE71A2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7" name="テキスト ボックス 546">
          <a:extLst>
            <a:ext uri="{FF2B5EF4-FFF2-40B4-BE49-F238E27FC236}">
              <a16:creationId xmlns:a16="http://schemas.microsoft.com/office/drawing/2014/main" id="{6FD31E61-FA89-46BB-B1C7-426119D19FF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48" name="直線コネクタ 547">
          <a:extLst>
            <a:ext uri="{FF2B5EF4-FFF2-40B4-BE49-F238E27FC236}">
              <a16:creationId xmlns:a16="http://schemas.microsoft.com/office/drawing/2014/main" id="{B65A7113-A594-4DAB-8C5C-C830FFE103A4}"/>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49" name="テキスト ボックス 548">
          <a:extLst>
            <a:ext uri="{FF2B5EF4-FFF2-40B4-BE49-F238E27FC236}">
              <a16:creationId xmlns:a16="http://schemas.microsoft.com/office/drawing/2014/main" id="{B64D299D-63C8-460E-9172-64F03146B9E8}"/>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0" name="直線コネクタ 549">
          <a:extLst>
            <a:ext uri="{FF2B5EF4-FFF2-40B4-BE49-F238E27FC236}">
              <a16:creationId xmlns:a16="http://schemas.microsoft.com/office/drawing/2014/main" id="{83B27C17-BD38-44A6-AE2E-2558D63473C6}"/>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1" name="テキスト ボックス 550">
          <a:extLst>
            <a:ext uri="{FF2B5EF4-FFF2-40B4-BE49-F238E27FC236}">
              <a16:creationId xmlns:a16="http://schemas.microsoft.com/office/drawing/2014/main" id="{BC749B02-D546-4046-8BD9-F6EF2DB91EB7}"/>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2" name="直線コネクタ 551">
          <a:extLst>
            <a:ext uri="{FF2B5EF4-FFF2-40B4-BE49-F238E27FC236}">
              <a16:creationId xmlns:a16="http://schemas.microsoft.com/office/drawing/2014/main" id="{B07C490F-6717-401B-81A1-735352CB0EB5}"/>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3" name="テキスト ボックス 552">
          <a:extLst>
            <a:ext uri="{FF2B5EF4-FFF2-40B4-BE49-F238E27FC236}">
              <a16:creationId xmlns:a16="http://schemas.microsoft.com/office/drawing/2014/main" id="{A96F3586-E8F9-4F4B-A077-3721934BBAAA}"/>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4" name="直線コネクタ 553">
          <a:extLst>
            <a:ext uri="{FF2B5EF4-FFF2-40B4-BE49-F238E27FC236}">
              <a16:creationId xmlns:a16="http://schemas.microsoft.com/office/drawing/2014/main" id="{E3CC6D05-40F2-45DF-8B66-05B0457E0AB5}"/>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5" name="テキスト ボックス 554">
          <a:extLst>
            <a:ext uri="{FF2B5EF4-FFF2-40B4-BE49-F238E27FC236}">
              <a16:creationId xmlns:a16="http://schemas.microsoft.com/office/drawing/2014/main" id="{A925BDBA-3FA7-40A4-944A-B3E4552C9112}"/>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6" name="直線コネクタ 555">
          <a:extLst>
            <a:ext uri="{FF2B5EF4-FFF2-40B4-BE49-F238E27FC236}">
              <a16:creationId xmlns:a16="http://schemas.microsoft.com/office/drawing/2014/main" id="{14D9DC9B-5811-44C2-9F12-31CE97B16963}"/>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57" name="テキスト ボックス 556">
          <a:extLst>
            <a:ext uri="{FF2B5EF4-FFF2-40B4-BE49-F238E27FC236}">
              <a16:creationId xmlns:a16="http://schemas.microsoft.com/office/drawing/2014/main" id="{49D7BBC7-86D6-436F-95E4-15BEDE341895}"/>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8" name="直線コネクタ 557">
          <a:extLst>
            <a:ext uri="{FF2B5EF4-FFF2-40B4-BE49-F238E27FC236}">
              <a16:creationId xmlns:a16="http://schemas.microsoft.com/office/drawing/2014/main" id="{F294806C-EC50-43C5-9523-A0559A95158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9" name="【庁舎】&#10;有形固定資産減価償却率グラフ枠">
          <a:extLst>
            <a:ext uri="{FF2B5EF4-FFF2-40B4-BE49-F238E27FC236}">
              <a16:creationId xmlns:a16="http://schemas.microsoft.com/office/drawing/2014/main" id="{F9368B0C-FF84-44FE-9F97-D1A431F166D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60" name="直線コネクタ 559">
          <a:extLst>
            <a:ext uri="{FF2B5EF4-FFF2-40B4-BE49-F238E27FC236}">
              <a16:creationId xmlns:a16="http://schemas.microsoft.com/office/drawing/2014/main" id="{A8EC9B1F-F42C-4A0E-8B58-89454583473F}"/>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61" name="【庁舎】&#10;有形固定資産減価償却率最小値テキスト">
          <a:extLst>
            <a:ext uri="{FF2B5EF4-FFF2-40B4-BE49-F238E27FC236}">
              <a16:creationId xmlns:a16="http://schemas.microsoft.com/office/drawing/2014/main" id="{8CB45A20-0779-4FDB-AA5E-3B21B923134C}"/>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62" name="直線コネクタ 561">
          <a:extLst>
            <a:ext uri="{FF2B5EF4-FFF2-40B4-BE49-F238E27FC236}">
              <a16:creationId xmlns:a16="http://schemas.microsoft.com/office/drawing/2014/main" id="{94F37312-B4E9-41C4-9D13-F581D1C4B3CD}"/>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63" name="【庁舎】&#10;有形固定資産減価償却率最大値テキスト">
          <a:extLst>
            <a:ext uri="{FF2B5EF4-FFF2-40B4-BE49-F238E27FC236}">
              <a16:creationId xmlns:a16="http://schemas.microsoft.com/office/drawing/2014/main" id="{19F862B1-7463-43C7-9135-52F65CFA238F}"/>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64" name="直線コネクタ 563">
          <a:extLst>
            <a:ext uri="{FF2B5EF4-FFF2-40B4-BE49-F238E27FC236}">
              <a16:creationId xmlns:a16="http://schemas.microsoft.com/office/drawing/2014/main" id="{F019841D-A965-4F8D-AB7B-9C14C0862AB8}"/>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29227</xdr:rowOff>
    </xdr:from>
    <xdr:ext cx="405111" cy="259045"/>
    <xdr:sp macro="" textlink="">
      <xdr:nvSpPr>
        <xdr:cNvPr id="565" name="【庁舎】&#10;有形固定資産減価償却率平均値テキスト">
          <a:extLst>
            <a:ext uri="{FF2B5EF4-FFF2-40B4-BE49-F238E27FC236}">
              <a16:creationId xmlns:a16="http://schemas.microsoft.com/office/drawing/2014/main" id="{9CEDDB2D-4DE3-45A2-9AAD-42E0E229EE53}"/>
            </a:ext>
          </a:extLst>
        </xdr:cNvPr>
        <xdr:cNvSpPr txBox="1"/>
      </xdr:nvSpPr>
      <xdr:spPr>
        <a:xfrm>
          <a:off x="16357600" y="18031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566" name="フローチャート: 判断 565">
          <a:extLst>
            <a:ext uri="{FF2B5EF4-FFF2-40B4-BE49-F238E27FC236}">
              <a16:creationId xmlns:a16="http://schemas.microsoft.com/office/drawing/2014/main" id="{02494B7F-766A-4C19-A5C4-17FE55B051C2}"/>
            </a:ext>
          </a:extLst>
        </xdr:cNvPr>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567" name="フローチャート: 判断 566">
          <a:extLst>
            <a:ext uri="{FF2B5EF4-FFF2-40B4-BE49-F238E27FC236}">
              <a16:creationId xmlns:a16="http://schemas.microsoft.com/office/drawing/2014/main" id="{291C88D7-E7B9-4FD1-BBD5-6DA53A796794}"/>
            </a:ext>
          </a:extLst>
        </xdr:cNvPr>
        <xdr:cNvSpPr/>
      </xdr:nvSpPr>
      <xdr:spPr>
        <a:xfrm>
          <a:off x="15430500" y="178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568" name="フローチャート: 判断 567">
          <a:extLst>
            <a:ext uri="{FF2B5EF4-FFF2-40B4-BE49-F238E27FC236}">
              <a16:creationId xmlns:a16="http://schemas.microsoft.com/office/drawing/2014/main" id="{F3CBD8AD-786D-4E52-856D-DF8C6A73D9DC}"/>
            </a:ext>
          </a:extLst>
        </xdr:cNvPr>
        <xdr:cNvSpPr/>
      </xdr:nvSpPr>
      <xdr:spPr>
        <a:xfrm>
          <a:off x="14541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569" name="フローチャート: 判断 568">
          <a:extLst>
            <a:ext uri="{FF2B5EF4-FFF2-40B4-BE49-F238E27FC236}">
              <a16:creationId xmlns:a16="http://schemas.microsoft.com/office/drawing/2014/main" id="{E6ABA477-1437-419A-ADE6-A3D533DF9771}"/>
            </a:ext>
          </a:extLst>
        </xdr:cNvPr>
        <xdr:cNvSpPr/>
      </xdr:nvSpPr>
      <xdr:spPr>
        <a:xfrm>
          <a:off x="13652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570" name="フローチャート: 判断 569">
          <a:extLst>
            <a:ext uri="{FF2B5EF4-FFF2-40B4-BE49-F238E27FC236}">
              <a16:creationId xmlns:a16="http://schemas.microsoft.com/office/drawing/2014/main" id="{E35D42B6-FABB-42FC-93F9-35F2F123264B}"/>
            </a:ext>
          </a:extLst>
        </xdr:cNvPr>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1" name="テキスト ボックス 570">
          <a:extLst>
            <a:ext uri="{FF2B5EF4-FFF2-40B4-BE49-F238E27FC236}">
              <a16:creationId xmlns:a16="http://schemas.microsoft.com/office/drawing/2014/main" id="{9D391985-090B-4F30-93B0-8970DCEBB5D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2" name="テキスト ボックス 571">
          <a:extLst>
            <a:ext uri="{FF2B5EF4-FFF2-40B4-BE49-F238E27FC236}">
              <a16:creationId xmlns:a16="http://schemas.microsoft.com/office/drawing/2014/main" id="{C2AB4D3D-1A5F-4D37-A1FB-2179DEE11D1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id="{5266C536-5930-460B-B39E-D279132564A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4FC813E2-143E-44E4-9BEE-B64AD3A4239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83A99D7A-9565-45BE-A554-1C47296D895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120650</xdr:rowOff>
    </xdr:from>
    <xdr:to>
      <xdr:col>85</xdr:col>
      <xdr:colOff>177800</xdr:colOff>
      <xdr:row>104</xdr:row>
      <xdr:rowOff>50800</xdr:rowOff>
    </xdr:to>
    <xdr:sp macro="" textlink="">
      <xdr:nvSpPr>
        <xdr:cNvPr id="576" name="楕円 575">
          <a:extLst>
            <a:ext uri="{FF2B5EF4-FFF2-40B4-BE49-F238E27FC236}">
              <a16:creationId xmlns:a16="http://schemas.microsoft.com/office/drawing/2014/main" id="{8E218A8D-40F2-46EF-825B-181CBDA325A9}"/>
            </a:ext>
          </a:extLst>
        </xdr:cNvPr>
        <xdr:cNvSpPr/>
      </xdr:nvSpPr>
      <xdr:spPr>
        <a:xfrm>
          <a:off x="162687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143527</xdr:rowOff>
    </xdr:from>
    <xdr:ext cx="405111" cy="259045"/>
    <xdr:sp macro="" textlink="">
      <xdr:nvSpPr>
        <xdr:cNvPr id="577" name="【庁舎】&#10;有形固定資産減価償却率該当値テキスト">
          <a:extLst>
            <a:ext uri="{FF2B5EF4-FFF2-40B4-BE49-F238E27FC236}">
              <a16:creationId xmlns:a16="http://schemas.microsoft.com/office/drawing/2014/main" id="{D348770B-504D-41E0-94E9-13A14F5B9574}"/>
            </a:ext>
          </a:extLst>
        </xdr:cNvPr>
        <xdr:cNvSpPr txBox="1"/>
      </xdr:nvSpPr>
      <xdr:spPr>
        <a:xfrm>
          <a:off x="16357600"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99061</xdr:rowOff>
    </xdr:from>
    <xdr:to>
      <xdr:col>81</xdr:col>
      <xdr:colOff>101600</xdr:colOff>
      <xdr:row>104</xdr:row>
      <xdr:rowOff>29211</xdr:rowOff>
    </xdr:to>
    <xdr:sp macro="" textlink="">
      <xdr:nvSpPr>
        <xdr:cNvPr id="578" name="楕円 577">
          <a:extLst>
            <a:ext uri="{FF2B5EF4-FFF2-40B4-BE49-F238E27FC236}">
              <a16:creationId xmlns:a16="http://schemas.microsoft.com/office/drawing/2014/main" id="{3ECF8EBD-43C5-41E3-96B3-D64D4853E6D9}"/>
            </a:ext>
          </a:extLst>
        </xdr:cNvPr>
        <xdr:cNvSpPr/>
      </xdr:nvSpPr>
      <xdr:spPr>
        <a:xfrm>
          <a:off x="15430500" y="1775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149861</xdr:rowOff>
    </xdr:from>
    <xdr:to>
      <xdr:col>85</xdr:col>
      <xdr:colOff>127000</xdr:colOff>
      <xdr:row>104</xdr:row>
      <xdr:rowOff>0</xdr:rowOff>
    </xdr:to>
    <xdr:cxnSp macro="">
      <xdr:nvCxnSpPr>
        <xdr:cNvPr id="579" name="直線コネクタ 578">
          <a:extLst>
            <a:ext uri="{FF2B5EF4-FFF2-40B4-BE49-F238E27FC236}">
              <a16:creationId xmlns:a16="http://schemas.microsoft.com/office/drawing/2014/main" id="{F6A64C84-3356-47D2-AAB2-D5565C60DF9B}"/>
            </a:ext>
          </a:extLst>
        </xdr:cNvPr>
        <xdr:cNvCxnSpPr/>
      </xdr:nvCxnSpPr>
      <xdr:spPr>
        <a:xfrm>
          <a:off x="15481300" y="17809211"/>
          <a:ext cx="8382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73661</xdr:rowOff>
    </xdr:from>
    <xdr:to>
      <xdr:col>76</xdr:col>
      <xdr:colOff>165100</xdr:colOff>
      <xdr:row>104</xdr:row>
      <xdr:rowOff>3811</xdr:rowOff>
    </xdr:to>
    <xdr:sp macro="" textlink="">
      <xdr:nvSpPr>
        <xdr:cNvPr id="580" name="楕円 579">
          <a:extLst>
            <a:ext uri="{FF2B5EF4-FFF2-40B4-BE49-F238E27FC236}">
              <a16:creationId xmlns:a16="http://schemas.microsoft.com/office/drawing/2014/main" id="{FDFC529B-2E07-4420-BA18-E724A536115B}"/>
            </a:ext>
          </a:extLst>
        </xdr:cNvPr>
        <xdr:cNvSpPr/>
      </xdr:nvSpPr>
      <xdr:spPr>
        <a:xfrm>
          <a:off x="14541500" y="1773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124461</xdr:rowOff>
    </xdr:from>
    <xdr:to>
      <xdr:col>81</xdr:col>
      <xdr:colOff>50800</xdr:colOff>
      <xdr:row>103</xdr:row>
      <xdr:rowOff>149861</xdr:rowOff>
    </xdr:to>
    <xdr:cxnSp macro="">
      <xdr:nvCxnSpPr>
        <xdr:cNvPr id="581" name="直線コネクタ 580">
          <a:extLst>
            <a:ext uri="{FF2B5EF4-FFF2-40B4-BE49-F238E27FC236}">
              <a16:creationId xmlns:a16="http://schemas.microsoft.com/office/drawing/2014/main" id="{018543A7-E5A2-4125-88CC-072E107477BA}"/>
            </a:ext>
          </a:extLst>
        </xdr:cNvPr>
        <xdr:cNvCxnSpPr/>
      </xdr:nvCxnSpPr>
      <xdr:spPr>
        <a:xfrm>
          <a:off x="14592300" y="1778381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48261</xdr:rowOff>
    </xdr:from>
    <xdr:to>
      <xdr:col>72</xdr:col>
      <xdr:colOff>38100</xdr:colOff>
      <xdr:row>103</xdr:row>
      <xdr:rowOff>149861</xdr:rowOff>
    </xdr:to>
    <xdr:sp macro="" textlink="">
      <xdr:nvSpPr>
        <xdr:cNvPr id="582" name="楕円 581">
          <a:extLst>
            <a:ext uri="{FF2B5EF4-FFF2-40B4-BE49-F238E27FC236}">
              <a16:creationId xmlns:a16="http://schemas.microsoft.com/office/drawing/2014/main" id="{E6EE6989-B157-4F2F-B51E-B605F0C16027}"/>
            </a:ext>
          </a:extLst>
        </xdr:cNvPr>
        <xdr:cNvSpPr/>
      </xdr:nvSpPr>
      <xdr:spPr>
        <a:xfrm>
          <a:off x="13652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99061</xdr:rowOff>
    </xdr:from>
    <xdr:to>
      <xdr:col>76</xdr:col>
      <xdr:colOff>114300</xdr:colOff>
      <xdr:row>103</xdr:row>
      <xdr:rowOff>124461</xdr:rowOff>
    </xdr:to>
    <xdr:cxnSp macro="">
      <xdr:nvCxnSpPr>
        <xdr:cNvPr id="583" name="直線コネクタ 582">
          <a:extLst>
            <a:ext uri="{FF2B5EF4-FFF2-40B4-BE49-F238E27FC236}">
              <a16:creationId xmlns:a16="http://schemas.microsoft.com/office/drawing/2014/main" id="{A99005D8-2458-4E83-A7A2-ABCAAF2DDA1A}"/>
            </a:ext>
          </a:extLst>
        </xdr:cNvPr>
        <xdr:cNvCxnSpPr/>
      </xdr:nvCxnSpPr>
      <xdr:spPr>
        <a:xfrm>
          <a:off x="13703300" y="1775841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22861</xdr:rowOff>
    </xdr:from>
    <xdr:to>
      <xdr:col>67</xdr:col>
      <xdr:colOff>101600</xdr:colOff>
      <xdr:row>103</xdr:row>
      <xdr:rowOff>124461</xdr:rowOff>
    </xdr:to>
    <xdr:sp macro="" textlink="">
      <xdr:nvSpPr>
        <xdr:cNvPr id="584" name="楕円 583">
          <a:extLst>
            <a:ext uri="{FF2B5EF4-FFF2-40B4-BE49-F238E27FC236}">
              <a16:creationId xmlns:a16="http://schemas.microsoft.com/office/drawing/2014/main" id="{7A92B2BB-325F-4D95-9FA4-29E4CD23823B}"/>
            </a:ext>
          </a:extLst>
        </xdr:cNvPr>
        <xdr:cNvSpPr/>
      </xdr:nvSpPr>
      <xdr:spPr>
        <a:xfrm>
          <a:off x="12763500" y="1768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73661</xdr:rowOff>
    </xdr:from>
    <xdr:to>
      <xdr:col>71</xdr:col>
      <xdr:colOff>177800</xdr:colOff>
      <xdr:row>103</xdr:row>
      <xdr:rowOff>99061</xdr:rowOff>
    </xdr:to>
    <xdr:cxnSp macro="">
      <xdr:nvCxnSpPr>
        <xdr:cNvPr id="585" name="直線コネクタ 584">
          <a:extLst>
            <a:ext uri="{FF2B5EF4-FFF2-40B4-BE49-F238E27FC236}">
              <a16:creationId xmlns:a16="http://schemas.microsoft.com/office/drawing/2014/main" id="{1E6AABAC-E848-490F-A60A-0BE8146834BC}"/>
            </a:ext>
          </a:extLst>
        </xdr:cNvPr>
        <xdr:cNvCxnSpPr/>
      </xdr:nvCxnSpPr>
      <xdr:spPr>
        <a:xfrm>
          <a:off x="12814300" y="1773301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116857</xdr:rowOff>
    </xdr:from>
    <xdr:ext cx="405111" cy="259045"/>
    <xdr:sp macro="" textlink="">
      <xdr:nvSpPr>
        <xdr:cNvPr id="586" name="n_1aveValue【庁舎】&#10;有形固定資産減価償却率">
          <a:extLst>
            <a:ext uri="{FF2B5EF4-FFF2-40B4-BE49-F238E27FC236}">
              <a16:creationId xmlns:a16="http://schemas.microsoft.com/office/drawing/2014/main" id="{ECC258C2-238F-4FE9-A5BE-0A246049A99F}"/>
            </a:ext>
          </a:extLst>
        </xdr:cNvPr>
        <xdr:cNvSpPr txBox="1"/>
      </xdr:nvSpPr>
      <xdr:spPr>
        <a:xfrm>
          <a:off x="15266044" y="17947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115588</xdr:rowOff>
    </xdr:from>
    <xdr:ext cx="405111" cy="259045"/>
    <xdr:sp macro="" textlink="">
      <xdr:nvSpPr>
        <xdr:cNvPr id="587" name="n_2aveValue【庁舎】&#10;有形固定資産減価償却率">
          <a:extLst>
            <a:ext uri="{FF2B5EF4-FFF2-40B4-BE49-F238E27FC236}">
              <a16:creationId xmlns:a16="http://schemas.microsoft.com/office/drawing/2014/main" id="{0D183015-57FD-4864-B105-B3FF392BC760}"/>
            </a:ext>
          </a:extLst>
        </xdr:cNvPr>
        <xdr:cNvSpPr txBox="1"/>
      </xdr:nvSpPr>
      <xdr:spPr>
        <a:xfrm>
          <a:off x="14389744" y="17946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132097</xdr:rowOff>
    </xdr:from>
    <xdr:ext cx="405111" cy="259045"/>
    <xdr:sp macro="" textlink="">
      <xdr:nvSpPr>
        <xdr:cNvPr id="588" name="n_3aveValue【庁舎】&#10;有形固定資産減価償却率">
          <a:extLst>
            <a:ext uri="{FF2B5EF4-FFF2-40B4-BE49-F238E27FC236}">
              <a16:creationId xmlns:a16="http://schemas.microsoft.com/office/drawing/2014/main" id="{FB154191-7CEE-47EF-9B38-828F8373DDAB}"/>
            </a:ext>
          </a:extLst>
        </xdr:cNvPr>
        <xdr:cNvSpPr txBox="1"/>
      </xdr:nvSpPr>
      <xdr:spPr>
        <a:xfrm>
          <a:off x="13500744" y="1796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137177</xdr:rowOff>
    </xdr:from>
    <xdr:ext cx="405111" cy="259045"/>
    <xdr:sp macro="" textlink="">
      <xdr:nvSpPr>
        <xdr:cNvPr id="589" name="n_4aveValue【庁舎】&#10;有形固定資産減価償却率">
          <a:extLst>
            <a:ext uri="{FF2B5EF4-FFF2-40B4-BE49-F238E27FC236}">
              <a16:creationId xmlns:a16="http://schemas.microsoft.com/office/drawing/2014/main" id="{B63C80E7-0547-46E5-988C-FC5AD1622EF7}"/>
            </a:ext>
          </a:extLst>
        </xdr:cNvPr>
        <xdr:cNvSpPr txBox="1"/>
      </xdr:nvSpPr>
      <xdr:spPr>
        <a:xfrm>
          <a:off x="1261174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45738</xdr:rowOff>
    </xdr:from>
    <xdr:ext cx="405111" cy="259045"/>
    <xdr:sp macro="" textlink="">
      <xdr:nvSpPr>
        <xdr:cNvPr id="590" name="n_1mainValue【庁舎】&#10;有形固定資産減価償却率">
          <a:extLst>
            <a:ext uri="{FF2B5EF4-FFF2-40B4-BE49-F238E27FC236}">
              <a16:creationId xmlns:a16="http://schemas.microsoft.com/office/drawing/2014/main" id="{3E96DC34-4415-441C-A66A-3715D902E595}"/>
            </a:ext>
          </a:extLst>
        </xdr:cNvPr>
        <xdr:cNvSpPr txBox="1"/>
      </xdr:nvSpPr>
      <xdr:spPr>
        <a:xfrm>
          <a:off x="15266044" y="17533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20338</xdr:rowOff>
    </xdr:from>
    <xdr:ext cx="405111" cy="259045"/>
    <xdr:sp macro="" textlink="">
      <xdr:nvSpPr>
        <xdr:cNvPr id="591" name="n_2mainValue【庁舎】&#10;有形固定資産減価償却率">
          <a:extLst>
            <a:ext uri="{FF2B5EF4-FFF2-40B4-BE49-F238E27FC236}">
              <a16:creationId xmlns:a16="http://schemas.microsoft.com/office/drawing/2014/main" id="{09C3F44F-4128-46F4-BC3A-4C45D8A604BC}"/>
            </a:ext>
          </a:extLst>
        </xdr:cNvPr>
        <xdr:cNvSpPr txBox="1"/>
      </xdr:nvSpPr>
      <xdr:spPr>
        <a:xfrm>
          <a:off x="14389744" y="17508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166388</xdr:rowOff>
    </xdr:from>
    <xdr:ext cx="405111" cy="259045"/>
    <xdr:sp macro="" textlink="">
      <xdr:nvSpPr>
        <xdr:cNvPr id="592" name="n_3mainValue【庁舎】&#10;有形固定資産減価償却率">
          <a:extLst>
            <a:ext uri="{FF2B5EF4-FFF2-40B4-BE49-F238E27FC236}">
              <a16:creationId xmlns:a16="http://schemas.microsoft.com/office/drawing/2014/main" id="{7D4C72F8-0A70-4139-8B1D-3CCD2E387F3E}"/>
            </a:ext>
          </a:extLst>
        </xdr:cNvPr>
        <xdr:cNvSpPr txBox="1"/>
      </xdr:nvSpPr>
      <xdr:spPr>
        <a:xfrm>
          <a:off x="13500744" y="1748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140988</xdr:rowOff>
    </xdr:from>
    <xdr:ext cx="405111" cy="259045"/>
    <xdr:sp macro="" textlink="">
      <xdr:nvSpPr>
        <xdr:cNvPr id="593" name="n_4mainValue【庁舎】&#10;有形固定資産減価償却率">
          <a:extLst>
            <a:ext uri="{FF2B5EF4-FFF2-40B4-BE49-F238E27FC236}">
              <a16:creationId xmlns:a16="http://schemas.microsoft.com/office/drawing/2014/main" id="{B6712BDC-AFC5-4E47-A698-454AA826771F}"/>
            </a:ext>
          </a:extLst>
        </xdr:cNvPr>
        <xdr:cNvSpPr txBox="1"/>
      </xdr:nvSpPr>
      <xdr:spPr>
        <a:xfrm>
          <a:off x="12611744" y="17457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4" name="正方形/長方形 593">
          <a:extLst>
            <a:ext uri="{FF2B5EF4-FFF2-40B4-BE49-F238E27FC236}">
              <a16:creationId xmlns:a16="http://schemas.microsoft.com/office/drawing/2014/main" id="{08379471-5584-4663-BEF9-1C441F663B2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5" name="正方形/長方形 594">
          <a:extLst>
            <a:ext uri="{FF2B5EF4-FFF2-40B4-BE49-F238E27FC236}">
              <a16:creationId xmlns:a16="http://schemas.microsoft.com/office/drawing/2014/main" id="{BF9FC914-2F4D-429D-A6AE-28B262D5D81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6" name="正方形/長方形 595">
          <a:extLst>
            <a:ext uri="{FF2B5EF4-FFF2-40B4-BE49-F238E27FC236}">
              <a16:creationId xmlns:a16="http://schemas.microsoft.com/office/drawing/2014/main" id="{C557EEF2-960B-4B68-9F27-F8DB6428D2A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7" name="正方形/長方形 596">
          <a:extLst>
            <a:ext uri="{FF2B5EF4-FFF2-40B4-BE49-F238E27FC236}">
              <a16:creationId xmlns:a16="http://schemas.microsoft.com/office/drawing/2014/main" id="{1AA9C9A5-1DEA-403F-AC39-FCA63893C61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8" name="正方形/長方形 597">
          <a:extLst>
            <a:ext uri="{FF2B5EF4-FFF2-40B4-BE49-F238E27FC236}">
              <a16:creationId xmlns:a16="http://schemas.microsoft.com/office/drawing/2014/main" id="{D5DCCDC0-486F-405C-BD27-7B89BE7DD55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9" name="正方形/長方形 598">
          <a:extLst>
            <a:ext uri="{FF2B5EF4-FFF2-40B4-BE49-F238E27FC236}">
              <a16:creationId xmlns:a16="http://schemas.microsoft.com/office/drawing/2014/main" id="{22773DC2-5CB3-4752-A632-5DF036AF6AE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0" name="正方形/長方形 599">
          <a:extLst>
            <a:ext uri="{FF2B5EF4-FFF2-40B4-BE49-F238E27FC236}">
              <a16:creationId xmlns:a16="http://schemas.microsoft.com/office/drawing/2014/main" id="{509662E7-0F58-416D-A436-CCF391C365D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1" name="正方形/長方形 600">
          <a:extLst>
            <a:ext uri="{FF2B5EF4-FFF2-40B4-BE49-F238E27FC236}">
              <a16:creationId xmlns:a16="http://schemas.microsoft.com/office/drawing/2014/main" id="{756591C5-0D45-429C-BFB9-6D906AA6830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2" name="テキスト ボックス 601">
          <a:extLst>
            <a:ext uri="{FF2B5EF4-FFF2-40B4-BE49-F238E27FC236}">
              <a16:creationId xmlns:a16="http://schemas.microsoft.com/office/drawing/2014/main" id="{C2CD8677-EC55-4827-8F50-2A76C90E5CA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3" name="直線コネクタ 602">
          <a:extLst>
            <a:ext uri="{FF2B5EF4-FFF2-40B4-BE49-F238E27FC236}">
              <a16:creationId xmlns:a16="http://schemas.microsoft.com/office/drawing/2014/main" id="{4B31A21B-1A56-43AE-8367-C23454D6061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4" name="直線コネクタ 603">
          <a:extLst>
            <a:ext uri="{FF2B5EF4-FFF2-40B4-BE49-F238E27FC236}">
              <a16:creationId xmlns:a16="http://schemas.microsoft.com/office/drawing/2014/main" id="{32DFE3CA-1BF8-4396-8AB2-2BF10B0FBDF6}"/>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5" name="テキスト ボックス 604">
          <a:extLst>
            <a:ext uri="{FF2B5EF4-FFF2-40B4-BE49-F238E27FC236}">
              <a16:creationId xmlns:a16="http://schemas.microsoft.com/office/drawing/2014/main" id="{0B7F9C33-9E26-4095-8E03-376CFA3CD928}"/>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6" name="直線コネクタ 605">
          <a:extLst>
            <a:ext uri="{FF2B5EF4-FFF2-40B4-BE49-F238E27FC236}">
              <a16:creationId xmlns:a16="http://schemas.microsoft.com/office/drawing/2014/main" id="{0648DD72-6A04-4F1C-A69B-15EC161BEDF3}"/>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7" name="テキスト ボックス 606">
          <a:extLst>
            <a:ext uri="{FF2B5EF4-FFF2-40B4-BE49-F238E27FC236}">
              <a16:creationId xmlns:a16="http://schemas.microsoft.com/office/drawing/2014/main" id="{45EB7225-7602-47CA-BACD-F47634E353F4}"/>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8" name="直線コネクタ 607">
          <a:extLst>
            <a:ext uri="{FF2B5EF4-FFF2-40B4-BE49-F238E27FC236}">
              <a16:creationId xmlns:a16="http://schemas.microsoft.com/office/drawing/2014/main" id="{8CA06565-A65E-4CEF-95BA-4576F8AD03E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9" name="テキスト ボックス 608">
          <a:extLst>
            <a:ext uri="{FF2B5EF4-FFF2-40B4-BE49-F238E27FC236}">
              <a16:creationId xmlns:a16="http://schemas.microsoft.com/office/drawing/2014/main" id="{0CA75BDF-46E8-47BE-BC92-D252646E1F01}"/>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0" name="直線コネクタ 609">
          <a:extLst>
            <a:ext uri="{FF2B5EF4-FFF2-40B4-BE49-F238E27FC236}">
              <a16:creationId xmlns:a16="http://schemas.microsoft.com/office/drawing/2014/main" id="{D2B8D526-D109-44C8-BD1F-468A9575DC5F}"/>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1" name="テキスト ボックス 610">
          <a:extLst>
            <a:ext uri="{FF2B5EF4-FFF2-40B4-BE49-F238E27FC236}">
              <a16:creationId xmlns:a16="http://schemas.microsoft.com/office/drawing/2014/main" id="{B08E482A-E9C9-4B6E-9B1E-CA37B58FC572}"/>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2" name="直線コネクタ 611">
          <a:extLst>
            <a:ext uri="{FF2B5EF4-FFF2-40B4-BE49-F238E27FC236}">
              <a16:creationId xmlns:a16="http://schemas.microsoft.com/office/drawing/2014/main" id="{00B9F852-6CB3-433A-9ABC-36C221624BE6}"/>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3" name="テキスト ボックス 612">
          <a:extLst>
            <a:ext uri="{FF2B5EF4-FFF2-40B4-BE49-F238E27FC236}">
              <a16:creationId xmlns:a16="http://schemas.microsoft.com/office/drawing/2014/main" id="{193CBF02-BA60-4FF3-B666-89B17D205D62}"/>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4" name="直線コネクタ 613">
          <a:extLst>
            <a:ext uri="{FF2B5EF4-FFF2-40B4-BE49-F238E27FC236}">
              <a16:creationId xmlns:a16="http://schemas.microsoft.com/office/drawing/2014/main" id="{80A37CB0-C3DD-4381-B12D-DBF5FF735FF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5" name="テキスト ボックス 614">
          <a:extLst>
            <a:ext uri="{FF2B5EF4-FFF2-40B4-BE49-F238E27FC236}">
              <a16:creationId xmlns:a16="http://schemas.microsoft.com/office/drawing/2014/main" id="{E02F4036-C3C4-40A6-93D9-FCD64170908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6" name="【庁舎】&#10;一人当たり面積グラフ枠">
          <a:extLst>
            <a:ext uri="{FF2B5EF4-FFF2-40B4-BE49-F238E27FC236}">
              <a16:creationId xmlns:a16="http://schemas.microsoft.com/office/drawing/2014/main" id="{F637620F-DB87-4EC9-B163-FEE2671FF0A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617" name="直線コネクタ 616">
          <a:extLst>
            <a:ext uri="{FF2B5EF4-FFF2-40B4-BE49-F238E27FC236}">
              <a16:creationId xmlns:a16="http://schemas.microsoft.com/office/drawing/2014/main" id="{15C877B3-DA04-44F1-B5B5-2AD1EB581F0C}"/>
            </a:ext>
          </a:extLst>
        </xdr:cNvPr>
        <xdr:cNvCxnSpPr/>
      </xdr:nvCxnSpPr>
      <xdr:spPr>
        <a:xfrm flipV="1">
          <a:off x="221608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618" name="【庁舎】&#10;一人当たり面積最小値テキスト">
          <a:extLst>
            <a:ext uri="{FF2B5EF4-FFF2-40B4-BE49-F238E27FC236}">
              <a16:creationId xmlns:a16="http://schemas.microsoft.com/office/drawing/2014/main" id="{1E79F103-7851-47C8-96EF-6CDD22898E24}"/>
            </a:ext>
          </a:extLst>
        </xdr:cNvPr>
        <xdr:cNvSpPr txBox="1"/>
      </xdr:nvSpPr>
      <xdr:spPr>
        <a:xfrm>
          <a:off x="221996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619" name="直線コネクタ 618">
          <a:extLst>
            <a:ext uri="{FF2B5EF4-FFF2-40B4-BE49-F238E27FC236}">
              <a16:creationId xmlns:a16="http://schemas.microsoft.com/office/drawing/2014/main" id="{AC79A5FE-CC4A-49F8-957D-08BD0495128B}"/>
            </a:ext>
          </a:extLst>
        </xdr:cNvPr>
        <xdr:cNvCxnSpPr/>
      </xdr:nvCxnSpPr>
      <xdr:spPr>
        <a:xfrm>
          <a:off x="22072600" y="1857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620" name="【庁舎】&#10;一人当たり面積最大値テキスト">
          <a:extLst>
            <a:ext uri="{FF2B5EF4-FFF2-40B4-BE49-F238E27FC236}">
              <a16:creationId xmlns:a16="http://schemas.microsoft.com/office/drawing/2014/main" id="{9571782C-552F-4038-8C8E-13522E3DE2F1}"/>
            </a:ext>
          </a:extLst>
        </xdr:cNvPr>
        <xdr:cNvSpPr txBox="1"/>
      </xdr:nvSpPr>
      <xdr:spPr>
        <a:xfrm>
          <a:off x="221996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621" name="直線コネクタ 620">
          <a:extLst>
            <a:ext uri="{FF2B5EF4-FFF2-40B4-BE49-F238E27FC236}">
              <a16:creationId xmlns:a16="http://schemas.microsoft.com/office/drawing/2014/main" id="{BBD82D31-F682-4C86-A67E-7A4C1F64F9BC}"/>
            </a:ext>
          </a:extLst>
        </xdr:cNvPr>
        <xdr:cNvCxnSpPr/>
      </xdr:nvCxnSpPr>
      <xdr:spPr>
        <a:xfrm>
          <a:off x="22072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72789</xdr:rowOff>
    </xdr:from>
    <xdr:ext cx="469744" cy="259045"/>
    <xdr:sp macro="" textlink="">
      <xdr:nvSpPr>
        <xdr:cNvPr id="622" name="【庁舎】&#10;一人当たり面積平均値テキスト">
          <a:extLst>
            <a:ext uri="{FF2B5EF4-FFF2-40B4-BE49-F238E27FC236}">
              <a16:creationId xmlns:a16="http://schemas.microsoft.com/office/drawing/2014/main" id="{E2ABF672-DBAB-46C8-BFCB-37B7AFA72501}"/>
            </a:ext>
          </a:extLst>
        </xdr:cNvPr>
        <xdr:cNvSpPr txBox="1"/>
      </xdr:nvSpPr>
      <xdr:spPr>
        <a:xfrm>
          <a:off x="22199600" y="18246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623" name="フローチャート: 判断 622">
          <a:extLst>
            <a:ext uri="{FF2B5EF4-FFF2-40B4-BE49-F238E27FC236}">
              <a16:creationId xmlns:a16="http://schemas.microsoft.com/office/drawing/2014/main" id="{647278D2-439A-4821-BD00-8FA3F86335B8}"/>
            </a:ext>
          </a:extLst>
        </xdr:cNvPr>
        <xdr:cNvSpPr/>
      </xdr:nvSpPr>
      <xdr:spPr>
        <a:xfrm>
          <a:off x="221107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624" name="フローチャート: 判断 623">
          <a:extLst>
            <a:ext uri="{FF2B5EF4-FFF2-40B4-BE49-F238E27FC236}">
              <a16:creationId xmlns:a16="http://schemas.microsoft.com/office/drawing/2014/main" id="{71D491AF-08A2-4545-B00B-7C7E58EF7B25}"/>
            </a:ext>
          </a:extLst>
        </xdr:cNvPr>
        <xdr:cNvSpPr/>
      </xdr:nvSpPr>
      <xdr:spPr>
        <a:xfrm>
          <a:off x="21272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625" name="フローチャート: 判断 624">
          <a:extLst>
            <a:ext uri="{FF2B5EF4-FFF2-40B4-BE49-F238E27FC236}">
              <a16:creationId xmlns:a16="http://schemas.microsoft.com/office/drawing/2014/main" id="{0E5F5221-D846-4E6F-AB39-A97DB1D0394A}"/>
            </a:ext>
          </a:extLst>
        </xdr:cNvPr>
        <xdr:cNvSpPr/>
      </xdr:nvSpPr>
      <xdr:spPr>
        <a:xfrm>
          <a:off x="20383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626" name="フローチャート: 判断 625">
          <a:extLst>
            <a:ext uri="{FF2B5EF4-FFF2-40B4-BE49-F238E27FC236}">
              <a16:creationId xmlns:a16="http://schemas.microsoft.com/office/drawing/2014/main" id="{0DFCDEF4-7903-4F6F-B588-C16652975189}"/>
            </a:ext>
          </a:extLst>
        </xdr:cNvPr>
        <xdr:cNvSpPr/>
      </xdr:nvSpPr>
      <xdr:spPr>
        <a:xfrm>
          <a:off x="19494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627" name="フローチャート: 判断 626">
          <a:extLst>
            <a:ext uri="{FF2B5EF4-FFF2-40B4-BE49-F238E27FC236}">
              <a16:creationId xmlns:a16="http://schemas.microsoft.com/office/drawing/2014/main" id="{1727920F-3854-4BC9-83A4-235800CF979C}"/>
            </a:ext>
          </a:extLst>
        </xdr:cNvPr>
        <xdr:cNvSpPr/>
      </xdr:nvSpPr>
      <xdr:spPr>
        <a:xfrm>
          <a:off x="18605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BEDB12A0-22A7-451C-A2FC-07448D1A5F8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F6BC5095-8D68-479B-9C10-D1A0AAF8311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220B0628-0BC1-42E6-8CDB-7A937C5100D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20F950EC-9372-4B49-AD7A-820AB980C74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0CB6A0C0-57BC-4521-BFA1-9369CA4C518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56262</xdr:rowOff>
    </xdr:from>
    <xdr:to>
      <xdr:col>116</xdr:col>
      <xdr:colOff>114300</xdr:colOff>
      <xdr:row>103</xdr:row>
      <xdr:rowOff>157862</xdr:rowOff>
    </xdr:to>
    <xdr:sp macro="" textlink="">
      <xdr:nvSpPr>
        <xdr:cNvPr id="633" name="楕円 632">
          <a:extLst>
            <a:ext uri="{FF2B5EF4-FFF2-40B4-BE49-F238E27FC236}">
              <a16:creationId xmlns:a16="http://schemas.microsoft.com/office/drawing/2014/main" id="{A938560E-EE36-4FCA-BD1B-896CF543DF6C}"/>
            </a:ext>
          </a:extLst>
        </xdr:cNvPr>
        <xdr:cNvSpPr/>
      </xdr:nvSpPr>
      <xdr:spPr>
        <a:xfrm>
          <a:off x="22110700" y="177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79139</xdr:rowOff>
    </xdr:from>
    <xdr:ext cx="469744" cy="259045"/>
    <xdr:sp macro="" textlink="">
      <xdr:nvSpPr>
        <xdr:cNvPr id="634" name="【庁舎】&#10;一人当たり面積該当値テキスト">
          <a:extLst>
            <a:ext uri="{FF2B5EF4-FFF2-40B4-BE49-F238E27FC236}">
              <a16:creationId xmlns:a16="http://schemas.microsoft.com/office/drawing/2014/main" id="{E145DE50-BF17-460B-923D-1A569980F2DA}"/>
            </a:ext>
          </a:extLst>
        </xdr:cNvPr>
        <xdr:cNvSpPr txBox="1"/>
      </xdr:nvSpPr>
      <xdr:spPr>
        <a:xfrm>
          <a:off x="22199600" y="1756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45213</xdr:rowOff>
    </xdr:from>
    <xdr:to>
      <xdr:col>112</xdr:col>
      <xdr:colOff>38100</xdr:colOff>
      <xdr:row>103</xdr:row>
      <xdr:rowOff>146813</xdr:rowOff>
    </xdr:to>
    <xdr:sp macro="" textlink="">
      <xdr:nvSpPr>
        <xdr:cNvPr id="635" name="楕円 634">
          <a:extLst>
            <a:ext uri="{FF2B5EF4-FFF2-40B4-BE49-F238E27FC236}">
              <a16:creationId xmlns:a16="http://schemas.microsoft.com/office/drawing/2014/main" id="{E03DF928-224B-499E-ABE9-EC11FE8D697C}"/>
            </a:ext>
          </a:extLst>
        </xdr:cNvPr>
        <xdr:cNvSpPr/>
      </xdr:nvSpPr>
      <xdr:spPr>
        <a:xfrm>
          <a:off x="21272500" y="1770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96013</xdr:rowOff>
    </xdr:from>
    <xdr:to>
      <xdr:col>116</xdr:col>
      <xdr:colOff>63500</xdr:colOff>
      <xdr:row>103</xdr:row>
      <xdr:rowOff>107062</xdr:rowOff>
    </xdr:to>
    <xdr:cxnSp macro="">
      <xdr:nvCxnSpPr>
        <xdr:cNvPr id="636" name="直線コネクタ 635">
          <a:extLst>
            <a:ext uri="{FF2B5EF4-FFF2-40B4-BE49-F238E27FC236}">
              <a16:creationId xmlns:a16="http://schemas.microsoft.com/office/drawing/2014/main" id="{DA25910E-C4B2-4A1F-90BB-45C2E4128525}"/>
            </a:ext>
          </a:extLst>
        </xdr:cNvPr>
        <xdr:cNvCxnSpPr/>
      </xdr:nvCxnSpPr>
      <xdr:spPr>
        <a:xfrm>
          <a:off x="21323300" y="17755363"/>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69596</xdr:rowOff>
    </xdr:from>
    <xdr:to>
      <xdr:col>107</xdr:col>
      <xdr:colOff>101600</xdr:colOff>
      <xdr:row>103</xdr:row>
      <xdr:rowOff>171196</xdr:rowOff>
    </xdr:to>
    <xdr:sp macro="" textlink="">
      <xdr:nvSpPr>
        <xdr:cNvPr id="637" name="楕円 636">
          <a:extLst>
            <a:ext uri="{FF2B5EF4-FFF2-40B4-BE49-F238E27FC236}">
              <a16:creationId xmlns:a16="http://schemas.microsoft.com/office/drawing/2014/main" id="{85FB58EE-FDA4-4DB7-8E54-087DD4BE3DED}"/>
            </a:ext>
          </a:extLst>
        </xdr:cNvPr>
        <xdr:cNvSpPr/>
      </xdr:nvSpPr>
      <xdr:spPr>
        <a:xfrm>
          <a:off x="20383500" y="1772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96013</xdr:rowOff>
    </xdr:from>
    <xdr:to>
      <xdr:col>111</xdr:col>
      <xdr:colOff>177800</xdr:colOff>
      <xdr:row>103</xdr:row>
      <xdr:rowOff>120396</xdr:rowOff>
    </xdr:to>
    <xdr:cxnSp macro="">
      <xdr:nvCxnSpPr>
        <xdr:cNvPr id="638" name="直線コネクタ 637">
          <a:extLst>
            <a:ext uri="{FF2B5EF4-FFF2-40B4-BE49-F238E27FC236}">
              <a16:creationId xmlns:a16="http://schemas.microsoft.com/office/drawing/2014/main" id="{8FA4FAF8-7399-4D0E-8D61-04D13C845BED}"/>
            </a:ext>
          </a:extLst>
        </xdr:cNvPr>
        <xdr:cNvCxnSpPr/>
      </xdr:nvCxnSpPr>
      <xdr:spPr>
        <a:xfrm flipV="1">
          <a:off x="20434300" y="17755363"/>
          <a:ext cx="889000" cy="2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92456</xdr:rowOff>
    </xdr:from>
    <xdr:to>
      <xdr:col>102</xdr:col>
      <xdr:colOff>165100</xdr:colOff>
      <xdr:row>104</xdr:row>
      <xdr:rowOff>22606</xdr:rowOff>
    </xdr:to>
    <xdr:sp macro="" textlink="">
      <xdr:nvSpPr>
        <xdr:cNvPr id="639" name="楕円 638">
          <a:extLst>
            <a:ext uri="{FF2B5EF4-FFF2-40B4-BE49-F238E27FC236}">
              <a16:creationId xmlns:a16="http://schemas.microsoft.com/office/drawing/2014/main" id="{65A95734-C883-44BD-A81E-F49762BC84A8}"/>
            </a:ext>
          </a:extLst>
        </xdr:cNvPr>
        <xdr:cNvSpPr/>
      </xdr:nvSpPr>
      <xdr:spPr>
        <a:xfrm>
          <a:off x="19494500" y="1775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120396</xdr:rowOff>
    </xdr:from>
    <xdr:to>
      <xdr:col>107</xdr:col>
      <xdr:colOff>50800</xdr:colOff>
      <xdr:row>103</xdr:row>
      <xdr:rowOff>143256</xdr:rowOff>
    </xdr:to>
    <xdr:cxnSp macro="">
      <xdr:nvCxnSpPr>
        <xdr:cNvPr id="640" name="直線コネクタ 639">
          <a:extLst>
            <a:ext uri="{FF2B5EF4-FFF2-40B4-BE49-F238E27FC236}">
              <a16:creationId xmlns:a16="http://schemas.microsoft.com/office/drawing/2014/main" id="{660736C4-D3F0-4E10-B3FF-92DB65C02570}"/>
            </a:ext>
          </a:extLst>
        </xdr:cNvPr>
        <xdr:cNvCxnSpPr/>
      </xdr:nvCxnSpPr>
      <xdr:spPr>
        <a:xfrm flipV="1">
          <a:off x="19545300" y="1777974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111506</xdr:rowOff>
    </xdr:from>
    <xdr:to>
      <xdr:col>98</xdr:col>
      <xdr:colOff>38100</xdr:colOff>
      <xdr:row>104</xdr:row>
      <xdr:rowOff>41656</xdr:rowOff>
    </xdr:to>
    <xdr:sp macro="" textlink="">
      <xdr:nvSpPr>
        <xdr:cNvPr id="641" name="楕円 640">
          <a:extLst>
            <a:ext uri="{FF2B5EF4-FFF2-40B4-BE49-F238E27FC236}">
              <a16:creationId xmlns:a16="http://schemas.microsoft.com/office/drawing/2014/main" id="{E747E8F4-0352-4FF8-99C1-A1C0FA817FA2}"/>
            </a:ext>
          </a:extLst>
        </xdr:cNvPr>
        <xdr:cNvSpPr/>
      </xdr:nvSpPr>
      <xdr:spPr>
        <a:xfrm>
          <a:off x="18605500" y="1777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143256</xdr:rowOff>
    </xdr:from>
    <xdr:to>
      <xdr:col>102</xdr:col>
      <xdr:colOff>114300</xdr:colOff>
      <xdr:row>103</xdr:row>
      <xdr:rowOff>162306</xdr:rowOff>
    </xdr:to>
    <xdr:cxnSp macro="">
      <xdr:nvCxnSpPr>
        <xdr:cNvPr id="642" name="直線コネクタ 641">
          <a:extLst>
            <a:ext uri="{FF2B5EF4-FFF2-40B4-BE49-F238E27FC236}">
              <a16:creationId xmlns:a16="http://schemas.microsoft.com/office/drawing/2014/main" id="{82935AEA-1180-4EC8-94B1-0AA4BD9F2FE5}"/>
            </a:ext>
          </a:extLst>
        </xdr:cNvPr>
        <xdr:cNvCxnSpPr/>
      </xdr:nvCxnSpPr>
      <xdr:spPr>
        <a:xfrm flipV="1">
          <a:off x="18656300" y="17802606"/>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22114</xdr:rowOff>
    </xdr:from>
    <xdr:ext cx="469744" cy="259045"/>
    <xdr:sp macro="" textlink="">
      <xdr:nvSpPr>
        <xdr:cNvPr id="643" name="n_1aveValue【庁舎】&#10;一人当たり面積">
          <a:extLst>
            <a:ext uri="{FF2B5EF4-FFF2-40B4-BE49-F238E27FC236}">
              <a16:creationId xmlns:a16="http://schemas.microsoft.com/office/drawing/2014/main" id="{13AAD2BD-FC9E-4D7B-8A71-43AC91CFF687}"/>
            </a:ext>
          </a:extLst>
        </xdr:cNvPr>
        <xdr:cNvSpPr txBox="1"/>
      </xdr:nvSpPr>
      <xdr:spPr>
        <a:xfrm>
          <a:off x="21075727" y="1836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30115</xdr:rowOff>
    </xdr:from>
    <xdr:ext cx="469744" cy="259045"/>
    <xdr:sp macro="" textlink="">
      <xdr:nvSpPr>
        <xdr:cNvPr id="644" name="n_2aveValue【庁舎】&#10;一人当たり面積">
          <a:extLst>
            <a:ext uri="{FF2B5EF4-FFF2-40B4-BE49-F238E27FC236}">
              <a16:creationId xmlns:a16="http://schemas.microsoft.com/office/drawing/2014/main" id="{6C6DE63D-705E-4E93-BD7B-EC09F96DBAA6}"/>
            </a:ext>
          </a:extLst>
        </xdr:cNvPr>
        <xdr:cNvSpPr txBox="1"/>
      </xdr:nvSpPr>
      <xdr:spPr>
        <a:xfrm>
          <a:off x="201994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34307</xdr:rowOff>
    </xdr:from>
    <xdr:ext cx="469744" cy="259045"/>
    <xdr:sp macro="" textlink="">
      <xdr:nvSpPr>
        <xdr:cNvPr id="645" name="n_3aveValue【庁舎】&#10;一人当たり面積">
          <a:extLst>
            <a:ext uri="{FF2B5EF4-FFF2-40B4-BE49-F238E27FC236}">
              <a16:creationId xmlns:a16="http://schemas.microsoft.com/office/drawing/2014/main" id="{70D24B6F-C8AA-4FBD-9C1C-DAEF9F74C39C}"/>
            </a:ext>
          </a:extLst>
        </xdr:cNvPr>
        <xdr:cNvSpPr txBox="1"/>
      </xdr:nvSpPr>
      <xdr:spPr>
        <a:xfrm>
          <a:off x="19310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28591</xdr:rowOff>
    </xdr:from>
    <xdr:ext cx="469744" cy="259045"/>
    <xdr:sp macro="" textlink="">
      <xdr:nvSpPr>
        <xdr:cNvPr id="646" name="n_4aveValue【庁舎】&#10;一人当たり面積">
          <a:extLst>
            <a:ext uri="{FF2B5EF4-FFF2-40B4-BE49-F238E27FC236}">
              <a16:creationId xmlns:a16="http://schemas.microsoft.com/office/drawing/2014/main" id="{2ADCDF96-EC05-4732-9FEF-C38265014D51}"/>
            </a:ext>
          </a:extLst>
        </xdr:cNvPr>
        <xdr:cNvSpPr txBox="1"/>
      </xdr:nvSpPr>
      <xdr:spPr>
        <a:xfrm>
          <a:off x="18421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163340</xdr:rowOff>
    </xdr:from>
    <xdr:ext cx="469744" cy="259045"/>
    <xdr:sp macro="" textlink="">
      <xdr:nvSpPr>
        <xdr:cNvPr id="647" name="n_1mainValue【庁舎】&#10;一人当たり面積">
          <a:extLst>
            <a:ext uri="{FF2B5EF4-FFF2-40B4-BE49-F238E27FC236}">
              <a16:creationId xmlns:a16="http://schemas.microsoft.com/office/drawing/2014/main" id="{2C58B5CA-B34F-4DBA-AEFB-51CE2B693A97}"/>
            </a:ext>
          </a:extLst>
        </xdr:cNvPr>
        <xdr:cNvSpPr txBox="1"/>
      </xdr:nvSpPr>
      <xdr:spPr>
        <a:xfrm>
          <a:off x="21075727" y="17479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16273</xdr:rowOff>
    </xdr:from>
    <xdr:ext cx="469744" cy="259045"/>
    <xdr:sp macro="" textlink="">
      <xdr:nvSpPr>
        <xdr:cNvPr id="648" name="n_2mainValue【庁舎】&#10;一人当たり面積">
          <a:extLst>
            <a:ext uri="{FF2B5EF4-FFF2-40B4-BE49-F238E27FC236}">
              <a16:creationId xmlns:a16="http://schemas.microsoft.com/office/drawing/2014/main" id="{F9B18E99-5E21-4380-85D4-D8EF283EC217}"/>
            </a:ext>
          </a:extLst>
        </xdr:cNvPr>
        <xdr:cNvSpPr txBox="1"/>
      </xdr:nvSpPr>
      <xdr:spPr>
        <a:xfrm>
          <a:off x="20199427" y="1750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39133</xdr:rowOff>
    </xdr:from>
    <xdr:ext cx="469744" cy="259045"/>
    <xdr:sp macro="" textlink="">
      <xdr:nvSpPr>
        <xdr:cNvPr id="649" name="n_3mainValue【庁舎】&#10;一人当たり面積">
          <a:extLst>
            <a:ext uri="{FF2B5EF4-FFF2-40B4-BE49-F238E27FC236}">
              <a16:creationId xmlns:a16="http://schemas.microsoft.com/office/drawing/2014/main" id="{1CC0C58D-C133-4C28-81CE-0F5E6C37ECF8}"/>
            </a:ext>
          </a:extLst>
        </xdr:cNvPr>
        <xdr:cNvSpPr txBox="1"/>
      </xdr:nvSpPr>
      <xdr:spPr>
        <a:xfrm>
          <a:off x="19310427" y="1752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58183</xdr:rowOff>
    </xdr:from>
    <xdr:ext cx="469744" cy="259045"/>
    <xdr:sp macro="" textlink="">
      <xdr:nvSpPr>
        <xdr:cNvPr id="650" name="n_4mainValue【庁舎】&#10;一人当たり面積">
          <a:extLst>
            <a:ext uri="{FF2B5EF4-FFF2-40B4-BE49-F238E27FC236}">
              <a16:creationId xmlns:a16="http://schemas.microsoft.com/office/drawing/2014/main" id="{A6E31B7B-FBE5-4C9A-97B3-40E91712B384}"/>
            </a:ext>
          </a:extLst>
        </xdr:cNvPr>
        <xdr:cNvSpPr txBox="1"/>
      </xdr:nvSpPr>
      <xdr:spPr>
        <a:xfrm>
          <a:off x="18421427" y="1754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1" name="正方形/長方形 650">
          <a:extLst>
            <a:ext uri="{FF2B5EF4-FFF2-40B4-BE49-F238E27FC236}">
              <a16:creationId xmlns:a16="http://schemas.microsoft.com/office/drawing/2014/main" id="{624CF280-8511-488A-A488-0C53AF6E751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2" name="正方形/長方形 651">
          <a:extLst>
            <a:ext uri="{FF2B5EF4-FFF2-40B4-BE49-F238E27FC236}">
              <a16:creationId xmlns:a16="http://schemas.microsoft.com/office/drawing/2014/main" id="{8FE6B039-71E8-4756-B8B5-630C09EBDA6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3" name="テキスト ボックス 652">
          <a:extLst>
            <a:ext uri="{FF2B5EF4-FFF2-40B4-BE49-F238E27FC236}">
              <a16:creationId xmlns:a16="http://schemas.microsoft.com/office/drawing/2014/main" id="{42FF3681-89A4-41BA-94B6-468B41F2049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HGSｺﾞｼｯｸM" panose="020B0600000000000000" pitchFamily="50" charset="-128"/>
              <a:ea typeface="HGSｺﾞｼｯｸM" panose="020B0600000000000000" pitchFamily="50" charset="-128"/>
            </a:rPr>
            <a:t>村で保有している廃棄物処理施設はない。下水については合併浄化槽で処理し、ごみについても各家庭で生ごみ処理の導入を推進している。減価償却率に反映されているのは、近隣の自治体と設立した一部事務組合で保有している処理施設の負担割合分である。</a:t>
          </a:r>
        </a:p>
        <a:p>
          <a:r>
            <a:rPr kumimoji="1" lang="ja-JP" altLang="en-US" sz="1300">
              <a:latin typeface="HGSｺﾞｼｯｸM" panose="020B0600000000000000" pitchFamily="50" charset="-128"/>
              <a:ea typeface="HGSｺﾞｼｯｸM" panose="020B0600000000000000" pitchFamily="50" charset="-128"/>
            </a:rPr>
            <a:t>体育館は１館保有してる。昭和</a:t>
          </a:r>
          <a:r>
            <a:rPr kumimoji="1" lang="en-US" altLang="ja-JP" sz="1300">
              <a:latin typeface="HGSｺﾞｼｯｸM" panose="020B0600000000000000" pitchFamily="50" charset="-128"/>
              <a:ea typeface="HGSｺﾞｼｯｸM" panose="020B0600000000000000" pitchFamily="50" charset="-128"/>
            </a:rPr>
            <a:t>54</a:t>
          </a:r>
          <a:r>
            <a:rPr kumimoji="1" lang="ja-JP" altLang="en-US" sz="1300">
              <a:latin typeface="HGSｺﾞｼｯｸM" panose="020B0600000000000000" pitchFamily="50" charset="-128"/>
              <a:ea typeface="HGSｺﾞｼｯｸM" panose="020B0600000000000000" pitchFamily="50" charset="-128"/>
            </a:rPr>
            <a:t>年度の建築で、築後</a:t>
          </a:r>
          <a:r>
            <a:rPr kumimoji="1" lang="en-US" altLang="ja-JP" sz="1300">
              <a:latin typeface="HGSｺﾞｼｯｸM" panose="020B0600000000000000" pitchFamily="50" charset="-128"/>
              <a:ea typeface="HGSｺﾞｼｯｸM" panose="020B0600000000000000" pitchFamily="50" charset="-128"/>
            </a:rPr>
            <a:t>43</a:t>
          </a:r>
          <a:r>
            <a:rPr kumimoji="1" lang="ja-JP" altLang="en-US" sz="1300">
              <a:latin typeface="HGSｺﾞｼｯｸM" panose="020B0600000000000000" pitchFamily="50" charset="-128"/>
              <a:ea typeface="HGSｺﾞｼｯｸM" panose="020B0600000000000000" pitchFamily="50" charset="-128"/>
            </a:rPr>
            <a:t>年を経過し法定耐用年数は経過している。</a:t>
          </a:r>
        </a:p>
        <a:p>
          <a:r>
            <a:rPr kumimoji="1" lang="ja-JP" altLang="en-US" sz="1300">
              <a:latin typeface="HGSｺﾞｼｯｸM" panose="020B0600000000000000" pitchFamily="50" charset="-128"/>
              <a:ea typeface="HGSｺﾞｼｯｸM" panose="020B0600000000000000" pitchFamily="50" charset="-128"/>
            </a:rPr>
            <a:t>福祉施設は、３施設保有している。現時点で法定耐用年数を経過した建物はない。令和元年に一人あたり面積が増加し、減価償却率が下がっているのは、高齢者支援ハウス の増築と建物附属設備を更新したためである。</a:t>
          </a:r>
        </a:p>
        <a:p>
          <a:r>
            <a:rPr kumimoji="1" lang="ja-JP" altLang="en-US" sz="1300">
              <a:latin typeface="HGSｺﾞｼｯｸM" panose="020B0600000000000000" pitchFamily="50" charset="-128"/>
              <a:ea typeface="HGSｺﾞｼｯｸM" panose="020B0600000000000000" pitchFamily="50" charset="-128"/>
            </a:rPr>
            <a:t>消防施設は、消防団の拠点施設が主な施設である。拠点施設で法定耐用年数を経過した建物はない。消防署は佐久広域連合が保有し、当該資産のうち負担割合分が指標に反映されている。</a:t>
          </a:r>
        </a:p>
        <a:p>
          <a:r>
            <a:rPr kumimoji="1" lang="ja-JP" altLang="en-US" sz="1300">
              <a:latin typeface="HGSｺﾞｼｯｸM" panose="020B0600000000000000" pitchFamily="50" charset="-128"/>
              <a:ea typeface="HGSｺﾞｼｯｸM" panose="020B0600000000000000" pitchFamily="50" charset="-128"/>
            </a:rPr>
            <a:t>庁舎は、役場建物のみであり、平成４年度の建築で築後</a:t>
          </a:r>
          <a:r>
            <a:rPr kumimoji="1" lang="en-US" altLang="ja-JP" sz="1300">
              <a:latin typeface="HGSｺﾞｼｯｸM" panose="020B0600000000000000" pitchFamily="50" charset="-128"/>
              <a:ea typeface="HGSｺﾞｼｯｸM" panose="020B0600000000000000" pitchFamily="50" charset="-128"/>
            </a:rPr>
            <a:t>30</a:t>
          </a:r>
          <a:r>
            <a:rPr kumimoji="1" lang="ja-JP" altLang="en-US" sz="1300">
              <a:latin typeface="HGSｺﾞｼｯｸM" panose="020B0600000000000000" pitchFamily="50" charset="-128"/>
              <a:ea typeface="HGSｺﾞｼｯｸM" panose="020B0600000000000000" pitchFamily="50" charset="-128"/>
            </a:rPr>
            <a:t>年を経過している。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長野県南相木村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996
976
66.05
2,324,491
2,311,323
9,773
1,119,178
2,132,409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東京電力㈱の揚水式発電ダムの建設に伴い、ダムに係る固定資産税収入が発生し、Ｈ１８年度からＨ２１年度までの４年間、普通交付税の不交付団体となった。そのため、財政力指数はＨ１８年度以降、右肩上がりに上昇してきたが、Ｈ２０年度をピークに減少傾向に転じた。ダムの固定資産税収入は、毎年度４千万円ほど減少していくことが推測されているため、それに伴い財政力指数も今後数年間はゆるやかに下降していくものと思わ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12095</xdr:rowOff>
    </xdr:from>
    <xdr:to>
      <xdr:col>23</xdr:col>
      <xdr:colOff>133350</xdr:colOff>
      <xdr:row>40</xdr:row>
      <xdr:rowOff>58057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6870095"/>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5944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549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160565</xdr:rowOff>
    </xdr:from>
    <xdr:to>
      <xdr:col>19</xdr:col>
      <xdr:colOff>133350</xdr:colOff>
      <xdr:row>40</xdr:row>
      <xdr:rowOff>12095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684711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131734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149074</xdr:rowOff>
    </xdr:from>
    <xdr:to>
      <xdr:col>15</xdr:col>
      <xdr:colOff>82550</xdr:colOff>
      <xdr:row>39</xdr:row>
      <xdr:rowOff>160565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68356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126093</xdr:rowOff>
    </xdr:from>
    <xdr:to>
      <xdr:col>11</xdr:col>
      <xdr:colOff>31750</xdr:colOff>
      <xdr:row>39</xdr:row>
      <xdr:rowOff>149074</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6812643"/>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7257</xdr:rowOff>
    </xdr:from>
    <xdr:to>
      <xdr:col>23</xdr:col>
      <xdr:colOff>184150</xdr:colOff>
      <xdr:row>40</xdr:row>
      <xdr:rowOff>108857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23784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132745</xdr:rowOff>
    </xdr:from>
    <xdr:to>
      <xdr:col>19</xdr:col>
      <xdr:colOff>184150</xdr:colOff>
      <xdr:row>40</xdr:row>
      <xdr:rowOff>62895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73072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58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109765</xdr:rowOff>
    </xdr:from>
    <xdr:to>
      <xdr:col>15</xdr:col>
      <xdr:colOff>133350</xdr:colOff>
      <xdr:row>40</xdr:row>
      <xdr:rowOff>39915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50092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98274</xdr:rowOff>
    </xdr:from>
    <xdr:to>
      <xdr:col>11</xdr:col>
      <xdr:colOff>82550</xdr:colOff>
      <xdr:row>40</xdr:row>
      <xdr:rowOff>28424</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38601</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75293</xdr:rowOff>
    </xdr:from>
    <xdr:to>
      <xdr:col>7</xdr:col>
      <xdr:colOff>31750</xdr:colOff>
      <xdr:row>40</xdr:row>
      <xdr:rowOff>5443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15620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経常収支比率はＨ２９年度を境に類似団体の平均値を上回っているが、財政構造の弾力性は維持できていると思われる。経常経費充当一般財源の額は、扶助費や補助費等はほぼ横ばいで推移しているが、人件費や物件費は若干増加傾向にある。一方、経常一般財源の総額は、ダムの固定資産税の減少に伴い、Ｈ１８年度をピークに毎年度４千万円以上減少している。このため、経常収支比率は今後、増加していくものと推測される。経常経費に充当可能な特定財源を確保することが求められ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54791</xdr:rowOff>
    </xdr:from>
    <xdr:to>
      <xdr:col>23</xdr:col>
      <xdr:colOff>133350</xdr:colOff>
      <xdr:row>62</xdr:row>
      <xdr:rowOff>92710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0684691"/>
          <a:ext cx="8382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58800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68580</xdr:rowOff>
    </xdr:from>
    <xdr:to>
      <xdr:col>19</xdr:col>
      <xdr:colOff>133350</xdr:colOff>
      <xdr:row>62</xdr:row>
      <xdr:rowOff>92710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06984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46462</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84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68580</xdr:rowOff>
    </xdr:from>
    <xdr:to>
      <xdr:col>15</xdr:col>
      <xdr:colOff>82550</xdr:colOff>
      <xdr:row>62</xdr:row>
      <xdr:rowOff>78922</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2336800" y="10698480"/>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25780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8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78922</xdr:rowOff>
    </xdr:from>
    <xdr:to>
      <xdr:col>11</xdr:col>
      <xdr:colOff>31750</xdr:colOff>
      <xdr:row>62</xdr:row>
      <xdr:rowOff>92710</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flipV="1">
          <a:off x="1447800" y="10708822"/>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142076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77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95086</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3991</xdr:rowOff>
    </xdr:from>
    <xdr:to>
      <xdr:col>23</xdr:col>
      <xdr:colOff>184150</xdr:colOff>
      <xdr:row>62</xdr:row>
      <xdr:rowOff>105591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20518</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47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41910</xdr:rowOff>
    </xdr:from>
    <xdr:to>
      <xdr:col>19</xdr:col>
      <xdr:colOff>184150</xdr:colOff>
      <xdr:row>62</xdr:row>
      <xdr:rowOff>143510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17780</xdr:rowOff>
    </xdr:from>
    <xdr:to>
      <xdr:col>15</xdr:col>
      <xdr:colOff>133350</xdr:colOff>
      <xdr:row>62</xdr:row>
      <xdr:rowOff>119380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129557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28122</xdr:rowOff>
    </xdr:from>
    <xdr:to>
      <xdr:col>11</xdr:col>
      <xdr:colOff>82550</xdr:colOff>
      <xdr:row>62</xdr:row>
      <xdr:rowOff>129722</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65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139899</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42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41910</xdr:rowOff>
    </xdr:from>
    <xdr:to>
      <xdr:col>7</xdr:col>
      <xdr:colOff>31750</xdr:colOff>
      <xdr:row>62</xdr:row>
      <xdr:rowOff>143510</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128287</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[742,053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人件費及び物件費は、近年、増加傾向にあり、</a:t>
          </a:r>
          <a:r>
            <a:rPr lang="en-US" altLang="ja-JP" sz="1100">
              <a:solidFill>
                <a:schemeClr val="dk1"/>
              </a:solidFill>
              <a:effectLst/>
              <a:latin typeface="+mn-lt"/>
              <a:ea typeface="+mn-ea"/>
              <a:cs typeface="+mn-cs"/>
            </a:rPr>
            <a:t>R02</a:t>
          </a:r>
          <a:r>
            <a:rPr lang="ja-JP" altLang="ja-JP" sz="1100">
              <a:solidFill>
                <a:schemeClr val="dk1"/>
              </a:solidFill>
              <a:effectLst/>
              <a:latin typeface="+mn-lt"/>
              <a:ea typeface="+mn-ea"/>
              <a:cs typeface="+mn-cs"/>
            </a:rPr>
            <a:t>年度決算額は、</a:t>
          </a:r>
          <a:r>
            <a:rPr lang="en-US" altLang="ja-JP" sz="1100">
              <a:solidFill>
                <a:schemeClr val="dk1"/>
              </a:solidFill>
              <a:effectLst/>
              <a:latin typeface="+mn-lt"/>
              <a:ea typeface="+mn-ea"/>
              <a:cs typeface="+mn-cs"/>
            </a:rPr>
            <a:t>H28</a:t>
          </a:r>
          <a:r>
            <a:rPr lang="ja-JP" altLang="ja-JP" sz="1100">
              <a:solidFill>
                <a:schemeClr val="dk1"/>
              </a:solidFill>
              <a:effectLst/>
              <a:latin typeface="+mn-lt"/>
              <a:ea typeface="+mn-ea"/>
              <a:cs typeface="+mn-cs"/>
            </a:rPr>
            <a:t>年度決算額から</a:t>
          </a:r>
          <a:r>
            <a:rPr lang="en-US" altLang="ja-JP" sz="1100">
              <a:solidFill>
                <a:schemeClr val="dk1"/>
              </a:solidFill>
              <a:effectLst/>
              <a:latin typeface="+mn-lt"/>
              <a:ea typeface="+mn-ea"/>
              <a:cs typeface="+mn-cs"/>
            </a:rPr>
            <a:t>9.0</a:t>
          </a:r>
          <a:r>
            <a:rPr lang="ja-JP" altLang="ja-JP" sz="1100">
              <a:solidFill>
                <a:schemeClr val="dk1"/>
              </a:solidFill>
              <a:effectLst/>
              <a:latin typeface="+mn-lt"/>
              <a:ea typeface="+mn-ea"/>
              <a:cs typeface="+mn-cs"/>
            </a:rPr>
            <a:t>％増加している。一方、南相木村の人口は</a:t>
          </a:r>
          <a:r>
            <a:rPr lang="en-US" altLang="ja-JP" sz="1100">
              <a:solidFill>
                <a:schemeClr val="dk1"/>
              </a:solidFill>
              <a:effectLst/>
              <a:latin typeface="+mn-lt"/>
              <a:ea typeface="+mn-ea"/>
              <a:cs typeface="+mn-cs"/>
            </a:rPr>
            <a:t>R02</a:t>
          </a:r>
          <a:r>
            <a:rPr lang="ja-JP" altLang="ja-JP" sz="1100">
              <a:solidFill>
                <a:schemeClr val="dk1"/>
              </a:solidFill>
              <a:effectLst/>
              <a:latin typeface="+mn-lt"/>
              <a:ea typeface="+mn-ea"/>
              <a:cs typeface="+mn-cs"/>
            </a:rPr>
            <a:t>年度末</a:t>
          </a:r>
          <a:r>
            <a:rPr lang="en-US" altLang="ja-JP" sz="1100">
              <a:solidFill>
                <a:schemeClr val="dk1"/>
              </a:solidFill>
              <a:effectLst/>
              <a:latin typeface="+mn-lt"/>
              <a:ea typeface="+mn-ea"/>
              <a:cs typeface="+mn-cs"/>
            </a:rPr>
            <a:t>996</a:t>
          </a:r>
          <a:r>
            <a:rPr lang="ja-JP" altLang="ja-JP" sz="1100">
              <a:solidFill>
                <a:schemeClr val="dk1"/>
              </a:solidFill>
              <a:effectLst/>
              <a:latin typeface="+mn-lt"/>
              <a:ea typeface="+mn-ea"/>
              <a:cs typeface="+mn-cs"/>
            </a:rPr>
            <a:t>人で、これは</a:t>
          </a:r>
          <a:r>
            <a:rPr lang="en-US" altLang="ja-JP" sz="1100">
              <a:solidFill>
                <a:schemeClr val="dk1"/>
              </a:solidFill>
              <a:effectLst/>
              <a:latin typeface="+mn-lt"/>
              <a:ea typeface="+mn-ea"/>
              <a:cs typeface="+mn-cs"/>
            </a:rPr>
            <a:t>H28</a:t>
          </a:r>
          <a:r>
            <a:rPr lang="ja-JP" altLang="ja-JP" sz="1100">
              <a:solidFill>
                <a:schemeClr val="dk1"/>
              </a:solidFill>
              <a:effectLst/>
              <a:latin typeface="+mn-lt"/>
              <a:ea typeface="+mn-ea"/>
              <a:cs typeface="+mn-cs"/>
            </a:rPr>
            <a:t>年度末人口</a:t>
          </a:r>
          <a:r>
            <a:rPr lang="en-US" altLang="ja-JP" sz="1100">
              <a:solidFill>
                <a:schemeClr val="dk1"/>
              </a:solidFill>
              <a:effectLst/>
              <a:latin typeface="+mn-lt"/>
              <a:ea typeface="+mn-ea"/>
              <a:cs typeface="+mn-cs"/>
            </a:rPr>
            <a:t>1,057</a:t>
          </a:r>
          <a:r>
            <a:rPr lang="ja-JP" altLang="ja-JP" sz="1100">
              <a:solidFill>
                <a:schemeClr val="dk1"/>
              </a:solidFill>
              <a:effectLst/>
              <a:latin typeface="+mn-lt"/>
              <a:ea typeface="+mn-ea"/>
              <a:cs typeface="+mn-cs"/>
            </a:rPr>
            <a:t>人から</a:t>
          </a:r>
          <a:r>
            <a:rPr lang="en-US" altLang="ja-JP" sz="1100">
              <a:solidFill>
                <a:schemeClr val="dk1"/>
              </a:solidFill>
              <a:effectLst/>
              <a:latin typeface="+mn-lt"/>
              <a:ea typeface="+mn-ea"/>
              <a:cs typeface="+mn-cs"/>
            </a:rPr>
            <a:t>61</a:t>
          </a:r>
          <a:r>
            <a:rPr lang="ja-JP" altLang="ja-JP" sz="1100">
              <a:solidFill>
                <a:schemeClr val="dk1"/>
              </a:solidFill>
              <a:effectLst/>
              <a:latin typeface="+mn-lt"/>
              <a:ea typeface="+mn-ea"/>
              <a:cs typeface="+mn-cs"/>
            </a:rPr>
            <a:t>人（</a:t>
          </a:r>
          <a:r>
            <a:rPr lang="en-US" altLang="ja-JP" sz="1100">
              <a:solidFill>
                <a:schemeClr val="dk1"/>
              </a:solidFill>
              <a:effectLst/>
              <a:latin typeface="+mn-lt"/>
              <a:ea typeface="+mn-ea"/>
              <a:cs typeface="+mn-cs"/>
            </a:rPr>
            <a:t>5.8</a:t>
          </a:r>
          <a:r>
            <a:rPr lang="ja-JP" altLang="ja-JP" sz="1100">
              <a:solidFill>
                <a:schemeClr val="dk1"/>
              </a:solidFill>
              <a:effectLst/>
              <a:latin typeface="+mn-lt"/>
              <a:ea typeface="+mn-ea"/>
              <a:cs typeface="+mn-cs"/>
            </a:rPr>
            <a:t>％）減少している。一方、類似団体の平均は、</a:t>
          </a:r>
          <a:r>
            <a:rPr lang="en-US" altLang="ja-JP" sz="1100">
              <a:solidFill>
                <a:schemeClr val="dk1"/>
              </a:solidFill>
              <a:effectLst/>
              <a:latin typeface="+mn-lt"/>
              <a:ea typeface="+mn-ea"/>
              <a:cs typeface="+mn-cs"/>
            </a:rPr>
            <a:t>H28</a:t>
          </a:r>
          <a:r>
            <a:rPr lang="ja-JP" altLang="ja-JP" sz="1100">
              <a:solidFill>
                <a:schemeClr val="dk1"/>
              </a:solidFill>
              <a:effectLst/>
              <a:latin typeface="+mn-lt"/>
              <a:ea typeface="+mn-ea"/>
              <a:cs typeface="+mn-cs"/>
            </a:rPr>
            <a:t>年度決算に比べ</a:t>
          </a:r>
          <a:r>
            <a:rPr lang="en-US" altLang="ja-JP" sz="1100">
              <a:solidFill>
                <a:schemeClr val="dk1"/>
              </a:solidFill>
              <a:effectLst/>
              <a:latin typeface="+mn-lt"/>
              <a:ea typeface="+mn-ea"/>
              <a:cs typeface="+mn-cs"/>
            </a:rPr>
            <a:t>14.8</a:t>
          </a:r>
          <a:r>
            <a:rPr lang="ja-JP" altLang="ja-JP" sz="1100">
              <a:solidFill>
                <a:schemeClr val="dk1"/>
              </a:solidFill>
              <a:effectLst/>
              <a:latin typeface="+mn-lt"/>
              <a:ea typeface="+mn-ea"/>
              <a:cs typeface="+mn-cs"/>
            </a:rPr>
            <a:t>％増加している。人口一人当たりの人件費・物件費を削減することは、現在ある行政サービスを低下させることにつながるので、一概に好ましいとは言えないが、行政サービスの水準を落とすことなく、人件費及び物件費を抑制することが今後の課題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20805</xdr:rowOff>
    </xdr:from>
    <xdr:to>
      <xdr:col>23</xdr:col>
      <xdr:colOff>133350</xdr:colOff>
      <xdr:row>83</xdr:row>
      <xdr:rowOff>52081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4114800" y="14251155"/>
          <a:ext cx="838200" cy="3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13971</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3729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26422</xdr:rowOff>
    </xdr:from>
    <xdr:to>
      <xdr:col>19</xdr:col>
      <xdr:colOff>133350</xdr:colOff>
      <xdr:row>83</xdr:row>
      <xdr:rowOff>52081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3225800" y="14256772"/>
          <a:ext cx="889000" cy="2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64262</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3608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122509</xdr:rowOff>
    </xdr:from>
    <xdr:to>
      <xdr:col>15</xdr:col>
      <xdr:colOff>82550</xdr:colOff>
      <xdr:row>83</xdr:row>
      <xdr:rowOff>26422</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2336800" y="14181409"/>
          <a:ext cx="889000" cy="7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53408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121779</xdr:rowOff>
    </xdr:from>
    <xdr:to>
      <xdr:col>11</xdr:col>
      <xdr:colOff>31750</xdr:colOff>
      <xdr:row>82</xdr:row>
      <xdr:rowOff>122509</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a:off x="1447800" y="14180679"/>
          <a:ext cx="889000" cy="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46879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40152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58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141455</xdr:rowOff>
    </xdr:from>
    <xdr:to>
      <xdr:col>23</xdr:col>
      <xdr:colOff>184150</xdr:colOff>
      <xdr:row>83</xdr:row>
      <xdr:rowOff>71605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420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113532</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417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1281</xdr:rowOff>
    </xdr:from>
    <xdr:to>
      <xdr:col>19</xdr:col>
      <xdr:colOff>184150</xdr:colOff>
      <xdr:row>83</xdr:row>
      <xdr:rowOff>102881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423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87658</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4318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147072</xdr:rowOff>
    </xdr:from>
    <xdr:to>
      <xdr:col>15</xdr:col>
      <xdr:colOff>133350</xdr:colOff>
      <xdr:row>83</xdr:row>
      <xdr:rowOff>77222</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420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61999</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429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71709</xdr:rowOff>
    </xdr:from>
    <xdr:to>
      <xdr:col>11</xdr:col>
      <xdr:colOff>82550</xdr:colOff>
      <xdr:row>83</xdr:row>
      <xdr:rowOff>1859</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413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158086</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4216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70979</xdr:rowOff>
    </xdr:from>
    <xdr:to>
      <xdr:col>7</xdr:col>
      <xdr:colOff>31750</xdr:colOff>
      <xdr:row>83</xdr:row>
      <xdr:rowOff>1129</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412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157356</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4216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ラスパイレス指数は横ばいから若干上昇している。しかし、いまだに類似団体の平均からは低い状況となっている。平均値との差を縮めていく取組みが求められているが、給与水準の動向には人事院勧告が大きく影響しており、この早急な改善は困難な状況となっている。しかしながら、審議会や外部機関等に意見を求めながら、組織全体での見直しや検討を行い、格差是正を図っ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73977</xdr:rowOff>
    </xdr:from>
    <xdr:to>
      <xdr:col>81</xdr:col>
      <xdr:colOff>44450</xdr:colOff>
      <xdr:row>85</xdr:row>
      <xdr:rowOff>92075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647227"/>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73977</xdr:rowOff>
    </xdr:from>
    <xdr:to>
      <xdr:col>77</xdr:col>
      <xdr:colOff>44450</xdr:colOff>
      <xdr:row>85</xdr:row>
      <xdr:rowOff>73977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6472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73977</xdr:rowOff>
    </xdr:from>
    <xdr:to>
      <xdr:col>72</xdr:col>
      <xdr:colOff>203200</xdr:colOff>
      <xdr:row>85</xdr:row>
      <xdr:rowOff>110173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647227"/>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110173</xdr:rowOff>
    </xdr:from>
    <xdr:to>
      <xdr:col>68</xdr:col>
      <xdr:colOff>152400</xdr:colOff>
      <xdr:row>85</xdr:row>
      <xdr:rowOff>134302</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68342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38116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41275</xdr:rowOff>
    </xdr:from>
    <xdr:to>
      <xdr:col>81</xdr:col>
      <xdr:colOff>95250</xdr:colOff>
      <xdr:row>85</xdr:row>
      <xdr:rowOff>142875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57802</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45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23177</xdr:rowOff>
    </xdr:from>
    <xdr:to>
      <xdr:col>77</xdr:col>
      <xdr:colOff>95250</xdr:colOff>
      <xdr:row>85</xdr:row>
      <xdr:rowOff>124777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59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134954</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365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23177</xdr:rowOff>
    </xdr:from>
    <xdr:to>
      <xdr:col>73</xdr:col>
      <xdr:colOff>44450</xdr:colOff>
      <xdr:row>85</xdr:row>
      <xdr:rowOff>124777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59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134954</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365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59373</xdr:rowOff>
    </xdr:from>
    <xdr:to>
      <xdr:col>68</xdr:col>
      <xdr:colOff>203200</xdr:colOff>
      <xdr:row>85</xdr:row>
      <xdr:rowOff>160973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63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171150</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401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83502</xdr:rowOff>
    </xdr:from>
    <xdr:to>
      <xdr:col>64</xdr:col>
      <xdr:colOff>152400</xdr:colOff>
      <xdr:row>86</xdr:row>
      <xdr:rowOff>13652</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6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23829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425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口千人当たりの職員数は、ここ数年類似団体の平均を大幅に上回っている。これは職員数の増加を抑制し適正な定員管理に努めてきた一方、人口減少に歯止めがきかなくなってきているためである。現在の行政サービスの水準を維持していくためには人員削減は困難であるため、外部組織を含めた中で、より効率的な人員配置や職務分担に努め、必要時に応じ業務の民間委託等を図っ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91491</xdr:rowOff>
    </xdr:from>
    <xdr:to>
      <xdr:col>81</xdr:col>
      <xdr:colOff>44450</xdr:colOff>
      <xdr:row>64</xdr:row>
      <xdr:rowOff>128168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1064291"/>
          <a:ext cx="838200" cy="3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127334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14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124549</xdr:rowOff>
    </xdr:from>
    <xdr:to>
      <xdr:col>77</xdr:col>
      <xdr:colOff>44450</xdr:colOff>
      <xdr:row>64</xdr:row>
      <xdr:rowOff>128168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1097349"/>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41724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328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121171</xdr:rowOff>
    </xdr:from>
    <xdr:to>
      <xdr:col>72</xdr:col>
      <xdr:colOff>203200</xdr:colOff>
      <xdr:row>64</xdr:row>
      <xdr:rowOff>124549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1093971"/>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29176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1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121171</xdr:rowOff>
    </xdr:from>
    <xdr:to>
      <xdr:col>68</xdr:col>
      <xdr:colOff>152400</xdr:colOff>
      <xdr:row>64</xdr:row>
      <xdr:rowOff>121653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1093971"/>
          <a:ext cx="8890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28694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1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27005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40691</xdr:rowOff>
    </xdr:from>
    <xdr:to>
      <xdr:col>81</xdr:col>
      <xdr:colOff>95250</xdr:colOff>
      <xdr:row>64</xdr:row>
      <xdr:rowOff>142291</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101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12768</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985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77368</xdr:rowOff>
    </xdr:from>
    <xdr:to>
      <xdr:col>77</xdr:col>
      <xdr:colOff>95250</xdr:colOff>
      <xdr:row>65</xdr:row>
      <xdr:rowOff>7518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105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163745</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1136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73749</xdr:rowOff>
    </xdr:from>
    <xdr:to>
      <xdr:col>73</xdr:col>
      <xdr:colOff>44450</xdr:colOff>
      <xdr:row>65</xdr:row>
      <xdr:rowOff>3899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104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160126</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1132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70371</xdr:rowOff>
    </xdr:from>
    <xdr:to>
      <xdr:col>68</xdr:col>
      <xdr:colOff>203200</xdr:colOff>
      <xdr:row>65</xdr:row>
      <xdr:rowOff>521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104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156748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112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70853</xdr:rowOff>
    </xdr:from>
    <xdr:to>
      <xdr:col>64</xdr:col>
      <xdr:colOff>152400</xdr:colOff>
      <xdr:row>65</xdr:row>
      <xdr:rowOff>1003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104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157230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1130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実質公債費比率はＨ１７年度から減少傾向にあり、Ｈ１８年度からは類似団体の平均を下回っている。これは、近年、大型公共事業を控え、起債の発行を抑制してきたためである。今後数年はこの状況が続くものと予想される。引き続き計画的な事業の立案・執行に努め、起債には有利な過疎債を活用するなど、公債費の抑制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35560</xdr:rowOff>
    </xdr:from>
    <xdr:to>
      <xdr:col>81</xdr:col>
      <xdr:colOff>44450</xdr:colOff>
      <xdr:row>38</xdr:row>
      <xdr:rowOff>59690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655066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35560</xdr:rowOff>
    </xdr:from>
    <xdr:to>
      <xdr:col>77</xdr:col>
      <xdr:colOff>44450</xdr:colOff>
      <xdr:row>38</xdr:row>
      <xdr:rowOff>35560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6550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35560</xdr:rowOff>
    </xdr:from>
    <xdr:to>
      <xdr:col>72</xdr:col>
      <xdr:colOff>203200</xdr:colOff>
      <xdr:row>38</xdr:row>
      <xdr:rowOff>75777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655066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75777</xdr:rowOff>
    </xdr:from>
    <xdr:to>
      <xdr:col>68</xdr:col>
      <xdr:colOff>152400</xdr:colOff>
      <xdr:row>38</xdr:row>
      <xdr:rowOff>115994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659087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8890</xdr:rowOff>
    </xdr:from>
    <xdr:to>
      <xdr:col>81</xdr:col>
      <xdr:colOff>95250</xdr:colOff>
      <xdr:row>38</xdr:row>
      <xdr:rowOff>110490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25417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36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156210</xdr:rowOff>
    </xdr:from>
    <xdr:to>
      <xdr:col>77</xdr:col>
      <xdr:colOff>95250</xdr:colOff>
      <xdr:row>38</xdr:row>
      <xdr:rowOff>86360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96537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156210</xdr:rowOff>
    </xdr:from>
    <xdr:to>
      <xdr:col>73</xdr:col>
      <xdr:colOff>44450</xdr:colOff>
      <xdr:row>38</xdr:row>
      <xdr:rowOff>86360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96537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24977</xdr:rowOff>
    </xdr:from>
    <xdr:to>
      <xdr:col>68</xdr:col>
      <xdr:colOff>203200</xdr:colOff>
      <xdr:row>38</xdr:row>
      <xdr:rowOff>126577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54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136754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30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65194</xdr:rowOff>
    </xdr:from>
    <xdr:to>
      <xdr:col>64</xdr:col>
      <xdr:colOff>152400</xdr:colOff>
      <xdr:row>38</xdr:row>
      <xdr:rowOff>166794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5520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34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000" b="0" i="0" baseline="0">
              <a:solidFill>
                <a:schemeClr val="dk1"/>
              </a:solidFill>
              <a:effectLst/>
              <a:latin typeface="+mn-lt"/>
              <a:ea typeface="+mn-ea"/>
              <a:cs typeface="+mn-cs"/>
            </a:rPr>
            <a:t>将来負担比率は、財政健全化法が施行された</a:t>
          </a:r>
          <a:r>
            <a:rPr lang="en-US" altLang="ja-JP" sz="1000" b="0" i="0" baseline="0">
              <a:solidFill>
                <a:schemeClr val="dk1"/>
              </a:solidFill>
              <a:effectLst/>
              <a:latin typeface="+mn-lt"/>
              <a:ea typeface="+mn-ea"/>
              <a:cs typeface="+mn-cs"/>
            </a:rPr>
            <a:t>H19</a:t>
          </a:r>
          <a:r>
            <a:rPr lang="ja-JP" altLang="ja-JP" sz="1000" b="0" i="0" baseline="0">
              <a:solidFill>
                <a:schemeClr val="dk1"/>
              </a:solidFill>
              <a:effectLst/>
              <a:latin typeface="+mn-lt"/>
              <a:ea typeface="+mn-ea"/>
              <a:cs typeface="+mn-cs"/>
            </a:rPr>
            <a:t>年度以来、「数値なし」という状況が続いているが、</a:t>
          </a:r>
          <a:r>
            <a:rPr lang="en-US" altLang="ja-JP" sz="1000" b="0" i="0" baseline="0">
              <a:solidFill>
                <a:schemeClr val="dk1"/>
              </a:solidFill>
              <a:effectLst/>
              <a:latin typeface="+mn-lt"/>
              <a:ea typeface="+mn-ea"/>
              <a:cs typeface="+mn-cs"/>
            </a:rPr>
            <a:t>R02</a:t>
          </a:r>
          <a:r>
            <a:rPr lang="ja-JP" altLang="ja-JP" sz="1000" b="0" i="0" baseline="0">
              <a:solidFill>
                <a:schemeClr val="dk1"/>
              </a:solidFill>
              <a:effectLst/>
              <a:latin typeface="+mn-lt"/>
              <a:ea typeface="+mn-ea"/>
              <a:cs typeface="+mn-cs"/>
            </a:rPr>
            <a:t>年度決算における実数は　▲</a:t>
          </a:r>
          <a:r>
            <a:rPr lang="en-US" altLang="ja-JP" sz="1000" b="0" i="0" baseline="0">
              <a:solidFill>
                <a:schemeClr val="dk1"/>
              </a:solidFill>
              <a:effectLst/>
              <a:latin typeface="+mn-lt"/>
              <a:ea typeface="+mn-ea"/>
              <a:cs typeface="+mn-cs"/>
            </a:rPr>
            <a:t>474.7</a:t>
          </a:r>
          <a:r>
            <a:rPr lang="ja-JP" altLang="ja-JP" sz="1000" b="0" i="0" baseline="0">
              <a:solidFill>
                <a:schemeClr val="dk1"/>
              </a:solidFill>
              <a:effectLst/>
              <a:latin typeface="+mn-lt"/>
              <a:ea typeface="+mn-ea"/>
              <a:cs typeface="+mn-cs"/>
            </a:rPr>
            <a:t>％であり、これは前年度の▲</a:t>
          </a:r>
          <a:r>
            <a:rPr lang="en-US" altLang="ja-JP" sz="1000" b="0" i="0" baseline="0">
              <a:solidFill>
                <a:schemeClr val="dk1"/>
              </a:solidFill>
              <a:effectLst/>
              <a:latin typeface="+mn-lt"/>
              <a:ea typeface="+mn-ea"/>
              <a:cs typeface="+mn-cs"/>
            </a:rPr>
            <a:t>528.6</a:t>
          </a:r>
          <a:r>
            <a:rPr lang="ja-JP" altLang="ja-JP" sz="1000" b="0" i="0" baseline="0">
              <a:solidFill>
                <a:schemeClr val="dk1"/>
              </a:solidFill>
              <a:effectLst/>
              <a:latin typeface="+mn-lt"/>
              <a:ea typeface="+mn-ea"/>
              <a:cs typeface="+mn-cs"/>
            </a:rPr>
            <a:t>％よりも数値は</a:t>
          </a:r>
          <a:r>
            <a:rPr lang="ja-JP" altLang="en-US" sz="1000" b="0" i="0" baseline="0">
              <a:solidFill>
                <a:schemeClr val="dk1"/>
              </a:solidFill>
              <a:effectLst/>
              <a:latin typeface="+mn-lt"/>
              <a:ea typeface="+mn-ea"/>
              <a:cs typeface="+mn-cs"/>
            </a:rPr>
            <a:t>低下したが、</a:t>
          </a:r>
          <a:r>
            <a:rPr lang="ja-JP" altLang="ja-JP" sz="1000" b="0" i="0" baseline="0">
              <a:solidFill>
                <a:schemeClr val="dk1"/>
              </a:solidFill>
              <a:effectLst/>
              <a:latin typeface="+mn-lt"/>
              <a:ea typeface="+mn-ea"/>
              <a:cs typeface="+mn-cs"/>
            </a:rPr>
            <a:t>類似団体中の順位も１位（最良）という状況である。これは、将来負担額を充当可能財源等が大きく上回っているためであり、将来における財政負担は今のところ懸念された状況ではない。しかし、近い将来、老朽化等による公共施設や設備等の更新を行わなければならないため、その財源として基金の取り崩しが想定される。そこで、今後は中長期的な視点に立って基金や預貯金の効果的な運用を図っていかなければならない。</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長野県南相木村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996
976
66.05
2,324,491
2,311,323
9,773
1,119,178
2,132,409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050" b="0" i="0" baseline="0">
              <a:solidFill>
                <a:schemeClr val="dk1"/>
              </a:solidFill>
              <a:effectLst/>
              <a:latin typeface="+mn-lt"/>
              <a:ea typeface="+mn-ea"/>
              <a:cs typeface="+mn-cs"/>
            </a:rPr>
            <a:t>人件費充当経常一般財源のＲ０</a:t>
          </a:r>
          <a:r>
            <a:rPr lang="ja-JP" altLang="en-US" sz="1050" b="0" i="0" baseline="0">
              <a:solidFill>
                <a:schemeClr val="dk1"/>
              </a:solidFill>
              <a:effectLst/>
              <a:latin typeface="+mn-lt"/>
              <a:ea typeface="+mn-ea"/>
              <a:cs typeface="+mn-cs"/>
            </a:rPr>
            <a:t>２</a:t>
          </a:r>
          <a:r>
            <a:rPr lang="ja-JP" altLang="ja-JP" sz="1050" b="0" i="0" baseline="0">
              <a:solidFill>
                <a:schemeClr val="dk1"/>
              </a:solidFill>
              <a:effectLst/>
              <a:latin typeface="+mn-lt"/>
              <a:ea typeface="+mn-ea"/>
              <a:cs typeface="+mn-cs"/>
            </a:rPr>
            <a:t>年度決算額は</a:t>
          </a:r>
          <a:r>
            <a:rPr lang="ja-JP" altLang="en-US" sz="1050" b="0" i="0" baseline="0">
              <a:solidFill>
                <a:schemeClr val="dk1"/>
              </a:solidFill>
              <a:effectLst/>
              <a:latin typeface="+mn-lt"/>
              <a:ea typeface="+mn-ea"/>
              <a:cs typeface="+mn-cs"/>
            </a:rPr>
            <a:t>３３２，６０６</a:t>
          </a:r>
          <a:r>
            <a:rPr lang="ja-JP" altLang="ja-JP" sz="1050" b="0" i="0" baseline="0">
              <a:solidFill>
                <a:schemeClr val="dk1"/>
              </a:solidFill>
              <a:effectLst/>
              <a:latin typeface="+mn-lt"/>
              <a:ea typeface="+mn-ea"/>
              <a:cs typeface="+mn-cs"/>
            </a:rPr>
            <a:t>千円で、前年度比</a:t>
          </a:r>
          <a:r>
            <a:rPr lang="ja-JP" altLang="en-US" sz="1050" b="0" i="0" baseline="0">
              <a:solidFill>
                <a:schemeClr val="dk1"/>
              </a:solidFill>
              <a:effectLst/>
              <a:latin typeface="+mn-lt"/>
              <a:ea typeface="+mn-ea"/>
              <a:cs typeface="+mn-cs"/>
            </a:rPr>
            <a:t>３，０４６</a:t>
          </a:r>
          <a:r>
            <a:rPr lang="ja-JP" altLang="ja-JP" sz="1050" b="0" i="0" baseline="0">
              <a:solidFill>
                <a:schemeClr val="dk1"/>
              </a:solidFill>
              <a:effectLst/>
              <a:latin typeface="+mn-lt"/>
              <a:ea typeface="+mn-ea"/>
              <a:cs typeface="+mn-cs"/>
            </a:rPr>
            <a:t>千円、</a:t>
          </a:r>
          <a:r>
            <a:rPr lang="ja-JP" altLang="en-US" sz="1050" b="0" i="0" baseline="0">
              <a:solidFill>
                <a:schemeClr val="dk1"/>
              </a:solidFill>
              <a:effectLst/>
              <a:latin typeface="+mn-lt"/>
              <a:ea typeface="+mn-ea"/>
              <a:cs typeface="+mn-cs"/>
            </a:rPr>
            <a:t>０．９</a:t>
          </a:r>
          <a:r>
            <a:rPr lang="ja-JP" altLang="ja-JP" sz="1050" b="0" i="0" baseline="0">
              <a:solidFill>
                <a:schemeClr val="dk1"/>
              </a:solidFill>
              <a:effectLst/>
              <a:latin typeface="+mn-lt"/>
              <a:ea typeface="+mn-ea"/>
              <a:cs typeface="+mn-cs"/>
            </a:rPr>
            <a:t>％の</a:t>
          </a:r>
          <a:r>
            <a:rPr lang="ja-JP" altLang="en-US" sz="1050" b="0" i="0" baseline="0">
              <a:solidFill>
                <a:schemeClr val="dk1"/>
              </a:solidFill>
              <a:effectLst/>
              <a:latin typeface="+mn-lt"/>
              <a:ea typeface="+mn-ea"/>
              <a:cs typeface="+mn-cs"/>
            </a:rPr>
            <a:t>増</a:t>
          </a:r>
          <a:r>
            <a:rPr lang="ja-JP" altLang="ja-JP" sz="1050" b="0" i="0" baseline="0">
              <a:solidFill>
                <a:schemeClr val="dk1"/>
              </a:solidFill>
              <a:effectLst/>
              <a:latin typeface="+mn-lt"/>
              <a:ea typeface="+mn-ea"/>
              <a:cs typeface="+mn-cs"/>
            </a:rPr>
            <a:t>となった。類似団体との比較では、前年度に引き続き平均を上回っている。これは、全国的に人件費の抑制や定員管理に努めてきたことにより類似団体の数値が減少したためと推測される。南相木村では給与水準が低い一方、人口一人当たりの職員数が多いという現状を踏まえ、人件費以外の経常経費とのバランスを図りながら、今後大幅な増加とならないよう留意していく必要がある。</a:t>
          </a:r>
          <a:endParaRPr lang="ja-JP" altLang="ja-JP" sz="105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108712</xdr:rowOff>
    </xdr:from>
    <xdr:to>
      <xdr:col>24</xdr:col>
      <xdr:colOff>25400</xdr:colOff>
      <xdr:row>38</xdr:row>
      <xdr:rowOff>127000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62381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127000</xdr:rowOff>
    </xdr:from>
    <xdr:to>
      <xdr:col>19</xdr:col>
      <xdr:colOff>187325</xdr:colOff>
      <xdr:row>39</xdr:row>
      <xdr:rowOff>10414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6421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10414</xdr:rowOff>
    </xdr:from>
    <xdr:to>
      <xdr:col>15</xdr:col>
      <xdr:colOff>98425</xdr:colOff>
      <xdr:row>39</xdr:row>
      <xdr:rowOff>46990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6969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72136</xdr:rowOff>
    </xdr:from>
    <xdr:to>
      <xdr:col>11</xdr:col>
      <xdr:colOff>9525</xdr:colOff>
      <xdr:row>39</xdr:row>
      <xdr:rowOff>46990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58723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57912</xdr:rowOff>
    </xdr:from>
    <xdr:to>
      <xdr:col>24</xdr:col>
      <xdr:colOff>76200</xdr:colOff>
      <xdr:row>38</xdr:row>
      <xdr:rowOff>159512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29989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76200</xdr:rowOff>
    </xdr:from>
    <xdr:to>
      <xdr:col>20</xdr:col>
      <xdr:colOff>38100</xdr:colOff>
      <xdr:row>39</xdr:row>
      <xdr:rowOff>6350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162577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131064</xdr:rowOff>
    </xdr:from>
    <xdr:to>
      <xdr:col>15</xdr:col>
      <xdr:colOff>149225</xdr:colOff>
      <xdr:row>39</xdr:row>
      <xdr:rowOff>61214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45991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167640</xdr:rowOff>
    </xdr:from>
    <xdr:to>
      <xdr:col>11</xdr:col>
      <xdr:colOff>60325</xdr:colOff>
      <xdr:row>39</xdr:row>
      <xdr:rowOff>97790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82567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21336</xdr:rowOff>
    </xdr:from>
    <xdr:to>
      <xdr:col>6</xdr:col>
      <xdr:colOff>171450</xdr:colOff>
      <xdr:row>38</xdr:row>
      <xdr:rowOff>122936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107713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物件費充当経常一般財源のＲ０</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年度決算額は</a:t>
          </a:r>
          <a:r>
            <a:rPr lang="ja-JP" altLang="en-US" sz="1100" b="0" i="0" baseline="0">
              <a:solidFill>
                <a:schemeClr val="dk1"/>
              </a:solidFill>
              <a:effectLst/>
              <a:latin typeface="+mn-lt"/>
              <a:ea typeface="+mn-ea"/>
              <a:cs typeface="+mn-cs"/>
            </a:rPr>
            <a:t>１９６，２５６</a:t>
          </a:r>
          <a:r>
            <a:rPr lang="ja-JP" altLang="ja-JP" sz="1100" b="0" i="0" baseline="0">
              <a:solidFill>
                <a:schemeClr val="dk1"/>
              </a:solidFill>
              <a:effectLst/>
              <a:latin typeface="+mn-lt"/>
              <a:ea typeface="+mn-ea"/>
              <a:cs typeface="+mn-cs"/>
            </a:rPr>
            <a:t>千円で、前年度比</a:t>
          </a:r>
          <a:r>
            <a:rPr lang="ja-JP" altLang="en-US" sz="1100" b="0" i="0" baseline="0">
              <a:solidFill>
                <a:schemeClr val="dk1"/>
              </a:solidFill>
              <a:effectLst/>
              <a:latin typeface="+mn-lt"/>
              <a:ea typeface="+mn-ea"/>
              <a:cs typeface="+mn-cs"/>
            </a:rPr>
            <a:t>１６，５６２</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９．２</a:t>
          </a:r>
          <a:r>
            <a:rPr lang="ja-JP" altLang="ja-JP" sz="1100" b="0" i="0" baseline="0">
              <a:solidFill>
                <a:schemeClr val="dk1"/>
              </a:solidFill>
              <a:effectLst/>
              <a:latin typeface="+mn-lt"/>
              <a:ea typeface="+mn-ea"/>
              <a:cs typeface="+mn-cs"/>
            </a:rPr>
            <a:t>％の増となった。ここ数年は類似団体の平均を大きく上回っていたが、平成３０年度から特定財源の確保や、業務委託や備品購入の見直しを進め、物件費の抑制を図ってい</a:t>
          </a:r>
          <a:r>
            <a:rPr lang="ja-JP" altLang="en-US" sz="1100" b="0" i="0" baseline="0">
              <a:solidFill>
                <a:schemeClr val="dk1"/>
              </a:solidFill>
              <a:effectLst/>
              <a:latin typeface="+mn-lt"/>
              <a:ea typeface="+mn-ea"/>
              <a:cs typeface="+mn-cs"/>
            </a:rPr>
            <a:t>たが、Ｒ０２年度は単発的な委託業務が増えたことによる。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133858</xdr:rowOff>
    </xdr:from>
    <xdr:to>
      <xdr:col>82</xdr:col>
      <xdr:colOff>107950</xdr:colOff>
      <xdr:row>18</xdr:row>
      <xdr:rowOff>8128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304850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161307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33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133858</xdr:rowOff>
    </xdr:from>
    <xdr:to>
      <xdr:col>78</xdr:col>
      <xdr:colOff>69850</xdr:colOff>
      <xdr:row>17</xdr:row>
      <xdr:rowOff>143002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30485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167403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739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78994</xdr:rowOff>
    </xdr:from>
    <xdr:to>
      <xdr:col>73</xdr:col>
      <xdr:colOff>180975</xdr:colOff>
      <xdr:row>17</xdr:row>
      <xdr:rowOff>143002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9936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158259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78994</xdr:rowOff>
    </xdr:from>
    <xdr:to>
      <xdr:col>69</xdr:col>
      <xdr:colOff>92075</xdr:colOff>
      <xdr:row>18</xdr:row>
      <xdr:rowOff>72136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993644"/>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128778</xdr:rowOff>
    </xdr:from>
    <xdr:to>
      <xdr:col>82</xdr:col>
      <xdr:colOff>158750</xdr:colOff>
      <xdr:row>18</xdr:row>
      <xdr:rowOff>58928</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100855</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83058</xdr:rowOff>
    </xdr:from>
    <xdr:to>
      <xdr:col>78</xdr:col>
      <xdr:colOff>120650</xdr:colOff>
      <xdr:row>18</xdr:row>
      <xdr:rowOff>13208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169435</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084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92202</xdr:rowOff>
    </xdr:from>
    <xdr:to>
      <xdr:col>74</xdr:col>
      <xdr:colOff>31750</xdr:colOff>
      <xdr:row>18</xdr:row>
      <xdr:rowOff>22352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7129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28194</xdr:rowOff>
    </xdr:from>
    <xdr:to>
      <xdr:col>69</xdr:col>
      <xdr:colOff>142875</xdr:colOff>
      <xdr:row>17</xdr:row>
      <xdr:rowOff>129794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114571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0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21336</xdr:rowOff>
    </xdr:from>
    <xdr:to>
      <xdr:col>65</xdr:col>
      <xdr:colOff>53975</xdr:colOff>
      <xdr:row>18</xdr:row>
      <xdr:rowOff>122936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1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107713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19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扶助費充当経常一般財源のＲ０</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年度決算額は</a:t>
          </a:r>
          <a:r>
            <a:rPr lang="ja-JP" altLang="en-US" sz="1100" b="0" i="0" baseline="0">
              <a:solidFill>
                <a:schemeClr val="dk1"/>
              </a:solidFill>
              <a:effectLst/>
              <a:latin typeface="+mn-lt"/>
              <a:ea typeface="+mn-ea"/>
              <a:cs typeface="+mn-cs"/>
            </a:rPr>
            <a:t>２２，７０３</a:t>
          </a:r>
          <a:r>
            <a:rPr lang="ja-JP" altLang="ja-JP" sz="1100" b="0" i="0" baseline="0">
              <a:solidFill>
                <a:schemeClr val="dk1"/>
              </a:solidFill>
              <a:effectLst/>
              <a:latin typeface="+mn-lt"/>
              <a:ea typeface="+mn-ea"/>
              <a:cs typeface="+mn-cs"/>
            </a:rPr>
            <a:t>千円で、前年度比</a:t>
          </a:r>
          <a:r>
            <a:rPr lang="ja-JP" altLang="en-US" sz="1100" b="0" i="0" baseline="0">
              <a:solidFill>
                <a:schemeClr val="dk1"/>
              </a:solidFill>
              <a:effectLst/>
              <a:latin typeface="+mn-lt"/>
              <a:ea typeface="+mn-ea"/>
              <a:cs typeface="+mn-cs"/>
            </a:rPr>
            <a:t>２，３２０</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１１．４</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た。これは、児童や高齢者への扶助費の減額が原因である。類似団体との比較では、過去１０年間にわたり平均値を大きく下回っている。これは生活保護費（該当なし）や生活弱者等への扶助費のうち、経常一般財源充当額が低いことが原因と思われる。今後も引き続き低い水準が維持されるものと推測さ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xdr:rowOff>
    </xdr:from>
    <xdr:to>
      <xdr:col>24</xdr:col>
      <xdr:colOff>25400</xdr:colOff>
      <xdr:row>55</xdr:row>
      <xdr:rowOff>31750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4424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xdr:rowOff>
    </xdr:from>
    <xdr:to>
      <xdr:col>19</xdr:col>
      <xdr:colOff>187325</xdr:colOff>
      <xdr:row>55</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9442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165100</xdr:rowOff>
    </xdr:from>
    <xdr:to>
      <xdr:col>15</xdr:col>
      <xdr:colOff>98425</xdr:colOff>
      <xdr:row>55</xdr:row>
      <xdr:rowOff>69850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423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146050</xdr:rowOff>
    </xdr:from>
    <xdr:to>
      <xdr:col>11</xdr:col>
      <xdr:colOff>9525</xdr:colOff>
      <xdr:row>54</xdr:row>
      <xdr:rowOff>165100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404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133350</xdr:rowOff>
    </xdr:from>
    <xdr:to>
      <xdr:col>20</xdr:col>
      <xdr:colOff>38100</xdr:colOff>
      <xdr:row>55</xdr:row>
      <xdr:rowOff>63500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114300</xdr:rowOff>
    </xdr:from>
    <xdr:to>
      <xdr:col>11</xdr:col>
      <xdr:colOff>60325</xdr:colOff>
      <xdr:row>55</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95250</xdr:rowOff>
    </xdr:from>
    <xdr:to>
      <xdr:col>6</xdr:col>
      <xdr:colOff>171450</xdr:colOff>
      <xdr:row>55</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35577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050" b="0" i="0" baseline="0">
              <a:solidFill>
                <a:schemeClr val="dk1"/>
              </a:solidFill>
              <a:effectLst/>
              <a:latin typeface="+mn-lt"/>
              <a:ea typeface="+mn-ea"/>
              <a:cs typeface="+mn-cs"/>
            </a:rPr>
            <a:t>維持補修費充当経常一般財源のＲ０</a:t>
          </a:r>
          <a:r>
            <a:rPr lang="ja-JP" altLang="en-US" sz="1050" b="0" i="0" baseline="0">
              <a:solidFill>
                <a:schemeClr val="dk1"/>
              </a:solidFill>
              <a:effectLst/>
              <a:latin typeface="+mn-lt"/>
              <a:ea typeface="+mn-ea"/>
              <a:cs typeface="+mn-cs"/>
            </a:rPr>
            <a:t>２</a:t>
          </a:r>
          <a:r>
            <a:rPr lang="ja-JP" altLang="ja-JP" sz="1050" b="0" i="0" baseline="0">
              <a:solidFill>
                <a:schemeClr val="dk1"/>
              </a:solidFill>
              <a:effectLst/>
              <a:latin typeface="+mn-lt"/>
              <a:ea typeface="+mn-ea"/>
              <a:cs typeface="+mn-cs"/>
            </a:rPr>
            <a:t>年度決算額は</a:t>
          </a:r>
          <a:r>
            <a:rPr lang="ja-JP" altLang="en-US" sz="1050" b="0" i="0" baseline="0">
              <a:solidFill>
                <a:schemeClr val="dk1"/>
              </a:solidFill>
              <a:effectLst/>
              <a:latin typeface="+mn-lt"/>
              <a:ea typeface="+mn-ea"/>
              <a:cs typeface="+mn-cs"/>
            </a:rPr>
            <a:t>２５，７４７</a:t>
          </a:r>
          <a:r>
            <a:rPr lang="ja-JP" altLang="ja-JP" sz="1050" b="0" i="0" baseline="0">
              <a:solidFill>
                <a:schemeClr val="dk1"/>
              </a:solidFill>
              <a:effectLst/>
              <a:latin typeface="+mn-lt"/>
              <a:ea typeface="+mn-ea"/>
              <a:cs typeface="+mn-cs"/>
            </a:rPr>
            <a:t>千円で、前年度比</a:t>
          </a:r>
          <a:r>
            <a:rPr lang="ja-JP" altLang="en-US" sz="1050" b="0" i="0" baseline="0">
              <a:solidFill>
                <a:schemeClr val="dk1"/>
              </a:solidFill>
              <a:effectLst/>
              <a:latin typeface="+mn-lt"/>
              <a:ea typeface="+mn-ea"/>
              <a:cs typeface="+mn-cs"/>
            </a:rPr>
            <a:t>２，４０４</a:t>
          </a:r>
          <a:r>
            <a:rPr lang="ja-JP" altLang="ja-JP" sz="1050" b="0" i="0" baseline="0">
              <a:solidFill>
                <a:schemeClr val="dk1"/>
              </a:solidFill>
              <a:effectLst/>
              <a:latin typeface="+mn-lt"/>
              <a:ea typeface="+mn-ea"/>
              <a:cs typeface="+mn-cs"/>
            </a:rPr>
            <a:t>千円、</a:t>
          </a:r>
          <a:r>
            <a:rPr lang="ja-JP" altLang="en-US" sz="1050" b="0" i="0" baseline="0">
              <a:solidFill>
                <a:schemeClr val="dk1"/>
              </a:solidFill>
              <a:effectLst/>
              <a:latin typeface="+mn-lt"/>
              <a:ea typeface="+mn-ea"/>
              <a:cs typeface="+mn-cs"/>
            </a:rPr>
            <a:t>１０．３</a:t>
          </a:r>
          <a:r>
            <a:rPr lang="ja-JP" altLang="ja-JP" sz="1050" b="0" i="0" baseline="0">
              <a:solidFill>
                <a:schemeClr val="dk1"/>
              </a:solidFill>
              <a:effectLst/>
              <a:latin typeface="+mn-lt"/>
              <a:ea typeface="+mn-ea"/>
              <a:cs typeface="+mn-cs"/>
            </a:rPr>
            <a:t>％の増となった。道路や橋梁の維持補修費の増額であるが、今後は施設や設備に係る補修費の増加が見込まれる。また、繰出金充当経常一般財源のＲ０</a:t>
          </a:r>
          <a:r>
            <a:rPr lang="ja-JP" altLang="en-US" sz="1050" b="0" i="0" baseline="0">
              <a:solidFill>
                <a:schemeClr val="dk1"/>
              </a:solidFill>
              <a:effectLst/>
              <a:latin typeface="+mn-lt"/>
              <a:ea typeface="+mn-ea"/>
              <a:cs typeface="+mn-cs"/>
            </a:rPr>
            <a:t>２</a:t>
          </a:r>
          <a:r>
            <a:rPr lang="ja-JP" altLang="ja-JP" sz="1050" b="0" i="0" baseline="0">
              <a:solidFill>
                <a:schemeClr val="dk1"/>
              </a:solidFill>
              <a:effectLst/>
              <a:latin typeface="+mn-lt"/>
              <a:ea typeface="+mn-ea"/>
              <a:cs typeface="+mn-cs"/>
            </a:rPr>
            <a:t>年度決算額は</a:t>
          </a:r>
          <a:r>
            <a:rPr lang="ja-JP" altLang="en-US" sz="1050" b="0" i="0" baseline="0">
              <a:solidFill>
                <a:schemeClr val="dk1"/>
              </a:solidFill>
              <a:effectLst/>
              <a:latin typeface="+mn-lt"/>
              <a:ea typeface="+mn-ea"/>
              <a:cs typeface="+mn-cs"/>
            </a:rPr>
            <a:t>９３，４２６</a:t>
          </a:r>
          <a:r>
            <a:rPr lang="ja-JP" altLang="ja-JP" sz="1050" b="0" i="0" baseline="0">
              <a:solidFill>
                <a:schemeClr val="dk1"/>
              </a:solidFill>
              <a:effectLst/>
              <a:latin typeface="+mn-lt"/>
              <a:ea typeface="+mn-ea"/>
              <a:cs typeface="+mn-cs"/>
            </a:rPr>
            <a:t>千円で、前年度比▲</a:t>
          </a:r>
          <a:r>
            <a:rPr lang="ja-JP" altLang="en-US" sz="1050" b="0" i="0" baseline="0">
              <a:solidFill>
                <a:schemeClr val="dk1"/>
              </a:solidFill>
              <a:effectLst/>
              <a:latin typeface="+mn-lt"/>
              <a:ea typeface="+mn-ea"/>
              <a:cs typeface="+mn-cs"/>
            </a:rPr>
            <a:t>７，６８３</a:t>
          </a:r>
          <a:r>
            <a:rPr lang="ja-JP" altLang="ja-JP" sz="1050" b="0" i="0" baseline="0">
              <a:solidFill>
                <a:schemeClr val="dk1"/>
              </a:solidFill>
              <a:effectLst/>
              <a:latin typeface="+mn-lt"/>
              <a:ea typeface="+mn-ea"/>
              <a:cs typeface="+mn-cs"/>
            </a:rPr>
            <a:t>千円、</a:t>
          </a:r>
          <a:r>
            <a:rPr lang="ja-JP" altLang="en-US" sz="1050" b="0" i="0" baseline="0">
              <a:solidFill>
                <a:schemeClr val="dk1"/>
              </a:solidFill>
              <a:effectLst/>
              <a:latin typeface="+mn-lt"/>
              <a:ea typeface="+mn-ea"/>
              <a:cs typeface="+mn-cs"/>
            </a:rPr>
            <a:t>７．６</a:t>
          </a:r>
          <a:r>
            <a:rPr lang="ja-JP" altLang="ja-JP" sz="1050" b="0" i="0" baseline="0">
              <a:solidFill>
                <a:schemeClr val="dk1"/>
              </a:solidFill>
              <a:effectLst/>
              <a:latin typeface="+mn-lt"/>
              <a:ea typeface="+mn-ea"/>
              <a:cs typeface="+mn-cs"/>
            </a:rPr>
            <a:t>％の減となった。国民健康保険事業や介護保険事業における財政負担が年々増加しており、今後も過大な繰り出しとならないよう引き続き留意する必要がある。</a:t>
          </a:r>
          <a:endParaRPr lang="ja-JP" altLang="ja-JP" sz="105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54610</xdr:rowOff>
    </xdr:from>
    <xdr:to>
      <xdr:col>82</xdr:col>
      <xdr:colOff>107950</xdr:colOff>
      <xdr:row>55</xdr:row>
      <xdr:rowOff>77470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4843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2557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32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77470</xdr:rowOff>
    </xdr:from>
    <xdr:to>
      <xdr:col>78</xdr:col>
      <xdr:colOff>69850</xdr:colOff>
      <xdr:row>55</xdr:row>
      <xdr:rowOff>88900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5072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81280</xdr:rowOff>
    </xdr:from>
    <xdr:to>
      <xdr:col>73</xdr:col>
      <xdr:colOff>180975</xdr:colOff>
      <xdr:row>55</xdr:row>
      <xdr:rowOff>88900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5110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128287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69850</xdr:rowOff>
    </xdr:from>
    <xdr:to>
      <xdr:col>69</xdr:col>
      <xdr:colOff>92075</xdr:colOff>
      <xdr:row>55</xdr:row>
      <xdr:rowOff>81280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4996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120667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3810</xdr:rowOff>
    </xdr:from>
    <xdr:to>
      <xdr:col>82</xdr:col>
      <xdr:colOff>158750</xdr:colOff>
      <xdr:row>55</xdr:row>
      <xdr:rowOff>105410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20337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26670</xdr:rowOff>
    </xdr:from>
    <xdr:to>
      <xdr:col>78</xdr:col>
      <xdr:colOff>120650</xdr:colOff>
      <xdr:row>55</xdr:row>
      <xdr:rowOff>128270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113047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38100</xdr:rowOff>
    </xdr:from>
    <xdr:to>
      <xdr:col>74</xdr:col>
      <xdr:colOff>31750</xdr:colOff>
      <xdr:row>55</xdr:row>
      <xdr:rowOff>139700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30480</xdr:rowOff>
    </xdr:from>
    <xdr:to>
      <xdr:col>69</xdr:col>
      <xdr:colOff>142875</xdr:colOff>
      <xdr:row>55</xdr:row>
      <xdr:rowOff>132080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46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142257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22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105427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補助費等充当経常一般財源のＲ０</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年度決算額は</a:t>
          </a:r>
          <a:r>
            <a:rPr lang="ja-JP" altLang="en-US" sz="1100" b="0" i="0" baseline="0">
              <a:solidFill>
                <a:schemeClr val="dk1"/>
              </a:solidFill>
              <a:effectLst/>
              <a:latin typeface="+mn-lt"/>
              <a:ea typeface="+mn-ea"/>
              <a:cs typeface="+mn-cs"/>
            </a:rPr>
            <a:t>１１２，４７４</a:t>
          </a:r>
          <a:r>
            <a:rPr lang="ja-JP" altLang="ja-JP" sz="1100" b="0" i="0" baseline="0">
              <a:solidFill>
                <a:schemeClr val="dk1"/>
              </a:solidFill>
              <a:effectLst/>
              <a:latin typeface="+mn-lt"/>
              <a:ea typeface="+mn-ea"/>
              <a:cs typeface="+mn-cs"/>
            </a:rPr>
            <a:t>千円で、前年度比</a:t>
          </a:r>
          <a:r>
            <a:rPr lang="ja-JP" altLang="en-US" sz="1100" b="0" i="0" baseline="0">
              <a:solidFill>
                <a:schemeClr val="dk1"/>
              </a:solidFill>
              <a:effectLst/>
              <a:latin typeface="+mn-lt"/>
              <a:ea typeface="+mn-ea"/>
              <a:cs typeface="+mn-cs"/>
            </a:rPr>
            <a:t>▲１５，５８３</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１２．２</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となった。これは一部事務組合等への臨時的な補助が</a:t>
          </a:r>
          <a:r>
            <a:rPr lang="ja-JP" altLang="en-US" sz="1100" b="0" i="0" baseline="0">
              <a:solidFill>
                <a:schemeClr val="dk1"/>
              </a:solidFill>
              <a:effectLst/>
              <a:latin typeface="+mn-lt"/>
              <a:ea typeface="+mn-ea"/>
              <a:cs typeface="+mn-cs"/>
            </a:rPr>
            <a:t>減額</a:t>
          </a:r>
          <a:r>
            <a:rPr lang="ja-JP" altLang="ja-JP" sz="1100" b="0" i="0" baseline="0">
              <a:solidFill>
                <a:schemeClr val="dk1"/>
              </a:solidFill>
              <a:effectLst/>
              <a:latin typeface="+mn-lt"/>
              <a:ea typeface="+mn-ea"/>
              <a:cs typeface="+mn-cs"/>
            </a:rPr>
            <a:t>したことによる。南相木村ではＨ１８年度に策定した「行政改革プラン」に基づき補助金等の見直しを図り、類似した補助金の一本化や段階的削減などを実施し、補助金支出の削減に努めてきた。今後も引き続き適切な執行に努め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xdr:rowOff>
    </xdr:from>
    <xdr:to>
      <xdr:col>82</xdr:col>
      <xdr:colOff>107950</xdr:colOff>
      <xdr:row>36</xdr:row>
      <xdr:rowOff>90424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18490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36</xdr:row>
      <xdr:rowOff>90424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2306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53848</xdr:rowOff>
    </xdr:from>
    <xdr:to>
      <xdr:col>73</xdr:col>
      <xdr:colOff>180975</xdr:colOff>
      <xdr:row>36</xdr:row>
      <xdr:rowOff>58420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226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53848</xdr:rowOff>
    </xdr:from>
    <xdr:to>
      <xdr:col>69</xdr:col>
      <xdr:colOff>92075</xdr:colOff>
      <xdr:row>36</xdr:row>
      <xdr:rowOff>168148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22604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149877</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39624</xdr:rowOff>
    </xdr:from>
    <xdr:to>
      <xdr:col>78</xdr:col>
      <xdr:colOff>120650</xdr:colOff>
      <xdr:row>36</xdr:row>
      <xdr:rowOff>141224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xdr:rowOff>
    </xdr:from>
    <xdr:to>
      <xdr:col>74</xdr:col>
      <xdr:colOff>31750</xdr:colOff>
      <xdr:row>36</xdr:row>
      <xdr:rowOff>109220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119397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xdr:rowOff>
    </xdr:from>
    <xdr:to>
      <xdr:col>69</xdr:col>
      <xdr:colOff>142875</xdr:colOff>
      <xdr:row>36</xdr:row>
      <xdr:rowOff>104648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公債費</a:t>
          </a:r>
          <a:r>
            <a:rPr lang="ja-JP" altLang="ja-JP" sz="1100" b="0" i="0" baseline="0">
              <a:solidFill>
                <a:schemeClr val="dk1"/>
              </a:solidFill>
              <a:effectLst/>
              <a:latin typeface="+mn-lt"/>
              <a:ea typeface="+mn-ea"/>
              <a:cs typeface="+mn-cs"/>
            </a:rPr>
            <a:t>充当経常一般財源のＲ０</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年度決算額は</a:t>
          </a:r>
          <a:r>
            <a:rPr lang="ja-JP" altLang="en-US" sz="1100" b="0" i="0" baseline="0">
              <a:solidFill>
                <a:schemeClr val="dk1"/>
              </a:solidFill>
              <a:effectLst/>
              <a:latin typeface="+mn-lt"/>
              <a:ea typeface="+mn-ea"/>
              <a:cs typeface="+mn-cs"/>
            </a:rPr>
            <a:t>１３６，８７３</a:t>
          </a:r>
          <a:r>
            <a:rPr lang="ja-JP" altLang="ja-JP" sz="1100" b="0" i="0" baseline="0">
              <a:solidFill>
                <a:schemeClr val="dk1"/>
              </a:solidFill>
              <a:effectLst/>
              <a:latin typeface="+mn-lt"/>
              <a:ea typeface="+mn-ea"/>
              <a:cs typeface="+mn-cs"/>
            </a:rPr>
            <a:t>千円で、前年度比</a:t>
          </a:r>
          <a:r>
            <a:rPr lang="ja-JP" altLang="en-US" sz="1100" b="0" i="0" baseline="0">
              <a:solidFill>
                <a:schemeClr val="dk1"/>
              </a:solidFill>
              <a:effectLst/>
              <a:latin typeface="+mn-lt"/>
              <a:ea typeface="+mn-ea"/>
              <a:cs typeface="+mn-cs"/>
            </a:rPr>
            <a:t>８，８６０</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６．９</a:t>
          </a:r>
          <a:r>
            <a:rPr lang="ja-JP" altLang="ja-JP" sz="1100" b="0" i="0" baseline="0">
              <a:solidFill>
                <a:schemeClr val="dk1"/>
              </a:solidFill>
              <a:effectLst/>
              <a:latin typeface="+mn-lt"/>
              <a:ea typeface="+mn-ea"/>
              <a:cs typeface="+mn-cs"/>
            </a:rPr>
            <a:t>％の増となった。これはＨ１７年度以降、有利な起債（過疎債等）のみ発行してきた成果が表れている。Ｒ０</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年度末の起債現在高は、普通会計で</a:t>
          </a:r>
          <a:r>
            <a:rPr lang="ja-JP" altLang="en-US" sz="1100" b="0" i="0" baseline="0">
              <a:solidFill>
                <a:schemeClr val="dk1"/>
              </a:solidFill>
              <a:effectLst/>
              <a:latin typeface="+mn-lt"/>
              <a:ea typeface="+mn-ea"/>
              <a:cs typeface="+mn-cs"/>
            </a:rPr>
            <a:t>２，１３２，４０９</a:t>
          </a:r>
          <a:r>
            <a:rPr lang="ja-JP" altLang="ja-JP" sz="1100" b="0" i="0" baseline="0">
              <a:solidFill>
                <a:schemeClr val="dk1"/>
              </a:solidFill>
              <a:effectLst/>
              <a:latin typeface="+mn-lt"/>
              <a:ea typeface="+mn-ea"/>
              <a:cs typeface="+mn-cs"/>
            </a:rPr>
            <a:t>千円、特別会計を含んだ全会計で</a:t>
          </a:r>
          <a:r>
            <a:rPr lang="ja-JP" altLang="en-US" sz="1100" b="0" i="0" baseline="0">
              <a:solidFill>
                <a:schemeClr val="dk1"/>
              </a:solidFill>
              <a:effectLst/>
              <a:latin typeface="+mn-lt"/>
              <a:ea typeface="+mn-ea"/>
              <a:cs typeface="+mn-cs"/>
            </a:rPr>
            <a:t>２，１４８，６８９</a:t>
          </a:r>
          <a:r>
            <a:rPr lang="ja-JP" altLang="ja-JP" sz="1100" b="0" i="0" baseline="0">
              <a:solidFill>
                <a:schemeClr val="dk1"/>
              </a:solidFill>
              <a:effectLst/>
              <a:latin typeface="+mn-lt"/>
              <a:ea typeface="+mn-ea"/>
              <a:cs typeface="+mn-cs"/>
            </a:rPr>
            <a:t>千円となっている。今後も大型公共事業の執行には国県補助金など財源確保を前提とし、起債の発行には引き続き留意していく。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96520</xdr:rowOff>
    </xdr:from>
    <xdr:to>
      <xdr:col>24</xdr:col>
      <xdr:colOff>25400</xdr:colOff>
      <xdr:row>75</xdr:row>
      <xdr:rowOff>115570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295527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20320</xdr:rowOff>
    </xdr:from>
    <xdr:to>
      <xdr:col>19</xdr:col>
      <xdr:colOff>187325</xdr:colOff>
      <xdr:row>75</xdr:row>
      <xdr:rowOff>96520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287907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20320</xdr:rowOff>
    </xdr:from>
    <xdr:to>
      <xdr:col>15</xdr:col>
      <xdr:colOff>98425</xdr:colOff>
      <xdr:row>75</xdr:row>
      <xdr:rowOff>81280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28790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1270</xdr:rowOff>
    </xdr:from>
    <xdr:to>
      <xdr:col>11</xdr:col>
      <xdr:colOff>9525</xdr:colOff>
      <xdr:row>75</xdr:row>
      <xdr:rowOff>81280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28600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64770</xdr:rowOff>
    </xdr:from>
    <xdr:to>
      <xdr:col>24</xdr:col>
      <xdr:colOff>76200</xdr:colOff>
      <xdr:row>75</xdr:row>
      <xdr:rowOff>166370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81297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45720</xdr:rowOff>
    </xdr:from>
    <xdr:to>
      <xdr:col>20</xdr:col>
      <xdr:colOff>38100</xdr:colOff>
      <xdr:row>75</xdr:row>
      <xdr:rowOff>147320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157497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673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140970</xdr:rowOff>
    </xdr:from>
    <xdr:to>
      <xdr:col>15</xdr:col>
      <xdr:colOff>149225</xdr:colOff>
      <xdr:row>75</xdr:row>
      <xdr:rowOff>71120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81297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30480</xdr:rowOff>
    </xdr:from>
    <xdr:to>
      <xdr:col>11</xdr:col>
      <xdr:colOff>60325</xdr:colOff>
      <xdr:row>75</xdr:row>
      <xdr:rowOff>132080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142257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121920</xdr:rowOff>
    </xdr:from>
    <xdr:to>
      <xdr:col>6</xdr:col>
      <xdr:colOff>171450</xdr:colOff>
      <xdr:row>75</xdr:row>
      <xdr:rowOff>52070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62247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公債費を除く経常経費充当一般財源の額は、過去１０年間にわたり増加している。これは人件費や維持補修費に充当される経常一般財源の額が増加したことによる影響が大きいものと考えられる。全体から見ると経常経費の額は抑制されているものの、経常一般財源として村税、特にダムに係る固定資産税が毎年度４千万円以上減収となるため、今後も経常収支比率は増加の傾向に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64951</xdr:rowOff>
    </xdr:from>
    <xdr:to>
      <xdr:col>82</xdr:col>
      <xdr:colOff>107950</xdr:colOff>
      <xdr:row>76</xdr:row>
      <xdr:rowOff>117202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095151"/>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94360</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78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117202</xdr:rowOff>
    </xdr:from>
    <xdr:to>
      <xdr:col>78</xdr:col>
      <xdr:colOff>69850</xdr:colOff>
      <xdr:row>76</xdr:row>
      <xdr:rowOff>159657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147402"/>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54083</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117202</xdr:rowOff>
    </xdr:from>
    <xdr:to>
      <xdr:col>73</xdr:col>
      <xdr:colOff>180975</xdr:colOff>
      <xdr:row>76</xdr:row>
      <xdr:rowOff>159657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147402"/>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117202</xdr:rowOff>
    </xdr:from>
    <xdr:to>
      <xdr:col>69</xdr:col>
      <xdr:colOff>92075</xdr:colOff>
      <xdr:row>77</xdr:row>
      <xdr:rowOff>27395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14740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156953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94904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14151</xdr:rowOff>
    </xdr:from>
    <xdr:to>
      <xdr:col>82</xdr:col>
      <xdr:colOff>158750</xdr:colOff>
      <xdr:row>76</xdr:row>
      <xdr:rowOff>115751</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04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157678</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01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66402</xdr:rowOff>
    </xdr:from>
    <xdr:to>
      <xdr:col>78</xdr:col>
      <xdr:colOff>120650</xdr:colOff>
      <xdr:row>76</xdr:row>
      <xdr:rowOff>168002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09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152779</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182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108857</xdr:rowOff>
    </xdr:from>
    <xdr:to>
      <xdr:col>74</xdr:col>
      <xdr:colOff>31750</xdr:colOff>
      <xdr:row>77</xdr:row>
      <xdr:rowOff>39007</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13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23784</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22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66402</xdr:rowOff>
    </xdr:from>
    <xdr:to>
      <xdr:col>69</xdr:col>
      <xdr:colOff>142875</xdr:colOff>
      <xdr:row>76</xdr:row>
      <xdr:rowOff>168002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09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152779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182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148045</xdr:rowOff>
    </xdr:from>
    <xdr:to>
      <xdr:col>65</xdr:col>
      <xdr:colOff>53975</xdr:colOff>
      <xdr:row>77</xdr:row>
      <xdr:rowOff>78195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17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62972</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26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長野県南相木村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169771</xdr:rowOff>
    </xdr:from>
    <xdr:to>
      <xdr:col>29</xdr:col>
      <xdr:colOff>127000</xdr:colOff>
      <xdr:row>16</xdr:row>
      <xdr:rowOff>17203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003800" y="2789146"/>
          <a:ext cx="647700" cy="18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23026</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85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169771</xdr:rowOff>
    </xdr:from>
    <xdr:to>
      <xdr:col>26</xdr:col>
      <xdr:colOff>50800</xdr:colOff>
      <xdr:row>16</xdr:row>
      <xdr:rowOff>8078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789146"/>
          <a:ext cx="698500" cy="9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148101</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10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8078</xdr:rowOff>
    </xdr:from>
    <xdr:to>
      <xdr:col>22</xdr:col>
      <xdr:colOff>114300</xdr:colOff>
      <xdr:row>16</xdr:row>
      <xdr:rowOff>42170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798903"/>
          <a:ext cx="698500" cy="34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166479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42170</xdr:rowOff>
    </xdr:from>
    <xdr:to>
      <xdr:col>18</xdr:col>
      <xdr:colOff>177800</xdr:colOff>
      <xdr:row>16</xdr:row>
      <xdr:rowOff>67530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832995"/>
          <a:ext cx="698500" cy="25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171035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3746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137853</xdr:rowOff>
    </xdr:from>
    <xdr:to>
      <xdr:col>29</xdr:col>
      <xdr:colOff>177800</xdr:colOff>
      <xdr:row>16</xdr:row>
      <xdr:rowOff>68003</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757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154380</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60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118971</xdr:rowOff>
    </xdr:from>
    <xdr:to>
      <xdr:col>26</xdr:col>
      <xdr:colOff>101600</xdr:colOff>
      <xdr:row>16</xdr:row>
      <xdr:rowOff>49121</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738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59298</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507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128728</xdr:rowOff>
    </xdr:from>
    <xdr:to>
      <xdr:col>22</xdr:col>
      <xdr:colOff>165100</xdr:colOff>
      <xdr:row>16</xdr:row>
      <xdr:rowOff>58878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748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69055</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516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162820</xdr:rowOff>
    </xdr:from>
    <xdr:to>
      <xdr:col>19</xdr:col>
      <xdr:colOff>38100</xdr:colOff>
      <xdr:row>16</xdr:row>
      <xdr:rowOff>92970</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782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103147</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55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16730</xdr:rowOff>
    </xdr:from>
    <xdr:to>
      <xdr:col>15</xdr:col>
      <xdr:colOff>101600</xdr:colOff>
      <xdr:row>16</xdr:row>
      <xdr:rowOff>118330</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807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128507</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576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144511</xdr:rowOff>
    </xdr:from>
    <xdr:to>
      <xdr:col>29</xdr:col>
      <xdr:colOff>127000</xdr:colOff>
      <xdr:row>37</xdr:row>
      <xdr:rowOff>55449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097761"/>
          <a:ext cx="647700" cy="82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342114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09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55449</xdr:rowOff>
    </xdr:from>
    <xdr:to>
      <xdr:col>26</xdr:col>
      <xdr:colOff>50800</xdr:colOff>
      <xdr:row>37</xdr:row>
      <xdr:rowOff>143551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7180149"/>
          <a:ext cx="698500" cy="88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284697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52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46007</xdr:rowOff>
    </xdr:from>
    <xdr:to>
      <xdr:col>22</xdr:col>
      <xdr:colOff>114300</xdr:colOff>
      <xdr:row>37</xdr:row>
      <xdr:rowOff>143551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7170707"/>
          <a:ext cx="698500" cy="97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299145</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66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46007</xdr:rowOff>
    </xdr:from>
    <xdr:to>
      <xdr:col>18</xdr:col>
      <xdr:colOff>177800</xdr:colOff>
      <xdr:row>37</xdr:row>
      <xdr:rowOff>64226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7170707"/>
          <a:ext cx="698500" cy="18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294863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300562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93711</xdr:rowOff>
    </xdr:from>
    <xdr:to>
      <xdr:col>29</xdr:col>
      <xdr:colOff>177800</xdr:colOff>
      <xdr:row>37</xdr:row>
      <xdr:rowOff>23861</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046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65788</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01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4649</xdr:rowOff>
    </xdr:from>
    <xdr:to>
      <xdr:col>26</xdr:col>
      <xdr:colOff>101600</xdr:colOff>
      <xdr:row>37</xdr:row>
      <xdr:rowOff>106249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129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91026</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215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92751</xdr:rowOff>
    </xdr:from>
    <xdr:to>
      <xdr:col>22</xdr:col>
      <xdr:colOff>165100</xdr:colOff>
      <xdr:row>37</xdr:row>
      <xdr:rowOff>194351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217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179128</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303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166657</xdr:rowOff>
    </xdr:from>
    <xdr:to>
      <xdr:col>19</xdr:col>
      <xdr:colOff>38100</xdr:colOff>
      <xdr:row>37</xdr:row>
      <xdr:rowOff>96807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119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81584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20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13426</xdr:rowOff>
    </xdr:from>
    <xdr:to>
      <xdr:col>15</xdr:col>
      <xdr:colOff>101600</xdr:colOff>
      <xdr:row>37</xdr:row>
      <xdr:rowOff>115026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138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99803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22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長野県南相木村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996
976
66.05
2,324,491
2,311,323
9,773
1,119,178
2,132,409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45547</xdr:rowOff>
    </xdr:from>
    <xdr:to>
      <xdr:col>24</xdr:col>
      <xdr:colOff>63500</xdr:colOff>
      <xdr:row>35</xdr:row>
      <xdr:rowOff>60517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3797300" y="6046297"/>
          <a:ext cx="838200" cy="1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59520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31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45547</xdr:rowOff>
    </xdr:from>
    <xdr:to>
      <xdr:col>19</xdr:col>
      <xdr:colOff>177800</xdr:colOff>
      <xdr:row>35</xdr:row>
      <xdr:rowOff>52276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046297"/>
          <a:ext cx="889000" cy="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51999</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52276</xdr:rowOff>
    </xdr:from>
    <xdr:to>
      <xdr:col>15</xdr:col>
      <xdr:colOff>50800</xdr:colOff>
      <xdr:row>35</xdr:row>
      <xdr:rowOff>83820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053026"/>
          <a:ext cx="889000" cy="3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65991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83820</xdr:rowOff>
    </xdr:from>
    <xdr:to>
      <xdr:col>10</xdr:col>
      <xdr:colOff>114300</xdr:colOff>
      <xdr:row>35</xdr:row>
      <xdr:rowOff>118754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084570"/>
          <a:ext cx="889000" cy="3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67834</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67906</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9717</xdr:rowOff>
    </xdr:from>
    <xdr:to>
      <xdr:col>24</xdr:col>
      <xdr:colOff>114300</xdr:colOff>
      <xdr:row>35</xdr:row>
      <xdr:rowOff>111317</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01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32594</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86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166197</xdr:rowOff>
    </xdr:from>
    <xdr:to>
      <xdr:col>20</xdr:col>
      <xdr:colOff>38100</xdr:colOff>
      <xdr:row>35</xdr:row>
      <xdr:rowOff>96347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599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112874</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770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1476</xdr:rowOff>
    </xdr:from>
    <xdr:to>
      <xdr:col>15</xdr:col>
      <xdr:colOff>101600</xdr:colOff>
      <xdr:row>35</xdr:row>
      <xdr:rowOff>103076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00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119603</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777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33020</xdr:rowOff>
    </xdr:from>
    <xdr:to>
      <xdr:col>10</xdr:col>
      <xdr:colOff>165100</xdr:colOff>
      <xdr:row>35</xdr:row>
      <xdr:rowOff>134620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03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151147</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808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67954</xdr:rowOff>
    </xdr:from>
    <xdr:to>
      <xdr:col>6</xdr:col>
      <xdr:colOff>38100</xdr:colOff>
      <xdr:row>35</xdr:row>
      <xdr:rowOff>169554</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06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14631</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843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13095</xdr:rowOff>
    </xdr:from>
    <xdr:to>
      <xdr:col>24</xdr:col>
      <xdr:colOff>63500</xdr:colOff>
      <xdr:row>55</xdr:row>
      <xdr:rowOff>61873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442845"/>
          <a:ext cx="838200" cy="4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60075</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61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13095</xdr:rowOff>
    </xdr:from>
    <xdr:to>
      <xdr:col>19</xdr:col>
      <xdr:colOff>177800</xdr:colOff>
      <xdr:row>55</xdr:row>
      <xdr:rowOff>46340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442845"/>
          <a:ext cx="889000" cy="3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11164</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78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46340</xdr:rowOff>
    </xdr:from>
    <xdr:to>
      <xdr:col>15</xdr:col>
      <xdr:colOff>50800</xdr:colOff>
      <xdr:row>55</xdr:row>
      <xdr:rowOff>129429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476090"/>
          <a:ext cx="889000" cy="8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19761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79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99950</xdr:rowOff>
    </xdr:from>
    <xdr:to>
      <xdr:col>10</xdr:col>
      <xdr:colOff>114300</xdr:colOff>
      <xdr:row>55</xdr:row>
      <xdr:rowOff>129429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529700"/>
          <a:ext cx="889000" cy="2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32677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80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34439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80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11073</xdr:rowOff>
    </xdr:from>
    <xdr:to>
      <xdr:col>24</xdr:col>
      <xdr:colOff>114300</xdr:colOff>
      <xdr:row>55</xdr:row>
      <xdr:rowOff>112673</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44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33950</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2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133745</xdr:rowOff>
    </xdr:from>
    <xdr:to>
      <xdr:col>20</xdr:col>
      <xdr:colOff>38100</xdr:colOff>
      <xdr:row>55</xdr:row>
      <xdr:rowOff>63895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39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80422</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167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166990</xdr:rowOff>
    </xdr:from>
    <xdr:to>
      <xdr:col>15</xdr:col>
      <xdr:colOff>101600</xdr:colOff>
      <xdr:row>55</xdr:row>
      <xdr:rowOff>97140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42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113667</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200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78629</xdr:rowOff>
    </xdr:from>
    <xdr:to>
      <xdr:col>10</xdr:col>
      <xdr:colOff>165100</xdr:colOff>
      <xdr:row>56</xdr:row>
      <xdr:rowOff>8779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50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25306</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283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49150</xdr:rowOff>
    </xdr:from>
    <xdr:to>
      <xdr:col>6</xdr:col>
      <xdr:colOff>38100</xdr:colOff>
      <xdr:row>55</xdr:row>
      <xdr:rowOff>150750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47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167277</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254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96806</xdr:rowOff>
    </xdr:from>
    <xdr:to>
      <xdr:col>24</xdr:col>
      <xdr:colOff>63500</xdr:colOff>
      <xdr:row>78</xdr:row>
      <xdr:rowOff>103364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69906"/>
          <a:ext cx="838200" cy="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103177</xdr:rowOff>
    </xdr:from>
    <xdr:to>
      <xdr:col>19</xdr:col>
      <xdr:colOff>177800</xdr:colOff>
      <xdr:row>78</xdr:row>
      <xdr:rowOff>103364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76277"/>
          <a:ext cx="889000" cy="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162982</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53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103177</xdr:rowOff>
    </xdr:from>
    <xdr:to>
      <xdr:col>15</xdr:col>
      <xdr:colOff>50800</xdr:colOff>
      <xdr:row>78</xdr:row>
      <xdr:rowOff>122281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76277"/>
          <a:ext cx="889000" cy="1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154866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52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119275</xdr:rowOff>
    </xdr:from>
    <xdr:to>
      <xdr:col>10</xdr:col>
      <xdr:colOff>114300</xdr:colOff>
      <xdr:row>78</xdr:row>
      <xdr:rowOff>122281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92375"/>
          <a:ext cx="889000" cy="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669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2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15053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2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46006</xdr:rowOff>
    </xdr:from>
    <xdr:to>
      <xdr:col>24</xdr:col>
      <xdr:colOff>114300</xdr:colOff>
      <xdr:row>78</xdr:row>
      <xdr:rowOff>147606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1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18928</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9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52564</xdr:rowOff>
    </xdr:from>
    <xdr:to>
      <xdr:col>20</xdr:col>
      <xdr:colOff>38100</xdr:colOff>
      <xdr:row>78</xdr:row>
      <xdr:rowOff>154164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2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170691</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20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52377</xdr:rowOff>
    </xdr:from>
    <xdr:to>
      <xdr:col>15</xdr:col>
      <xdr:colOff>101600</xdr:colOff>
      <xdr:row>78</xdr:row>
      <xdr:rowOff>153977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2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170504</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20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71481</xdr:rowOff>
    </xdr:from>
    <xdr:to>
      <xdr:col>10</xdr:col>
      <xdr:colOff>165100</xdr:colOff>
      <xdr:row>79</xdr:row>
      <xdr:rowOff>1631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4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164208</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53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68475</xdr:rowOff>
    </xdr:from>
    <xdr:to>
      <xdr:col>6</xdr:col>
      <xdr:colOff>38100</xdr:colOff>
      <xdr:row>78</xdr:row>
      <xdr:rowOff>170075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4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161202</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53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89190</xdr:rowOff>
    </xdr:from>
    <xdr:to>
      <xdr:col>24</xdr:col>
      <xdr:colOff>63500</xdr:colOff>
      <xdr:row>95</xdr:row>
      <xdr:rowOff>108676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376940"/>
          <a:ext cx="838200" cy="1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148570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093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89190</xdr:rowOff>
    </xdr:from>
    <xdr:to>
      <xdr:col>19</xdr:col>
      <xdr:colOff>177800</xdr:colOff>
      <xdr:row>95</xdr:row>
      <xdr:rowOff>98182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376940"/>
          <a:ext cx="88900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110851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98182</xdr:rowOff>
    </xdr:from>
    <xdr:to>
      <xdr:col>15</xdr:col>
      <xdr:colOff>50800</xdr:colOff>
      <xdr:row>95</xdr:row>
      <xdr:rowOff>139405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385932"/>
          <a:ext cx="889000" cy="4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137152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8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139405</xdr:rowOff>
    </xdr:from>
    <xdr:to>
      <xdr:col>10</xdr:col>
      <xdr:colOff>114300</xdr:colOff>
      <xdr:row>95</xdr:row>
      <xdr:rowOff>154907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427155"/>
          <a:ext cx="889000" cy="1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120246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06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109676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05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57876</xdr:rowOff>
    </xdr:from>
    <xdr:to>
      <xdr:col>24</xdr:col>
      <xdr:colOff>114300</xdr:colOff>
      <xdr:row>95</xdr:row>
      <xdr:rowOff>159476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34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36303</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32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38390</xdr:rowOff>
    </xdr:from>
    <xdr:to>
      <xdr:col>20</xdr:col>
      <xdr:colOff>38100</xdr:colOff>
      <xdr:row>95</xdr:row>
      <xdr:rowOff>139990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32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131117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41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47382</xdr:rowOff>
    </xdr:from>
    <xdr:to>
      <xdr:col>15</xdr:col>
      <xdr:colOff>101600</xdr:colOff>
      <xdr:row>95</xdr:row>
      <xdr:rowOff>148982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3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140109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42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88605</xdr:rowOff>
    </xdr:from>
    <xdr:to>
      <xdr:col>10</xdr:col>
      <xdr:colOff>165100</xdr:colOff>
      <xdr:row>96</xdr:row>
      <xdr:rowOff>18755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37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9882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46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104107</xdr:rowOff>
    </xdr:from>
    <xdr:to>
      <xdr:col>6</xdr:col>
      <xdr:colOff>38100</xdr:colOff>
      <xdr:row>96</xdr:row>
      <xdr:rowOff>34257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39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25384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48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100054</xdr:rowOff>
    </xdr:from>
    <xdr:to>
      <xdr:col>54</xdr:col>
      <xdr:colOff>189865</xdr:colOff>
      <xdr:row>39</xdr:row>
      <xdr:rowOff>11602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415004"/>
          <a:ext cx="1270" cy="1283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15429</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70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11602</xdr:rowOff>
    </xdr:from>
    <xdr:to>
      <xdr:col>55</xdr:col>
      <xdr:colOff>88900</xdr:colOff>
      <xdr:row>39</xdr:row>
      <xdr:rowOff>11602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69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46731</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190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100054</xdr:rowOff>
    </xdr:from>
    <xdr:to>
      <xdr:col>55</xdr:col>
      <xdr:colOff>88900</xdr:colOff>
      <xdr:row>31</xdr:row>
      <xdr:rowOff>100054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4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111621</xdr:rowOff>
    </xdr:from>
    <xdr:to>
      <xdr:col>55</xdr:col>
      <xdr:colOff>0</xdr:colOff>
      <xdr:row>38</xdr:row>
      <xdr:rowOff>125431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283821"/>
          <a:ext cx="838200" cy="35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96732</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268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118305</xdr:rowOff>
    </xdr:from>
    <xdr:to>
      <xdr:col>55</xdr:col>
      <xdr:colOff>50800</xdr:colOff>
      <xdr:row>37</xdr:row>
      <xdr:rowOff>48455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2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125431</xdr:rowOff>
    </xdr:from>
    <xdr:to>
      <xdr:col>50</xdr:col>
      <xdr:colOff>114300</xdr:colOff>
      <xdr:row>38</xdr:row>
      <xdr:rowOff>156863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640531"/>
          <a:ext cx="8890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91639</xdr:rowOff>
    </xdr:from>
    <xdr:to>
      <xdr:col>50</xdr:col>
      <xdr:colOff>165100</xdr:colOff>
      <xdr:row>39</xdr:row>
      <xdr:rowOff>21789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6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12916</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6699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156863</xdr:rowOff>
    </xdr:from>
    <xdr:to>
      <xdr:col>45</xdr:col>
      <xdr:colOff>177800</xdr:colOff>
      <xdr:row>39</xdr:row>
      <xdr:rowOff>14412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671963"/>
          <a:ext cx="889000" cy="2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114286</xdr:rowOff>
    </xdr:from>
    <xdr:to>
      <xdr:col>46</xdr:col>
      <xdr:colOff>38100</xdr:colOff>
      <xdr:row>39</xdr:row>
      <xdr:rowOff>44436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62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35563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72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14412</xdr:rowOff>
    </xdr:from>
    <xdr:to>
      <xdr:col>41</xdr:col>
      <xdr:colOff>50800</xdr:colOff>
      <xdr:row>39</xdr:row>
      <xdr:rowOff>38835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700962"/>
          <a:ext cx="889000" cy="2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98003</xdr:rowOff>
    </xdr:from>
    <xdr:to>
      <xdr:col>41</xdr:col>
      <xdr:colOff>101600</xdr:colOff>
      <xdr:row>39</xdr:row>
      <xdr:rowOff>28153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6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44680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638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131934</xdr:rowOff>
    </xdr:from>
    <xdr:to>
      <xdr:col>36</xdr:col>
      <xdr:colOff>165100</xdr:colOff>
      <xdr:row>39</xdr:row>
      <xdr:rowOff>62084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64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78611</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642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60821</xdr:rowOff>
    </xdr:from>
    <xdr:to>
      <xdr:col>55</xdr:col>
      <xdr:colOff>50800</xdr:colOff>
      <xdr:row>36</xdr:row>
      <xdr:rowOff>162421</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23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83698</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084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74631</xdr:rowOff>
    </xdr:from>
    <xdr:to>
      <xdr:col>50</xdr:col>
      <xdr:colOff>165100</xdr:colOff>
      <xdr:row>39</xdr:row>
      <xdr:rowOff>4781</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58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21308</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6364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106063</xdr:rowOff>
    </xdr:from>
    <xdr:to>
      <xdr:col>46</xdr:col>
      <xdr:colOff>38100</xdr:colOff>
      <xdr:row>39</xdr:row>
      <xdr:rowOff>36213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62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52740</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6396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135062</xdr:rowOff>
    </xdr:from>
    <xdr:to>
      <xdr:col>41</xdr:col>
      <xdr:colOff>101600</xdr:colOff>
      <xdr:row>39</xdr:row>
      <xdr:rowOff>65212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65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56339</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61795" y="67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159485</xdr:rowOff>
    </xdr:from>
    <xdr:to>
      <xdr:col>36</xdr:col>
      <xdr:colOff>165100</xdr:colOff>
      <xdr:row>39</xdr:row>
      <xdr:rowOff>89635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67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80762</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672795" y="676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53629</xdr:rowOff>
    </xdr:from>
    <xdr:to>
      <xdr:col>55</xdr:col>
      <xdr:colOff>0</xdr:colOff>
      <xdr:row>58</xdr:row>
      <xdr:rowOff>74707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997729"/>
          <a:ext cx="838200" cy="2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28832</xdr:rowOff>
    </xdr:from>
    <xdr:ext cx="599010"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972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163333</xdr:rowOff>
    </xdr:from>
    <xdr:to>
      <xdr:col>50</xdr:col>
      <xdr:colOff>114300</xdr:colOff>
      <xdr:row>58</xdr:row>
      <xdr:rowOff>53629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935983"/>
          <a:ext cx="889000" cy="6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155576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39795" y="1009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163333</xdr:rowOff>
    </xdr:from>
    <xdr:to>
      <xdr:col>45</xdr:col>
      <xdr:colOff>177800</xdr:colOff>
      <xdr:row>58</xdr:row>
      <xdr:rowOff>17311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935983"/>
          <a:ext cx="889000" cy="2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154355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50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17311</xdr:rowOff>
    </xdr:from>
    <xdr:to>
      <xdr:col>41</xdr:col>
      <xdr:colOff>50800</xdr:colOff>
      <xdr:row>58</xdr:row>
      <xdr:rowOff>26816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961411"/>
          <a:ext cx="889000" cy="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146890</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61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146596</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672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23907</xdr:rowOff>
    </xdr:from>
    <xdr:to>
      <xdr:col>55</xdr:col>
      <xdr:colOff>50800</xdr:colOff>
      <xdr:row>58</xdr:row>
      <xdr:rowOff>125507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96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154734</xdr:rowOff>
    </xdr:from>
    <xdr:ext cx="599010"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75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2829</xdr:rowOff>
    </xdr:from>
    <xdr:to>
      <xdr:col>50</xdr:col>
      <xdr:colOff>165100</xdr:colOff>
      <xdr:row>58</xdr:row>
      <xdr:rowOff>104429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94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120956</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39795" y="9722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112533</xdr:rowOff>
    </xdr:from>
    <xdr:to>
      <xdr:col>46</xdr:col>
      <xdr:colOff>38100</xdr:colOff>
      <xdr:row>58</xdr:row>
      <xdr:rowOff>42683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88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59210</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50795" y="9660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137961</xdr:rowOff>
    </xdr:from>
    <xdr:to>
      <xdr:col>41</xdr:col>
      <xdr:colOff>101600</xdr:colOff>
      <xdr:row>58</xdr:row>
      <xdr:rowOff>68111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91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84638</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61795" y="9685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147466</xdr:rowOff>
    </xdr:from>
    <xdr:to>
      <xdr:col>36</xdr:col>
      <xdr:colOff>165100</xdr:colOff>
      <xdr:row>58</xdr:row>
      <xdr:rowOff>77616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92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94143</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5" y="969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109138</xdr:rowOff>
    </xdr:from>
    <xdr:to>
      <xdr:col>55</xdr:col>
      <xdr:colOff>0</xdr:colOff>
      <xdr:row>78</xdr:row>
      <xdr:rowOff>135362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482238"/>
          <a:ext cx="838200" cy="2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82880</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455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16625</xdr:rowOff>
    </xdr:from>
    <xdr:to>
      <xdr:col>50</xdr:col>
      <xdr:colOff>114300</xdr:colOff>
      <xdr:row>78</xdr:row>
      <xdr:rowOff>109138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389725"/>
          <a:ext cx="889000" cy="9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27421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57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16625</xdr:rowOff>
    </xdr:from>
    <xdr:to>
      <xdr:col>45</xdr:col>
      <xdr:colOff>177800</xdr:colOff>
      <xdr:row>78</xdr:row>
      <xdr:rowOff>75030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389725"/>
          <a:ext cx="889000" cy="5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33301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57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23743</xdr:rowOff>
    </xdr:from>
    <xdr:to>
      <xdr:col>41</xdr:col>
      <xdr:colOff>50800</xdr:colOff>
      <xdr:row>78</xdr:row>
      <xdr:rowOff>75030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396843"/>
          <a:ext cx="889000" cy="5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26542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5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14042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55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84562</xdr:rowOff>
    </xdr:from>
    <xdr:to>
      <xdr:col>55</xdr:col>
      <xdr:colOff>50800</xdr:colOff>
      <xdr:row>79</xdr:row>
      <xdr:rowOff>14712</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45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43939</xdr:rowOff>
    </xdr:from>
    <xdr:ext cx="599010"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245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58338</xdr:rowOff>
    </xdr:from>
    <xdr:to>
      <xdr:col>50</xdr:col>
      <xdr:colOff>165100</xdr:colOff>
      <xdr:row>78</xdr:row>
      <xdr:rowOff>159938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43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5015</xdr:rowOff>
    </xdr:from>
    <xdr:ext cx="59901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39795" y="1320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137275</xdr:rowOff>
    </xdr:from>
    <xdr:to>
      <xdr:col>46</xdr:col>
      <xdr:colOff>38100</xdr:colOff>
      <xdr:row>78</xdr:row>
      <xdr:rowOff>67425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33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83952</xdr:rowOff>
    </xdr:from>
    <xdr:ext cx="59901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50795" y="1311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24230</xdr:rowOff>
    </xdr:from>
    <xdr:to>
      <xdr:col>41</xdr:col>
      <xdr:colOff>101600</xdr:colOff>
      <xdr:row>78</xdr:row>
      <xdr:rowOff>125830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39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142357</xdr:rowOff>
    </xdr:from>
    <xdr:ext cx="59901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61795" y="13172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144393</xdr:rowOff>
    </xdr:from>
    <xdr:to>
      <xdr:col>36</xdr:col>
      <xdr:colOff>165100</xdr:colOff>
      <xdr:row>78</xdr:row>
      <xdr:rowOff>74543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34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91070</xdr:rowOff>
    </xdr:from>
    <xdr:ext cx="59901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672795" y="13121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21289</xdr:rowOff>
    </xdr:from>
    <xdr:to>
      <xdr:col>55</xdr:col>
      <xdr:colOff>0</xdr:colOff>
      <xdr:row>98</xdr:row>
      <xdr:rowOff>33790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9639300" y="16823389"/>
          <a:ext cx="838200" cy="1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156523</xdr:rowOff>
    </xdr:from>
    <xdr:ext cx="599010"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787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171132</xdr:rowOff>
    </xdr:from>
    <xdr:to>
      <xdr:col>50</xdr:col>
      <xdr:colOff>114300</xdr:colOff>
      <xdr:row>98</xdr:row>
      <xdr:rowOff>21289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801782"/>
          <a:ext cx="889000" cy="2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116532</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39795" y="1691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171132</xdr:rowOff>
    </xdr:from>
    <xdr:to>
      <xdr:col>45</xdr:col>
      <xdr:colOff>177800</xdr:colOff>
      <xdr:row>98</xdr:row>
      <xdr:rowOff>37573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801782"/>
          <a:ext cx="889000" cy="3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117980</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50795" y="1692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37573</xdr:rowOff>
    </xdr:from>
    <xdr:to>
      <xdr:col>41</xdr:col>
      <xdr:colOff>50800</xdr:colOff>
      <xdr:row>98</xdr:row>
      <xdr:rowOff>48899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839673"/>
          <a:ext cx="889000" cy="1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109986</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61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114622</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672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154440</xdr:rowOff>
    </xdr:from>
    <xdr:to>
      <xdr:col>55</xdr:col>
      <xdr:colOff>50800</xdr:colOff>
      <xdr:row>98</xdr:row>
      <xdr:rowOff>84590</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78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113817</xdr:rowOff>
    </xdr:from>
    <xdr:ext cx="599010"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57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141939</xdr:rowOff>
    </xdr:from>
    <xdr:to>
      <xdr:col>50</xdr:col>
      <xdr:colOff>165100</xdr:colOff>
      <xdr:row>98</xdr:row>
      <xdr:rowOff>72089</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77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88616</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39795" y="16547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120332</xdr:rowOff>
    </xdr:from>
    <xdr:to>
      <xdr:col>46</xdr:col>
      <xdr:colOff>38100</xdr:colOff>
      <xdr:row>98</xdr:row>
      <xdr:rowOff>50482</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75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67009</xdr:rowOff>
    </xdr:from>
    <xdr:ext cx="59901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50795" y="16526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158223</xdr:rowOff>
    </xdr:from>
    <xdr:to>
      <xdr:col>41</xdr:col>
      <xdr:colOff>101600</xdr:colOff>
      <xdr:row>98</xdr:row>
      <xdr:rowOff>88373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78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104900</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61795" y="16564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169549</xdr:rowOff>
    </xdr:from>
    <xdr:to>
      <xdr:col>36</xdr:col>
      <xdr:colOff>165100</xdr:colOff>
      <xdr:row>98</xdr:row>
      <xdr:rowOff>99699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80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116226</xdr:rowOff>
    </xdr:from>
    <xdr:ext cx="59901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672795" y="1657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11314</xdr:rowOff>
    </xdr:from>
    <xdr:to>
      <xdr:col>85</xdr:col>
      <xdr:colOff>127000</xdr:colOff>
      <xdr:row>38</xdr:row>
      <xdr:rowOff>41783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5481300" y="5840614"/>
          <a:ext cx="838200" cy="71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98598</xdr:rowOff>
    </xdr:from>
    <xdr:ext cx="534377"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613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41783</xdr:rowOff>
    </xdr:from>
    <xdr:to>
      <xdr:col>81</xdr:col>
      <xdr:colOff>50800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4592300" y="6556883"/>
          <a:ext cx="889000" cy="17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42470</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14111" y="67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75230</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25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131964</xdr:rowOff>
    </xdr:from>
    <xdr:to>
      <xdr:col>85</xdr:col>
      <xdr:colOff>177800</xdr:colOff>
      <xdr:row>34</xdr:row>
      <xdr:rowOff>62114</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578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154841</xdr:rowOff>
    </xdr:from>
    <xdr:ext cx="599010"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564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162433</xdr:rowOff>
    </xdr:from>
    <xdr:to>
      <xdr:col>81</xdr:col>
      <xdr:colOff>101600</xdr:colOff>
      <xdr:row>38</xdr:row>
      <xdr:rowOff>92583</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50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109110</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14111" y="628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45937</xdr:rowOff>
    </xdr:from>
    <xdr:to>
      <xdr:col>85</xdr:col>
      <xdr:colOff>127000</xdr:colOff>
      <xdr:row>78</xdr:row>
      <xdr:rowOff>54921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419037"/>
          <a:ext cx="838200" cy="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168676</xdr:rowOff>
    </xdr:from>
    <xdr:ext cx="599010"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198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54921</xdr:rowOff>
    </xdr:from>
    <xdr:to>
      <xdr:col>81</xdr:col>
      <xdr:colOff>50800</xdr:colOff>
      <xdr:row>78</xdr:row>
      <xdr:rowOff>98844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3428021"/>
          <a:ext cx="889000" cy="4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99723</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181795" y="1312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86754</xdr:rowOff>
    </xdr:from>
    <xdr:to>
      <xdr:col>76</xdr:col>
      <xdr:colOff>114300</xdr:colOff>
      <xdr:row>78</xdr:row>
      <xdr:rowOff>98844</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3459854"/>
          <a:ext cx="889000" cy="1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103057</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292795" y="1313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86754</xdr:rowOff>
    </xdr:from>
    <xdr:to>
      <xdr:col>71</xdr:col>
      <xdr:colOff>177800</xdr:colOff>
      <xdr:row>78</xdr:row>
      <xdr:rowOff>118551</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3459854"/>
          <a:ext cx="889000" cy="3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95246</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03795" y="131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98944</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14795" y="1312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166587</xdr:rowOff>
    </xdr:from>
    <xdr:to>
      <xdr:col>85</xdr:col>
      <xdr:colOff>177800</xdr:colOff>
      <xdr:row>78</xdr:row>
      <xdr:rowOff>96737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36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145014</xdr:rowOff>
    </xdr:from>
    <xdr:ext cx="599010"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34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4121</xdr:rowOff>
    </xdr:from>
    <xdr:to>
      <xdr:col>81</xdr:col>
      <xdr:colOff>101600</xdr:colOff>
      <xdr:row>78</xdr:row>
      <xdr:rowOff>105721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37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96848</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181795" y="13469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48044</xdr:rowOff>
    </xdr:from>
    <xdr:to>
      <xdr:col>76</xdr:col>
      <xdr:colOff>165100</xdr:colOff>
      <xdr:row>78</xdr:row>
      <xdr:rowOff>149644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42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140771</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292795" y="13513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35954</xdr:rowOff>
    </xdr:from>
    <xdr:to>
      <xdr:col>72</xdr:col>
      <xdr:colOff>38100</xdr:colOff>
      <xdr:row>78</xdr:row>
      <xdr:rowOff>137554</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40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128681</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03795" y="1350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67751</xdr:rowOff>
    </xdr:from>
    <xdr:to>
      <xdr:col>67</xdr:col>
      <xdr:colOff>101600</xdr:colOff>
      <xdr:row>78</xdr:row>
      <xdr:rowOff>169351</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160478</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353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115773</xdr:rowOff>
    </xdr:from>
    <xdr:to>
      <xdr:col>85</xdr:col>
      <xdr:colOff>127000</xdr:colOff>
      <xdr:row>99</xdr:row>
      <xdr:rowOff>18532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917873"/>
          <a:ext cx="838200" cy="74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126664</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757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115773</xdr:rowOff>
    </xdr:from>
    <xdr:to>
      <xdr:col>81</xdr:col>
      <xdr:colOff>50800</xdr:colOff>
      <xdr:row>99</xdr:row>
      <xdr:rowOff>38725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917873"/>
          <a:ext cx="889000" cy="9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34951</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700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20022</xdr:rowOff>
    </xdr:from>
    <xdr:to>
      <xdr:col>76</xdr:col>
      <xdr:colOff>114300</xdr:colOff>
      <xdr:row>99</xdr:row>
      <xdr:rowOff>38725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993572"/>
          <a:ext cx="889000" cy="1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57326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6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13195</xdr:rowOff>
    </xdr:from>
    <xdr:to>
      <xdr:col>71</xdr:col>
      <xdr:colOff>177800</xdr:colOff>
      <xdr:row>99</xdr:row>
      <xdr:rowOff>20022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986745"/>
          <a:ext cx="889000" cy="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49843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68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57428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68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139182</xdr:rowOff>
    </xdr:from>
    <xdr:to>
      <xdr:col>85</xdr:col>
      <xdr:colOff>177800</xdr:colOff>
      <xdr:row>99</xdr:row>
      <xdr:rowOff>69332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94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82214</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88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64973</xdr:rowOff>
    </xdr:from>
    <xdr:to>
      <xdr:col>81</xdr:col>
      <xdr:colOff>101600</xdr:colOff>
      <xdr:row>98</xdr:row>
      <xdr:rowOff>166573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86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11650</xdr:rowOff>
    </xdr:from>
    <xdr:ext cx="59901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181795" y="16642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159375</xdr:rowOff>
    </xdr:from>
    <xdr:to>
      <xdr:col>76</xdr:col>
      <xdr:colOff>165100</xdr:colOff>
      <xdr:row>99</xdr:row>
      <xdr:rowOff>89525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96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80652</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705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140672</xdr:rowOff>
    </xdr:from>
    <xdr:to>
      <xdr:col>72</xdr:col>
      <xdr:colOff>38100</xdr:colOff>
      <xdr:row>99</xdr:row>
      <xdr:rowOff>70822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94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61949</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703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133845</xdr:rowOff>
    </xdr:from>
    <xdr:to>
      <xdr:col>67</xdr:col>
      <xdr:colOff>101600</xdr:colOff>
      <xdr:row>99</xdr:row>
      <xdr:rowOff>63995</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93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55122</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7028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91191</xdr:rowOff>
    </xdr:from>
    <xdr:to>
      <xdr:col>116</xdr:col>
      <xdr:colOff>63500</xdr:colOff>
      <xdr:row>58</xdr:row>
      <xdr:rowOff>101693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10035291"/>
          <a:ext cx="838200" cy="1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30106</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974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86789</xdr:rowOff>
    </xdr:from>
    <xdr:to>
      <xdr:col>111</xdr:col>
      <xdr:colOff>177800</xdr:colOff>
      <xdr:row>58</xdr:row>
      <xdr:rowOff>91191</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10030889"/>
          <a:ext cx="889000" cy="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145097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1008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86789</xdr:rowOff>
    </xdr:from>
    <xdr:to>
      <xdr:col>107</xdr:col>
      <xdr:colOff>50800</xdr:colOff>
      <xdr:row>58</xdr:row>
      <xdr:rowOff>87904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10030889"/>
          <a:ext cx="889000" cy="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146299</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1009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87904</xdr:rowOff>
    </xdr:from>
    <xdr:to>
      <xdr:col>102</xdr:col>
      <xdr:colOff>114300</xdr:colOff>
      <xdr:row>58</xdr:row>
      <xdr:rowOff>91611</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10032004"/>
          <a:ext cx="889000" cy="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142875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1008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142655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1008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50893</xdr:rowOff>
    </xdr:from>
    <xdr:to>
      <xdr:col>116</xdr:col>
      <xdr:colOff>114300</xdr:colOff>
      <xdr:row>58</xdr:row>
      <xdr:rowOff>152493</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99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10270</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78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40391</xdr:rowOff>
    </xdr:from>
    <xdr:to>
      <xdr:col>112</xdr:col>
      <xdr:colOff>38100</xdr:colOff>
      <xdr:row>58</xdr:row>
      <xdr:rowOff>141991</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98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158518</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56111" y="975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35989</xdr:rowOff>
    </xdr:from>
    <xdr:to>
      <xdr:col>107</xdr:col>
      <xdr:colOff>101600</xdr:colOff>
      <xdr:row>58</xdr:row>
      <xdr:rowOff>137589</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98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154116</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67111" y="975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37104</xdr:rowOff>
    </xdr:from>
    <xdr:to>
      <xdr:col>102</xdr:col>
      <xdr:colOff>165100</xdr:colOff>
      <xdr:row>58</xdr:row>
      <xdr:rowOff>138704</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98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155231</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278111" y="975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40811</xdr:rowOff>
    </xdr:from>
    <xdr:to>
      <xdr:col>98</xdr:col>
      <xdr:colOff>38100</xdr:colOff>
      <xdr:row>58</xdr:row>
      <xdr:rowOff>142411</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9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158938</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389111" y="976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139578</xdr:rowOff>
    </xdr:from>
    <xdr:to>
      <xdr:col>116</xdr:col>
      <xdr:colOff>63500</xdr:colOff>
      <xdr:row>76</xdr:row>
      <xdr:rowOff>7058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1323300" y="12998328"/>
          <a:ext cx="838200" cy="3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58171</xdr:rowOff>
    </xdr:from>
    <xdr:ext cx="599010"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3088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139578</xdr:rowOff>
    </xdr:from>
    <xdr:to>
      <xdr:col>111</xdr:col>
      <xdr:colOff>177800</xdr:colOff>
      <xdr:row>76</xdr:row>
      <xdr:rowOff>11147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2998328"/>
          <a:ext cx="889000" cy="4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8794</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23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11147</xdr:rowOff>
    </xdr:from>
    <xdr:to>
      <xdr:col>107</xdr:col>
      <xdr:colOff>50800</xdr:colOff>
      <xdr:row>76</xdr:row>
      <xdr:rowOff>47788</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3041347"/>
          <a:ext cx="889000" cy="3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19004</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34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47788</xdr:rowOff>
    </xdr:from>
    <xdr:to>
      <xdr:col>102</xdr:col>
      <xdr:colOff>114300</xdr:colOff>
      <xdr:row>76</xdr:row>
      <xdr:rowOff>76671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3077988"/>
          <a:ext cx="889000" cy="2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10124</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45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19614</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56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127708</xdr:rowOff>
    </xdr:from>
    <xdr:to>
      <xdr:col>116</xdr:col>
      <xdr:colOff>114300</xdr:colOff>
      <xdr:row>76</xdr:row>
      <xdr:rowOff>57858</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98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150585</xdr:rowOff>
    </xdr:from>
    <xdr:ext cx="599010"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837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88778</xdr:rowOff>
    </xdr:from>
    <xdr:to>
      <xdr:col>112</xdr:col>
      <xdr:colOff>38100</xdr:colOff>
      <xdr:row>76</xdr:row>
      <xdr:rowOff>18929</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9475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35455</xdr:rowOff>
    </xdr:from>
    <xdr:ext cx="59901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23795" y="12722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131797</xdr:rowOff>
    </xdr:from>
    <xdr:to>
      <xdr:col>107</xdr:col>
      <xdr:colOff>101600</xdr:colOff>
      <xdr:row>76</xdr:row>
      <xdr:rowOff>61947</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99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78474</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34795" y="12765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168438</xdr:rowOff>
    </xdr:from>
    <xdr:to>
      <xdr:col>102</xdr:col>
      <xdr:colOff>165100</xdr:colOff>
      <xdr:row>76</xdr:row>
      <xdr:rowOff>98588</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02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115115</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45795" y="1280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25871</xdr:rowOff>
    </xdr:from>
    <xdr:to>
      <xdr:col>98</xdr:col>
      <xdr:colOff>38100</xdr:colOff>
      <xdr:row>76</xdr:row>
      <xdr:rowOff>127471</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05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143998</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56795" y="12831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件費・・・類似団体を大きく上回っている状況である。これはＣＡＴＶ、村営バス運営等独自の行政サービスを行っているためである。今後大幅な増加とならないよう留意していく必要がある。物件費・・・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年度から連続</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年増加していたが、平成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年度で抑制を図ったが、平成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年度、令和</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は業務委託等（温泉等）が増加した。維持補修費・・・６年連続類似団体を下回っている状況であったが、令和</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庁舎等の修繕事業が増加した。扶助費・・・</a:t>
          </a:r>
          <a:r>
            <a:rPr kumimoji="1" lang="ja-JP" altLang="en-US" sz="1100">
              <a:solidFill>
                <a:schemeClr val="dk1"/>
              </a:solidFill>
              <a:effectLst/>
              <a:latin typeface="+mn-lt"/>
              <a:ea typeface="+mn-ea"/>
              <a:cs typeface="+mn-cs"/>
            </a:rPr>
            <a:t>１０</a:t>
          </a:r>
          <a:r>
            <a:rPr kumimoji="1" lang="ja-JP" altLang="ja-JP" sz="1100">
              <a:solidFill>
                <a:schemeClr val="dk1"/>
              </a:solidFill>
              <a:effectLst/>
              <a:latin typeface="+mn-lt"/>
              <a:ea typeface="+mn-ea"/>
              <a:cs typeface="+mn-cs"/>
            </a:rPr>
            <a:t>年連続類似団体を下回っている状況である。これは生活保護費（該当なし）が影響している。補助費等・・・類似団体と同様の数値で推移している。引き続き補助金の一般化等進めていく。普通建設事業費・・・Ｒ０</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年度には若者定住促進住宅整備事業を実施したため、類似団体平均を大きく上回っている。（うち新規整備）災害復旧事業費・・・令和元年</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月に発生した台風</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号災害の災害復旧事業費である。公債費・・・平成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年度から類似団体を大きく下回っている。これは繰上償還や有利な起債以外発行しなかったことによる。積立金・・・Ｒ０</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年度は類似団体を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a:t>
          </a:r>
          <a:r>
            <a:rPr kumimoji="1" lang="ja-JP" altLang="en-US" sz="1100">
              <a:solidFill>
                <a:schemeClr val="dk1"/>
              </a:solidFill>
              <a:effectLst/>
              <a:latin typeface="+mn-lt"/>
              <a:ea typeface="+mn-ea"/>
              <a:cs typeface="+mn-cs"/>
            </a:rPr>
            <a:t>将来に向けた地域振興基金の積立を行った。</a:t>
          </a:r>
          <a:r>
            <a:rPr kumimoji="1" lang="ja-JP" altLang="ja-JP" sz="1100">
              <a:solidFill>
                <a:schemeClr val="dk1"/>
              </a:solidFill>
              <a:effectLst/>
              <a:latin typeface="+mn-lt"/>
              <a:ea typeface="+mn-ea"/>
              <a:cs typeface="+mn-cs"/>
            </a:rPr>
            <a:t>貸付金・・・教育員会が実施している奨学金制度であり、類似団体を上回っている原因は貸付金の額が多いためである。繰出金・・・国民健康保険事業や介護保険事業における財政負担が年々増加しており、今後も過大な繰り出しとならないよう留意す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長野県南相木村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996
976
66.05
2,324,491
2,311,323
9,773
1,119,178
2,132,409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29172</xdr:rowOff>
    </xdr:from>
    <xdr:to>
      <xdr:col>24</xdr:col>
      <xdr:colOff>63500</xdr:colOff>
      <xdr:row>35</xdr:row>
      <xdr:rowOff>72796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029922"/>
          <a:ext cx="838200" cy="4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31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5093</xdr:rowOff>
    </xdr:from>
    <xdr:to>
      <xdr:col>19</xdr:col>
      <xdr:colOff>177800</xdr:colOff>
      <xdr:row>35</xdr:row>
      <xdr:rowOff>29172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005843"/>
          <a:ext cx="8890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91406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95504</xdr:rowOff>
    </xdr:from>
    <xdr:to>
      <xdr:col>15</xdr:col>
      <xdr:colOff>50800</xdr:colOff>
      <xdr:row>35</xdr:row>
      <xdr:rowOff>5093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5924804"/>
          <a:ext cx="889000" cy="8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97979</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95504</xdr:rowOff>
    </xdr:from>
    <xdr:to>
      <xdr:col>10</xdr:col>
      <xdr:colOff>114300</xdr:colOff>
      <xdr:row>35</xdr:row>
      <xdr:rowOff>31058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5924804"/>
          <a:ext cx="889000" cy="10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95711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95997</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21996</xdr:rowOff>
    </xdr:from>
    <xdr:to>
      <xdr:col>24</xdr:col>
      <xdr:colOff>114300</xdr:colOff>
      <xdr:row>35</xdr:row>
      <xdr:rowOff>123596</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02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44873</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87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149822</xdr:rowOff>
    </xdr:from>
    <xdr:to>
      <xdr:col>20</xdr:col>
      <xdr:colOff>38100</xdr:colOff>
      <xdr:row>35</xdr:row>
      <xdr:rowOff>79972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597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96499</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75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125743</xdr:rowOff>
    </xdr:from>
    <xdr:to>
      <xdr:col>15</xdr:col>
      <xdr:colOff>101600</xdr:colOff>
      <xdr:row>35</xdr:row>
      <xdr:rowOff>55893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595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72420</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73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44704</xdr:rowOff>
    </xdr:from>
    <xdr:to>
      <xdr:col>10</xdr:col>
      <xdr:colOff>165100</xdr:colOff>
      <xdr:row>34</xdr:row>
      <xdr:rowOff>146304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587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162831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64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151708</xdr:rowOff>
    </xdr:from>
    <xdr:to>
      <xdr:col>6</xdr:col>
      <xdr:colOff>38100</xdr:colOff>
      <xdr:row>35</xdr:row>
      <xdr:rowOff>81858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598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98385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7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25391</xdr:rowOff>
    </xdr:from>
    <xdr:to>
      <xdr:col>24</xdr:col>
      <xdr:colOff>63500</xdr:colOff>
      <xdr:row>57</xdr:row>
      <xdr:rowOff>43297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798041"/>
          <a:ext cx="838200" cy="1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46345</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18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43297</xdr:rowOff>
    </xdr:from>
    <xdr:to>
      <xdr:col>19</xdr:col>
      <xdr:colOff>177800</xdr:colOff>
      <xdr:row>57</xdr:row>
      <xdr:rowOff>107886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815947"/>
          <a:ext cx="889000" cy="6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52140</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99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107886</xdr:rowOff>
    </xdr:from>
    <xdr:to>
      <xdr:col>15</xdr:col>
      <xdr:colOff>50800</xdr:colOff>
      <xdr:row>57</xdr:row>
      <xdr:rowOff>110650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880536"/>
          <a:ext cx="889000" cy="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52560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99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150209</xdr:rowOff>
    </xdr:from>
    <xdr:to>
      <xdr:col>10</xdr:col>
      <xdr:colOff>114300</xdr:colOff>
      <xdr:row>57</xdr:row>
      <xdr:rowOff>110650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751409"/>
          <a:ext cx="889000" cy="13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51881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59575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146041</xdr:rowOff>
    </xdr:from>
    <xdr:to>
      <xdr:col>24</xdr:col>
      <xdr:colOff>114300</xdr:colOff>
      <xdr:row>57</xdr:row>
      <xdr:rowOff>76191</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74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168918</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598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163947</xdr:rowOff>
    </xdr:from>
    <xdr:to>
      <xdr:col>20</xdr:col>
      <xdr:colOff>38100</xdr:colOff>
      <xdr:row>57</xdr:row>
      <xdr:rowOff>94097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76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110624</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540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57086</xdr:rowOff>
    </xdr:from>
    <xdr:to>
      <xdr:col>15</xdr:col>
      <xdr:colOff>101600</xdr:colOff>
      <xdr:row>57</xdr:row>
      <xdr:rowOff>158686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82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3763</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604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59850</xdr:rowOff>
    </xdr:from>
    <xdr:to>
      <xdr:col>10</xdr:col>
      <xdr:colOff>165100</xdr:colOff>
      <xdr:row>57</xdr:row>
      <xdr:rowOff>161450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8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6527</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607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99409</xdr:rowOff>
    </xdr:from>
    <xdr:to>
      <xdr:col>6</xdr:col>
      <xdr:colOff>38100</xdr:colOff>
      <xdr:row>57</xdr:row>
      <xdr:rowOff>29559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70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46086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475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12298</xdr:rowOff>
    </xdr:from>
    <xdr:to>
      <xdr:col>24</xdr:col>
      <xdr:colOff>63500</xdr:colOff>
      <xdr:row>75</xdr:row>
      <xdr:rowOff>142635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3797300" y="12871048"/>
          <a:ext cx="838200" cy="13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37854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068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12298</xdr:rowOff>
    </xdr:from>
    <xdr:to>
      <xdr:col>19</xdr:col>
      <xdr:colOff>177800</xdr:colOff>
      <xdr:row>75</xdr:row>
      <xdr:rowOff>160390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2871048"/>
          <a:ext cx="889000" cy="14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14223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215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140157</xdr:rowOff>
    </xdr:from>
    <xdr:to>
      <xdr:col>15</xdr:col>
      <xdr:colOff>50800</xdr:colOff>
      <xdr:row>75</xdr:row>
      <xdr:rowOff>160390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019300" y="12998907"/>
          <a:ext cx="889000" cy="2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31914</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233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140157</xdr:rowOff>
    </xdr:from>
    <xdr:to>
      <xdr:col>10</xdr:col>
      <xdr:colOff>114300</xdr:colOff>
      <xdr:row>76</xdr:row>
      <xdr:rowOff>29896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2998907"/>
          <a:ext cx="889000" cy="6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11413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21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17547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2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91835</xdr:rowOff>
    </xdr:from>
    <xdr:to>
      <xdr:col>24</xdr:col>
      <xdr:colOff>114300</xdr:colOff>
      <xdr:row>76</xdr:row>
      <xdr:rowOff>21986</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29505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114712</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802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132948</xdr:rowOff>
    </xdr:from>
    <xdr:to>
      <xdr:col>20</xdr:col>
      <xdr:colOff>38100</xdr:colOff>
      <xdr:row>75</xdr:row>
      <xdr:rowOff>63098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28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79625</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59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109590</xdr:rowOff>
    </xdr:from>
    <xdr:to>
      <xdr:col>15</xdr:col>
      <xdr:colOff>101600</xdr:colOff>
      <xdr:row>76</xdr:row>
      <xdr:rowOff>39740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29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56267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2743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89357</xdr:rowOff>
    </xdr:from>
    <xdr:to>
      <xdr:col>10</xdr:col>
      <xdr:colOff>165100</xdr:colOff>
      <xdr:row>76</xdr:row>
      <xdr:rowOff>19507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294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36034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272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150546</xdr:rowOff>
    </xdr:from>
    <xdr:to>
      <xdr:col>6</xdr:col>
      <xdr:colOff>38100</xdr:colOff>
      <xdr:row>76</xdr:row>
      <xdr:rowOff>80696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00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97223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2784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132124</xdr:rowOff>
    </xdr:from>
    <xdr:to>
      <xdr:col>24</xdr:col>
      <xdr:colOff>63500</xdr:colOff>
      <xdr:row>97</xdr:row>
      <xdr:rowOff>141125</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3797300" y="16762774"/>
          <a:ext cx="838200" cy="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164679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452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132124</xdr:rowOff>
    </xdr:from>
    <xdr:to>
      <xdr:col>19</xdr:col>
      <xdr:colOff>177800</xdr:colOff>
      <xdr:row>97</xdr:row>
      <xdr:rowOff>141501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762774"/>
          <a:ext cx="889000" cy="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120502</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40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141250</xdr:rowOff>
    </xdr:from>
    <xdr:to>
      <xdr:col>15</xdr:col>
      <xdr:colOff>50800</xdr:colOff>
      <xdr:row>97</xdr:row>
      <xdr:rowOff>141501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019300" y="16771900"/>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140276</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42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125692</xdr:rowOff>
    </xdr:from>
    <xdr:to>
      <xdr:col>10</xdr:col>
      <xdr:colOff>114300</xdr:colOff>
      <xdr:row>97</xdr:row>
      <xdr:rowOff>141250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1130300" y="16756342"/>
          <a:ext cx="889000" cy="1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123874</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128080</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90325</xdr:rowOff>
    </xdr:from>
    <xdr:to>
      <xdr:col>24</xdr:col>
      <xdr:colOff>114300</xdr:colOff>
      <xdr:row>98</xdr:row>
      <xdr:rowOff>20475</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72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5252</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63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81324</xdr:rowOff>
    </xdr:from>
    <xdr:to>
      <xdr:col>20</xdr:col>
      <xdr:colOff>38100</xdr:colOff>
      <xdr:row>98</xdr:row>
      <xdr:rowOff>11474</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71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2601</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30111" y="1680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90701</xdr:rowOff>
    </xdr:from>
    <xdr:to>
      <xdr:col>15</xdr:col>
      <xdr:colOff>101600</xdr:colOff>
      <xdr:row>98</xdr:row>
      <xdr:rowOff>20851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7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11978</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81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90450</xdr:rowOff>
    </xdr:from>
    <xdr:to>
      <xdr:col>10</xdr:col>
      <xdr:colOff>165100</xdr:colOff>
      <xdr:row>98</xdr:row>
      <xdr:rowOff>20600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72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11727</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81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74892</xdr:rowOff>
    </xdr:from>
    <xdr:to>
      <xdr:col>6</xdr:col>
      <xdr:colOff>38100</xdr:colOff>
      <xdr:row>98</xdr:row>
      <xdr:rowOff>5042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70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167619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79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129601</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44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64274</xdr:rowOff>
    </xdr:from>
    <xdr:to>
      <xdr:col>55</xdr:col>
      <xdr:colOff>0</xdr:colOff>
      <xdr:row>58</xdr:row>
      <xdr:rowOff>77077</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9639300" y="10008374"/>
          <a:ext cx="838200" cy="1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38630</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81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64274</xdr:rowOff>
    </xdr:from>
    <xdr:to>
      <xdr:col>50</xdr:col>
      <xdr:colOff>114300</xdr:colOff>
      <xdr:row>58</xdr:row>
      <xdr:rowOff>71717</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10008374"/>
          <a:ext cx="889000" cy="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109674</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32607</xdr:rowOff>
    </xdr:from>
    <xdr:to>
      <xdr:col>45</xdr:col>
      <xdr:colOff>177800</xdr:colOff>
      <xdr:row>58</xdr:row>
      <xdr:rowOff>71717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9976707"/>
          <a:ext cx="889000" cy="3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132752</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32607</xdr:rowOff>
    </xdr:from>
    <xdr:to>
      <xdr:col>41</xdr:col>
      <xdr:colOff>50800</xdr:colOff>
      <xdr:row>58</xdr:row>
      <xdr:rowOff>97244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9976707"/>
          <a:ext cx="889000" cy="6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103232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1004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129136</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26277</xdr:rowOff>
    </xdr:from>
    <xdr:to>
      <xdr:col>55</xdr:col>
      <xdr:colOff>50800</xdr:colOff>
      <xdr:row>58</xdr:row>
      <xdr:rowOff>127877</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7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165630</xdr:rowOff>
    </xdr:from>
    <xdr:ext cx="599010"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9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13474</xdr:rowOff>
    </xdr:from>
    <xdr:to>
      <xdr:col>50</xdr:col>
      <xdr:colOff>165100</xdr:colOff>
      <xdr:row>58</xdr:row>
      <xdr:rowOff>115074</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5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131601</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39795" y="973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20917</xdr:rowOff>
    </xdr:from>
    <xdr:to>
      <xdr:col>46</xdr:col>
      <xdr:colOff>38100</xdr:colOff>
      <xdr:row>58</xdr:row>
      <xdr:rowOff>122517</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6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113644</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50795" y="10057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153257</xdr:rowOff>
    </xdr:from>
    <xdr:to>
      <xdr:col>41</xdr:col>
      <xdr:colOff>101600</xdr:colOff>
      <xdr:row>58</xdr:row>
      <xdr:rowOff>83407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2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99934</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61795" y="970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46444</xdr:rowOff>
    </xdr:from>
    <xdr:to>
      <xdr:col>36</xdr:col>
      <xdr:colOff>165100</xdr:colOff>
      <xdr:row>58</xdr:row>
      <xdr:rowOff>148044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9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139171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08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121948</xdr:rowOff>
    </xdr:from>
    <xdr:to>
      <xdr:col>55</xdr:col>
      <xdr:colOff>0</xdr:colOff>
      <xdr:row>78</xdr:row>
      <xdr:rowOff>168844</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495048"/>
          <a:ext cx="838200" cy="4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22522</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2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9776</xdr:rowOff>
    </xdr:from>
    <xdr:to>
      <xdr:col>50</xdr:col>
      <xdr:colOff>114300</xdr:colOff>
      <xdr:row>78</xdr:row>
      <xdr:rowOff>168844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382876"/>
          <a:ext cx="889000" cy="15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166490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1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9776</xdr:rowOff>
    </xdr:from>
    <xdr:to>
      <xdr:col>45</xdr:col>
      <xdr:colOff>177800</xdr:colOff>
      <xdr:row>78</xdr:row>
      <xdr:rowOff>84457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382876"/>
          <a:ext cx="889000" cy="7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149026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52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84457</xdr:rowOff>
    </xdr:from>
    <xdr:to>
      <xdr:col>41</xdr:col>
      <xdr:colOff>50800</xdr:colOff>
      <xdr:row>79</xdr:row>
      <xdr:rowOff>2733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457557"/>
          <a:ext cx="889000" cy="8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159235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53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17270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2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71148</xdr:rowOff>
    </xdr:from>
    <xdr:to>
      <xdr:col>55</xdr:col>
      <xdr:colOff>50800</xdr:colOff>
      <xdr:row>79</xdr:row>
      <xdr:rowOff>1298</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4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49575</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42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118044</xdr:rowOff>
    </xdr:from>
    <xdr:to>
      <xdr:col>50</xdr:col>
      <xdr:colOff>165100</xdr:colOff>
      <xdr:row>79</xdr:row>
      <xdr:rowOff>48194</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49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39321</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58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130426</xdr:rowOff>
    </xdr:from>
    <xdr:to>
      <xdr:col>46</xdr:col>
      <xdr:colOff>38100</xdr:colOff>
      <xdr:row>78</xdr:row>
      <xdr:rowOff>60576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33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77103</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10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33657</xdr:rowOff>
    </xdr:from>
    <xdr:to>
      <xdr:col>41</xdr:col>
      <xdr:colOff>101600</xdr:colOff>
      <xdr:row>78</xdr:row>
      <xdr:rowOff>135257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0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151784</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18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123383</xdr:rowOff>
    </xdr:from>
    <xdr:to>
      <xdr:col>36</xdr:col>
      <xdr:colOff>165100</xdr:colOff>
      <xdr:row>79</xdr:row>
      <xdr:rowOff>53533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9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44660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58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26619</xdr:rowOff>
    </xdr:from>
    <xdr:to>
      <xdr:col>55</xdr:col>
      <xdr:colOff>0</xdr:colOff>
      <xdr:row>98</xdr:row>
      <xdr:rowOff>29031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828719"/>
          <a:ext cx="838200" cy="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29362</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831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70334</xdr:rowOff>
    </xdr:from>
    <xdr:to>
      <xdr:col>50</xdr:col>
      <xdr:colOff>114300</xdr:colOff>
      <xdr:row>98</xdr:row>
      <xdr:rowOff>29031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700984"/>
          <a:ext cx="889000" cy="13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152334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95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70334</xdr:rowOff>
    </xdr:from>
    <xdr:to>
      <xdr:col>45</xdr:col>
      <xdr:colOff>177800</xdr:colOff>
      <xdr:row>97</xdr:row>
      <xdr:rowOff>169073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700984"/>
          <a:ext cx="889000" cy="98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155080</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957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169073</xdr:rowOff>
    </xdr:from>
    <xdr:to>
      <xdr:col>41</xdr:col>
      <xdr:colOff>50800</xdr:colOff>
      <xdr:row>98</xdr:row>
      <xdr:rowOff>116870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799723"/>
          <a:ext cx="889000" cy="119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147335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94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3911</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63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147269</xdr:rowOff>
    </xdr:from>
    <xdr:to>
      <xdr:col>55</xdr:col>
      <xdr:colOff>50800</xdr:colOff>
      <xdr:row>98</xdr:row>
      <xdr:rowOff>77419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77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170146</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629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149681</xdr:rowOff>
    </xdr:from>
    <xdr:to>
      <xdr:col>50</xdr:col>
      <xdr:colOff>165100</xdr:colOff>
      <xdr:row>98</xdr:row>
      <xdr:rowOff>79831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78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96358</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6555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19534</xdr:rowOff>
    </xdr:from>
    <xdr:to>
      <xdr:col>46</xdr:col>
      <xdr:colOff>38100</xdr:colOff>
      <xdr:row>97</xdr:row>
      <xdr:rowOff>121134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65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137661</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50795" y="16425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118273</xdr:rowOff>
    </xdr:from>
    <xdr:to>
      <xdr:col>41</xdr:col>
      <xdr:colOff>101600</xdr:colOff>
      <xdr:row>98</xdr:row>
      <xdr:rowOff>48423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74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64950</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652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66070</xdr:rowOff>
    </xdr:from>
    <xdr:to>
      <xdr:col>36</xdr:col>
      <xdr:colOff>165100</xdr:colOff>
      <xdr:row>98</xdr:row>
      <xdr:rowOff>167670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86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158797</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672795" y="16960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18012</xdr:rowOff>
    </xdr:from>
    <xdr:to>
      <xdr:col>85</xdr:col>
      <xdr:colOff>127000</xdr:colOff>
      <xdr:row>38</xdr:row>
      <xdr:rowOff>43943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361662"/>
          <a:ext cx="838200" cy="19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48418</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392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86047</xdr:rowOff>
    </xdr:from>
    <xdr:to>
      <xdr:col>81</xdr:col>
      <xdr:colOff>50800</xdr:colOff>
      <xdr:row>38</xdr:row>
      <xdr:rowOff>43943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429697"/>
          <a:ext cx="889000" cy="12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81206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25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86047</xdr:rowOff>
    </xdr:from>
    <xdr:to>
      <xdr:col>76</xdr:col>
      <xdr:colOff>114300</xdr:colOff>
      <xdr:row>38</xdr:row>
      <xdr:rowOff>61744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429697"/>
          <a:ext cx="889000" cy="14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50323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56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61744</xdr:rowOff>
    </xdr:from>
    <xdr:to>
      <xdr:col>71</xdr:col>
      <xdr:colOff>177800</xdr:colOff>
      <xdr:row>38</xdr:row>
      <xdr:rowOff>62875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576844"/>
          <a:ext cx="889000" cy="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94910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2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89332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26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138662</xdr:rowOff>
    </xdr:from>
    <xdr:to>
      <xdr:col>85</xdr:col>
      <xdr:colOff>177800</xdr:colOff>
      <xdr:row>37</xdr:row>
      <xdr:rowOff>68812</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31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161539</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16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164593</xdr:rowOff>
    </xdr:from>
    <xdr:to>
      <xdr:col>81</xdr:col>
      <xdr:colOff>101600</xdr:colOff>
      <xdr:row>38</xdr:row>
      <xdr:rowOff>94743</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50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85870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60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35247</xdr:rowOff>
    </xdr:from>
    <xdr:to>
      <xdr:col>76</xdr:col>
      <xdr:colOff>165100</xdr:colOff>
      <xdr:row>37</xdr:row>
      <xdr:rowOff>136847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37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153374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15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10944</xdr:rowOff>
    </xdr:from>
    <xdr:to>
      <xdr:col>72</xdr:col>
      <xdr:colOff>38100</xdr:colOff>
      <xdr:row>38</xdr:row>
      <xdr:rowOff>112544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2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103671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61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12075</xdr:rowOff>
    </xdr:from>
    <xdr:to>
      <xdr:col>67</xdr:col>
      <xdr:colOff>101600</xdr:colOff>
      <xdr:row>38</xdr:row>
      <xdr:rowOff>113675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52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104802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6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143883</xdr:rowOff>
    </xdr:from>
    <xdr:to>
      <xdr:col>85</xdr:col>
      <xdr:colOff>127000</xdr:colOff>
      <xdr:row>57</xdr:row>
      <xdr:rowOff>63125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5481300" y="9745083"/>
          <a:ext cx="838200" cy="9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48085</xdr:rowOff>
    </xdr:from>
    <xdr:ext cx="599010"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820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90065</xdr:rowOff>
    </xdr:from>
    <xdr:to>
      <xdr:col>81</xdr:col>
      <xdr:colOff>50800</xdr:colOff>
      <xdr:row>56</xdr:row>
      <xdr:rowOff>143883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4592300" y="9691265"/>
          <a:ext cx="889000" cy="5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25023</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181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90065</xdr:rowOff>
    </xdr:from>
    <xdr:to>
      <xdr:col>76</xdr:col>
      <xdr:colOff>114300</xdr:colOff>
      <xdr:row>57</xdr:row>
      <xdr:rowOff>63397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9691265"/>
          <a:ext cx="889000" cy="14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24589</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292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63397</xdr:rowOff>
    </xdr:from>
    <xdr:to>
      <xdr:col>71</xdr:col>
      <xdr:colOff>177800</xdr:colOff>
      <xdr:row>57</xdr:row>
      <xdr:rowOff>96582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9836047"/>
          <a:ext cx="889000" cy="3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10219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03795" y="995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20167</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14795" y="996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12325</xdr:rowOff>
    </xdr:from>
    <xdr:to>
      <xdr:col>85</xdr:col>
      <xdr:colOff>177800</xdr:colOff>
      <xdr:row>57</xdr:row>
      <xdr:rowOff>113925</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78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35202</xdr:rowOff>
    </xdr:from>
    <xdr:ext cx="599010"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636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93083</xdr:rowOff>
    </xdr:from>
    <xdr:to>
      <xdr:col>81</xdr:col>
      <xdr:colOff>101600</xdr:colOff>
      <xdr:row>57</xdr:row>
      <xdr:rowOff>23233</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69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39760</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181795" y="9469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39265</xdr:rowOff>
    </xdr:from>
    <xdr:to>
      <xdr:col>76</xdr:col>
      <xdr:colOff>165100</xdr:colOff>
      <xdr:row>56</xdr:row>
      <xdr:rowOff>140865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64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157392</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292795" y="9415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12597</xdr:rowOff>
    </xdr:from>
    <xdr:to>
      <xdr:col>72</xdr:col>
      <xdr:colOff>38100</xdr:colOff>
      <xdr:row>57</xdr:row>
      <xdr:rowOff>114197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78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130724</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03795" y="9560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45782</xdr:rowOff>
    </xdr:from>
    <xdr:to>
      <xdr:col>67</xdr:col>
      <xdr:colOff>101600</xdr:colOff>
      <xdr:row>57</xdr:row>
      <xdr:rowOff>147382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81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163909</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14795" y="959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11315</xdr:rowOff>
    </xdr:from>
    <xdr:to>
      <xdr:col>85</xdr:col>
      <xdr:colOff>127000</xdr:colOff>
      <xdr:row>78</xdr:row>
      <xdr:rowOff>41783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481300" y="12698615"/>
          <a:ext cx="838200" cy="71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98596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471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41783</xdr:rowOff>
    </xdr:from>
    <xdr:to>
      <xdr:col>81</xdr:col>
      <xdr:colOff>50800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4592300" y="13414883"/>
          <a:ext cx="889000" cy="17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42467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58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75229</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131965</xdr:rowOff>
    </xdr:from>
    <xdr:to>
      <xdr:col>85</xdr:col>
      <xdr:colOff>177800</xdr:colOff>
      <xdr:row>74</xdr:row>
      <xdr:rowOff>62115</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264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154842</xdr:rowOff>
    </xdr:from>
    <xdr:ext cx="599010"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2499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162433</xdr:rowOff>
    </xdr:from>
    <xdr:to>
      <xdr:col>81</xdr:col>
      <xdr:colOff>101600</xdr:colOff>
      <xdr:row>78</xdr:row>
      <xdr:rowOff>92583</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36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109110</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14111" y="1313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45937</xdr:rowOff>
    </xdr:from>
    <xdr:to>
      <xdr:col>85</xdr:col>
      <xdr:colOff>127000</xdr:colOff>
      <xdr:row>98</xdr:row>
      <xdr:rowOff>54921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848037"/>
          <a:ext cx="838200" cy="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168676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627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54921</xdr:rowOff>
    </xdr:from>
    <xdr:to>
      <xdr:col>81</xdr:col>
      <xdr:colOff>50800</xdr:colOff>
      <xdr:row>98</xdr:row>
      <xdr:rowOff>98844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857021"/>
          <a:ext cx="889000" cy="4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99699</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5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86754</xdr:rowOff>
    </xdr:from>
    <xdr:to>
      <xdr:col>76</xdr:col>
      <xdr:colOff>114300</xdr:colOff>
      <xdr:row>98</xdr:row>
      <xdr:rowOff>98844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888854"/>
          <a:ext cx="889000" cy="1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103055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56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86754</xdr:rowOff>
    </xdr:from>
    <xdr:to>
      <xdr:col>71</xdr:col>
      <xdr:colOff>177800</xdr:colOff>
      <xdr:row>98</xdr:row>
      <xdr:rowOff>118551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888854"/>
          <a:ext cx="889000" cy="3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95221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55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98925</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55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166587</xdr:rowOff>
    </xdr:from>
    <xdr:to>
      <xdr:col>85</xdr:col>
      <xdr:colOff>177800</xdr:colOff>
      <xdr:row>98</xdr:row>
      <xdr:rowOff>96737</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79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145014</xdr:rowOff>
    </xdr:from>
    <xdr:ext cx="599010"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775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4121</xdr:rowOff>
    </xdr:from>
    <xdr:to>
      <xdr:col>81</xdr:col>
      <xdr:colOff>101600</xdr:colOff>
      <xdr:row>98</xdr:row>
      <xdr:rowOff>105721</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80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96848</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181795" y="16898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48044</xdr:rowOff>
    </xdr:from>
    <xdr:to>
      <xdr:col>76</xdr:col>
      <xdr:colOff>165100</xdr:colOff>
      <xdr:row>98</xdr:row>
      <xdr:rowOff>149644</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85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140771</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5" y="16942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35954</xdr:rowOff>
    </xdr:from>
    <xdr:to>
      <xdr:col>72</xdr:col>
      <xdr:colOff>38100</xdr:colOff>
      <xdr:row>98</xdr:row>
      <xdr:rowOff>137554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83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128681</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03795" y="1693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67751</xdr:rowOff>
    </xdr:from>
    <xdr:to>
      <xdr:col>67</xdr:col>
      <xdr:colOff>101600</xdr:colOff>
      <xdr:row>98</xdr:row>
      <xdr:rowOff>169351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86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160478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96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議会費・・・類似団体を大きく上回っている状況である。これは議員定数や議員報酬が影響している。総務費・・・</a:t>
          </a:r>
          <a:r>
            <a:rPr kumimoji="1" lang="ja-JP" altLang="en-US" sz="1100">
              <a:solidFill>
                <a:schemeClr val="dk1"/>
              </a:solidFill>
              <a:effectLst/>
              <a:latin typeface="+mn-lt"/>
              <a:ea typeface="+mn-ea"/>
              <a:cs typeface="+mn-cs"/>
            </a:rPr>
            <a:t>Ｈ</a:t>
          </a:r>
          <a:r>
            <a:rPr kumimoji="1" lang="ja-JP" altLang="ja-JP" sz="1100">
              <a:solidFill>
                <a:schemeClr val="dk1"/>
              </a:solidFill>
              <a:effectLst/>
              <a:latin typeface="+mn-lt"/>
              <a:ea typeface="+mn-ea"/>
              <a:cs typeface="+mn-cs"/>
            </a:rPr>
            <a:t>２８年度が突出しているのは無線デジタル化移行事業が影響している。Ｈ２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年度から連続類似団体を上回っているのは、公共温泉施設の運営等が影響している。民生費・・・Ｈ２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から連続類似団体を上回っている。これは老人措置費や村社会福祉協議会等への繰出金が影響している。Ｒ０１年度は高齢者支援ハウス増築工事を施工したため前年度を上回っている。衛生費・・・類似団体を下回っているのは、合併処理浄化槽対応（下水道なし）であるため初期投資以降はランニングコストがかからないためである。また村独自のごみ処理施設もないためコストが低い。農林水産業費・・・数値にばらつきはあるがほぼ類似団体の平均数値である。（各年度ごとの事業実施が影響）商工費・・・類似団体を上回っているのは、Ｈ２９・３０年度に観光施設等の更新を実施したたため増額となっている。土木費・・・数値にばらつきはあるがほぼ類似団体の平均数値である。Ｒ０１</a:t>
          </a:r>
          <a:r>
            <a:rPr kumimoji="1" lang="ja-JP" altLang="en-US" sz="1100">
              <a:solidFill>
                <a:schemeClr val="dk1"/>
              </a:solidFill>
              <a:effectLst/>
              <a:latin typeface="+mn-lt"/>
              <a:ea typeface="+mn-ea"/>
              <a:cs typeface="+mn-cs"/>
            </a:rPr>
            <a:t>・０２</a:t>
          </a:r>
          <a:r>
            <a:rPr kumimoji="1" lang="ja-JP" altLang="ja-JP" sz="1100">
              <a:solidFill>
                <a:schemeClr val="dk1"/>
              </a:solidFill>
              <a:effectLst/>
              <a:latin typeface="+mn-lt"/>
              <a:ea typeface="+mn-ea"/>
              <a:cs typeface="+mn-cs"/>
            </a:rPr>
            <a:t>年度は災害復旧事業が増加したため、土木費を抑制したことによる。消防費・・・数値にばらつきはあるがほぼ類似団体の平均数値である。</a:t>
          </a:r>
          <a:r>
            <a:rPr kumimoji="1" lang="ja-JP" altLang="en-US" sz="1100">
              <a:solidFill>
                <a:schemeClr val="dk1"/>
              </a:solidFill>
              <a:effectLst/>
              <a:latin typeface="+mn-lt"/>
              <a:ea typeface="+mn-ea"/>
              <a:cs typeface="+mn-cs"/>
            </a:rPr>
            <a:t>Ｈ</a:t>
          </a:r>
          <a:r>
            <a:rPr kumimoji="1" lang="ja-JP" altLang="ja-JP" sz="1100">
              <a:solidFill>
                <a:schemeClr val="dk1"/>
              </a:solidFill>
              <a:effectLst/>
              <a:latin typeface="+mn-lt"/>
              <a:ea typeface="+mn-ea"/>
              <a:cs typeface="+mn-cs"/>
            </a:rPr>
            <a:t>３０年度</a:t>
          </a:r>
          <a:r>
            <a:rPr kumimoji="1" lang="ja-JP" altLang="en-US" sz="1100">
              <a:solidFill>
                <a:schemeClr val="dk1"/>
              </a:solidFill>
              <a:effectLst/>
              <a:latin typeface="+mn-lt"/>
              <a:ea typeface="+mn-ea"/>
              <a:cs typeface="+mn-cs"/>
            </a:rPr>
            <a:t>・Ｒ０２年度</a:t>
          </a:r>
          <a:r>
            <a:rPr kumimoji="1" lang="ja-JP" altLang="ja-JP" sz="1100">
              <a:solidFill>
                <a:schemeClr val="dk1"/>
              </a:solidFill>
              <a:effectLst/>
              <a:latin typeface="+mn-lt"/>
              <a:ea typeface="+mn-ea"/>
              <a:cs typeface="+mn-cs"/>
            </a:rPr>
            <a:t>は施設整備を実施したため増額となっている。教育費・・・類似団体を上回っているのは、複式学級回避の教員人件費（村単）等、施設改修等が影響している。災害復旧事業費・・・令和元年</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月に発生した台風</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号災害の災害復旧事業費である。公債費・・・Ｈ２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年度から類似団体を下回っている。これは繰上償還や有利な起債以外発行しなかったことが影響している。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長野県南相木村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000" b="0" i="0" baseline="0">
              <a:solidFill>
                <a:schemeClr val="dk1"/>
              </a:solidFill>
              <a:effectLst/>
              <a:latin typeface="+mn-lt"/>
              <a:ea typeface="+mn-ea"/>
              <a:cs typeface="+mn-cs"/>
            </a:rPr>
            <a:t>過去１</a:t>
          </a:r>
          <a:r>
            <a:rPr lang="ja-JP" altLang="en-US" sz="1000" b="0" i="0" baseline="0">
              <a:solidFill>
                <a:schemeClr val="dk1"/>
              </a:solidFill>
              <a:effectLst/>
              <a:latin typeface="+mn-lt"/>
              <a:ea typeface="+mn-ea"/>
              <a:cs typeface="+mn-cs"/>
            </a:rPr>
            <a:t>１</a:t>
          </a:r>
          <a:r>
            <a:rPr lang="ja-JP" altLang="ja-JP" sz="1000" b="0" i="0" baseline="0">
              <a:solidFill>
                <a:schemeClr val="dk1"/>
              </a:solidFill>
              <a:effectLst/>
              <a:latin typeface="+mn-lt"/>
              <a:ea typeface="+mn-ea"/>
              <a:cs typeface="+mn-cs"/>
            </a:rPr>
            <a:t>年にわたり実質収支額は黒字を計上し、余剰金を基金として積み立てを行ってきたため、</a:t>
          </a:r>
          <a:r>
            <a:rPr lang="ja-JP" altLang="en-US" sz="1000" b="0" i="0" baseline="0">
              <a:solidFill>
                <a:schemeClr val="dk1"/>
              </a:solidFill>
              <a:effectLst/>
              <a:latin typeface="+mn-lt"/>
              <a:ea typeface="+mn-ea"/>
              <a:cs typeface="+mn-cs"/>
            </a:rPr>
            <a:t>Ｒ０１</a:t>
          </a:r>
          <a:r>
            <a:rPr lang="ja-JP" altLang="ja-JP" sz="1000" b="0" i="0" baseline="0">
              <a:solidFill>
                <a:schemeClr val="dk1"/>
              </a:solidFill>
              <a:effectLst/>
              <a:latin typeface="+mn-lt"/>
              <a:ea typeface="+mn-ea"/>
              <a:cs typeface="+mn-cs"/>
            </a:rPr>
            <a:t>年度末の基金残高は４，５８４，６１６千円となった。Ｒ０</a:t>
          </a:r>
          <a:r>
            <a:rPr lang="ja-JP" altLang="en-US" sz="1000" b="0" i="0" baseline="0">
              <a:solidFill>
                <a:schemeClr val="dk1"/>
              </a:solidFill>
              <a:effectLst/>
              <a:latin typeface="+mn-lt"/>
              <a:ea typeface="+mn-ea"/>
              <a:cs typeface="+mn-cs"/>
            </a:rPr>
            <a:t>２</a:t>
          </a:r>
          <a:r>
            <a:rPr lang="ja-JP" altLang="ja-JP" sz="1000" b="0" i="0" baseline="0">
              <a:solidFill>
                <a:schemeClr val="dk1"/>
              </a:solidFill>
              <a:effectLst/>
              <a:latin typeface="+mn-lt"/>
              <a:ea typeface="+mn-ea"/>
              <a:cs typeface="+mn-cs"/>
            </a:rPr>
            <a:t>年度末の基金残高は</a:t>
          </a:r>
          <a:r>
            <a:rPr lang="ja-JP" altLang="en-US" sz="1000" b="0" i="0" baseline="0">
              <a:solidFill>
                <a:schemeClr val="dk1"/>
              </a:solidFill>
              <a:effectLst/>
              <a:latin typeface="+mn-lt"/>
              <a:ea typeface="+mn-ea"/>
              <a:cs typeface="+mn-cs"/>
            </a:rPr>
            <a:t>４，５６９，８９４</a:t>
          </a:r>
          <a:r>
            <a:rPr lang="ja-JP" altLang="ja-JP" sz="1000" b="0" i="0" baseline="0">
              <a:solidFill>
                <a:schemeClr val="dk1"/>
              </a:solidFill>
              <a:effectLst/>
              <a:latin typeface="+mn-lt"/>
              <a:ea typeface="+mn-ea"/>
              <a:cs typeface="+mn-cs"/>
            </a:rPr>
            <a:t>千円となり、</a:t>
          </a:r>
          <a:r>
            <a:rPr lang="ja-JP" altLang="en-US" sz="1000" b="0" i="0" baseline="0">
              <a:solidFill>
                <a:schemeClr val="dk1"/>
              </a:solidFill>
              <a:effectLst/>
              <a:latin typeface="+mn-lt"/>
              <a:ea typeface="+mn-ea"/>
              <a:cs typeface="+mn-cs"/>
            </a:rPr>
            <a:t>１４，７２２</a:t>
          </a:r>
          <a:r>
            <a:rPr lang="ja-JP" altLang="ja-JP" sz="1000" b="0" i="0" baseline="0">
              <a:solidFill>
                <a:schemeClr val="dk1"/>
              </a:solidFill>
              <a:effectLst/>
              <a:latin typeface="+mn-lt"/>
              <a:ea typeface="+mn-ea"/>
              <a:cs typeface="+mn-cs"/>
            </a:rPr>
            <a:t>千円の</a:t>
          </a:r>
          <a:r>
            <a:rPr lang="ja-JP" altLang="en-US" sz="1000" b="0" i="0" baseline="0">
              <a:solidFill>
                <a:schemeClr val="dk1"/>
              </a:solidFill>
              <a:effectLst/>
              <a:latin typeface="+mn-lt"/>
              <a:ea typeface="+mn-ea"/>
              <a:cs typeface="+mn-cs"/>
            </a:rPr>
            <a:t>減額</a:t>
          </a:r>
          <a:r>
            <a:rPr lang="ja-JP" altLang="ja-JP" sz="1000" b="0" i="0" baseline="0">
              <a:solidFill>
                <a:schemeClr val="dk1"/>
              </a:solidFill>
              <a:effectLst/>
              <a:latin typeface="+mn-lt"/>
              <a:ea typeface="+mn-ea"/>
              <a:cs typeface="+mn-cs"/>
            </a:rPr>
            <a:t>となった。主な要因としては、</a:t>
          </a:r>
          <a:r>
            <a:rPr lang="ja-JP" altLang="en-US" sz="1000" b="0" i="0" baseline="0">
              <a:solidFill>
                <a:schemeClr val="dk1"/>
              </a:solidFill>
              <a:effectLst/>
              <a:latin typeface="+mn-lt"/>
              <a:ea typeface="+mn-ea"/>
              <a:cs typeface="+mn-cs"/>
            </a:rPr>
            <a:t>財政調整基金の取り崩しが４２，０００千円、</a:t>
          </a:r>
          <a:r>
            <a:rPr lang="ja-JP" altLang="ja-JP" sz="1000" b="0" i="0" baseline="0">
              <a:solidFill>
                <a:schemeClr val="dk1"/>
              </a:solidFill>
              <a:effectLst/>
              <a:latin typeface="+mn-lt"/>
              <a:ea typeface="+mn-ea"/>
              <a:cs typeface="+mn-cs"/>
            </a:rPr>
            <a:t>将来予定している大型事業に向けた</a:t>
          </a:r>
          <a:r>
            <a:rPr lang="ja-JP" altLang="en-US" sz="1000" b="0" i="0" baseline="0">
              <a:solidFill>
                <a:schemeClr val="dk1"/>
              </a:solidFill>
              <a:effectLst/>
              <a:latin typeface="+mn-lt"/>
              <a:ea typeface="+mn-ea"/>
              <a:cs typeface="+mn-cs"/>
            </a:rPr>
            <a:t>地域振興</a:t>
          </a:r>
          <a:r>
            <a:rPr lang="ja-JP" altLang="ja-JP" sz="1000" b="0" i="0" baseline="0">
              <a:solidFill>
                <a:schemeClr val="dk1"/>
              </a:solidFill>
              <a:effectLst/>
              <a:latin typeface="+mn-lt"/>
              <a:ea typeface="+mn-ea"/>
              <a:cs typeface="+mn-cs"/>
            </a:rPr>
            <a:t>基金の積立</a:t>
          </a:r>
          <a:r>
            <a:rPr lang="ja-JP" altLang="en-US" sz="1000" b="0" i="0" baseline="0">
              <a:solidFill>
                <a:schemeClr val="dk1"/>
              </a:solidFill>
              <a:effectLst/>
              <a:latin typeface="+mn-lt"/>
              <a:ea typeface="+mn-ea"/>
              <a:cs typeface="+mn-cs"/>
            </a:rPr>
            <a:t>が３０，０００千円である</a:t>
          </a:r>
          <a:r>
            <a:rPr lang="ja-JP" altLang="ja-JP" sz="1000" b="0" i="0" baseline="0">
              <a:solidFill>
                <a:schemeClr val="dk1"/>
              </a:solidFill>
              <a:effectLst/>
              <a:latin typeface="+mn-lt"/>
              <a:ea typeface="+mn-ea"/>
              <a:cs typeface="+mn-cs"/>
            </a:rPr>
            <a:t>。決算収支は安定を保っているものの、今後は安易に財政調整基金に積み立てるのではなく計画性を持ち、予算の適正な計上と執行に努め、余剰額の発生を抑制する必要がある。</a:t>
          </a:r>
          <a:endParaRPr lang="ja-JP" altLang="ja-JP" sz="10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長野県南相木村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「一般会計等」における「実質赤字比率」、公営事業会計を含んだ全会計における「連結実質赤字比率」とも、過去１</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年間においてすべて黒字を計上している。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602" t="s">
        <v>80</v>
      </c>
      <c r="C1" s="602"/>
      <c r="D1" s="602"/>
      <c r="E1" s="602"/>
      <c r="F1" s="602"/>
      <c r="G1" s="602"/>
      <c r="H1" s="602"/>
      <c r="I1" s="602"/>
      <c r="J1" s="602"/>
      <c r="K1" s="602"/>
      <c r="L1" s="602"/>
      <c r="M1" s="602"/>
      <c r="N1" s="602"/>
      <c r="O1" s="602"/>
      <c r="P1" s="602"/>
      <c r="Q1" s="602"/>
      <c r="R1" s="602"/>
      <c r="S1" s="602"/>
      <c r="T1" s="602"/>
      <c r="U1" s="602"/>
      <c r="V1" s="602"/>
      <c r="W1" s="602"/>
      <c r="X1" s="602"/>
      <c r="Y1" s="602"/>
      <c r="Z1" s="602"/>
      <c r="AA1" s="602"/>
      <c r="AB1" s="602"/>
      <c r="AC1" s="602"/>
      <c r="AD1" s="602"/>
      <c r="AE1" s="602"/>
      <c r="AF1" s="602"/>
      <c r="AG1" s="602"/>
      <c r="AH1" s="602"/>
      <c r="AI1" s="602"/>
      <c r="AJ1" s="602"/>
      <c r="AK1" s="602"/>
      <c r="AL1" s="602"/>
      <c r="AM1" s="602"/>
      <c r="AN1" s="602"/>
      <c r="AO1" s="602"/>
      <c r="AP1" s="602"/>
      <c r="AQ1" s="602"/>
      <c r="AR1" s="602"/>
      <c r="AS1" s="602"/>
      <c r="AT1" s="602"/>
      <c r="AU1" s="602"/>
      <c r="AV1" s="602"/>
      <c r="AW1" s="602"/>
      <c r="AX1" s="602"/>
      <c r="AY1" s="602"/>
      <c r="AZ1" s="602"/>
      <c r="BA1" s="602"/>
      <c r="BB1" s="602"/>
      <c r="BC1" s="602"/>
      <c r="BD1" s="602"/>
      <c r="BE1" s="602"/>
      <c r="BF1" s="602"/>
      <c r="BG1" s="602"/>
      <c r="BH1" s="602"/>
      <c r="BI1" s="602"/>
      <c r="BJ1" s="602"/>
      <c r="BK1" s="602"/>
      <c r="BL1" s="602"/>
      <c r="BM1" s="602"/>
      <c r="BN1" s="602"/>
      <c r="BO1" s="602"/>
      <c r="BP1" s="602"/>
      <c r="BQ1" s="602"/>
      <c r="BR1" s="602"/>
      <c r="BS1" s="602"/>
      <c r="BT1" s="602"/>
      <c r="BU1" s="602"/>
      <c r="BV1" s="602"/>
      <c r="BW1" s="602"/>
      <c r="BX1" s="602"/>
      <c r="BY1" s="602"/>
      <c r="BZ1" s="602"/>
      <c r="CA1" s="602"/>
      <c r="CB1" s="602"/>
      <c r="CC1" s="602"/>
      <c r="CD1" s="602"/>
      <c r="CE1" s="602"/>
      <c r="CF1" s="602"/>
      <c r="CG1" s="602"/>
      <c r="CH1" s="602"/>
      <c r="CI1" s="602"/>
      <c r="CJ1" s="602"/>
      <c r="CK1" s="602"/>
      <c r="CL1" s="602"/>
      <c r="CM1" s="602"/>
      <c r="CN1" s="602"/>
      <c r="CO1" s="602"/>
      <c r="CP1" s="602"/>
      <c r="CQ1" s="602"/>
      <c r="CR1" s="602"/>
      <c r="CS1" s="602"/>
      <c r="CT1" s="602"/>
      <c r="CU1" s="602"/>
      <c r="CV1" s="602"/>
      <c r="CW1" s="602"/>
      <c r="CX1" s="602"/>
      <c r="CY1" s="602"/>
      <c r="CZ1" s="602"/>
      <c r="DA1" s="602"/>
      <c r="DB1" s="602"/>
      <c r="DC1" s="602"/>
      <c r="DD1" s="602"/>
      <c r="DE1" s="602"/>
      <c r="DF1" s="602"/>
      <c r="DG1" s="602"/>
      <c r="DH1" s="602"/>
      <c r="DI1" s="602"/>
      <c r="DJ1" s="181"/>
      <c r="DK1" s="181"/>
      <c r="DL1" s="181"/>
      <c r="DM1" s="181"/>
      <c r="DN1" s="181"/>
      <c r="DO1" s="181"/>
    </row>
    <row r="2" spans="1:119" ht="24.75" thickBot="1" x14ac:dyDescent="0.2">
      <c r="B2" s="182" t="s">
        <v>81</v>
      </c>
      <c r="C2" s="182"/>
      <c r="D2" s="183"/>
    </row>
    <row r="3" spans="1:119" ht="18.75" customHeight="1" thickBot="1" x14ac:dyDescent="0.2">
      <c r="A3" s="181"/>
      <c r="B3" s="603" t="s">
        <v>82</v>
      </c>
      <c r="C3" s="604"/>
      <c r="D3" s="604"/>
      <c r="E3" s="605"/>
      <c r="F3" s="605"/>
      <c r="G3" s="605"/>
      <c r="H3" s="605"/>
      <c r="I3" s="605"/>
      <c r="J3" s="605"/>
      <c r="K3" s="605"/>
      <c r="L3" s="605" t="s">
        <v>83</v>
      </c>
      <c r="M3" s="605"/>
      <c r="N3" s="605"/>
      <c r="O3" s="605"/>
      <c r="P3" s="605"/>
      <c r="Q3" s="605"/>
      <c r="R3" s="608"/>
      <c r="S3" s="608"/>
      <c r="T3" s="608"/>
      <c r="U3" s="608"/>
      <c r="V3" s="609"/>
      <c r="W3" s="499" t="s">
        <v>84</v>
      </c>
      <c r="X3" s="500"/>
      <c r="Y3" s="500"/>
      <c r="Z3" s="500"/>
      <c r="AA3" s="500"/>
      <c r="AB3" s="604"/>
      <c r="AC3" s="608" t="s">
        <v>85</v>
      </c>
      <c r="AD3" s="500"/>
      <c r="AE3" s="500"/>
      <c r="AF3" s="500"/>
      <c r="AG3" s="500"/>
      <c r="AH3" s="500"/>
      <c r="AI3" s="500"/>
      <c r="AJ3" s="500"/>
      <c r="AK3" s="500"/>
      <c r="AL3" s="570"/>
      <c r="AM3" s="499" t="s">
        <v>86</v>
      </c>
      <c r="AN3" s="500"/>
      <c r="AO3" s="500"/>
      <c r="AP3" s="500"/>
      <c r="AQ3" s="500"/>
      <c r="AR3" s="500"/>
      <c r="AS3" s="500"/>
      <c r="AT3" s="500"/>
      <c r="AU3" s="500"/>
      <c r="AV3" s="500"/>
      <c r="AW3" s="500"/>
      <c r="AX3" s="570"/>
      <c r="AY3" s="562" t="s">
        <v>1</v>
      </c>
      <c r="AZ3" s="563"/>
      <c r="BA3" s="563"/>
      <c r="BB3" s="563"/>
      <c r="BC3" s="563"/>
      <c r="BD3" s="563"/>
      <c r="BE3" s="563"/>
      <c r="BF3" s="563"/>
      <c r="BG3" s="563"/>
      <c r="BH3" s="563"/>
      <c r="BI3" s="563"/>
      <c r="BJ3" s="563"/>
      <c r="BK3" s="563"/>
      <c r="BL3" s="563"/>
      <c r="BM3" s="612"/>
      <c r="BN3" s="499" t="s">
        <v>87</v>
      </c>
      <c r="BO3" s="500"/>
      <c r="BP3" s="500"/>
      <c r="BQ3" s="500"/>
      <c r="BR3" s="500"/>
      <c r="BS3" s="500"/>
      <c r="BT3" s="500"/>
      <c r="BU3" s="570"/>
      <c r="BV3" s="499" t="s">
        <v>88</v>
      </c>
      <c r="BW3" s="500"/>
      <c r="BX3" s="500"/>
      <c r="BY3" s="500"/>
      <c r="BZ3" s="500"/>
      <c r="CA3" s="500"/>
      <c r="CB3" s="500"/>
      <c r="CC3" s="570"/>
      <c r="CD3" s="562" t="s">
        <v>1</v>
      </c>
      <c r="CE3" s="563"/>
      <c r="CF3" s="563"/>
      <c r="CG3" s="563"/>
      <c r="CH3" s="563"/>
      <c r="CI3" s="563"/>
      <c r="CJ3" s="563"/>
      <c r="CK3" s="563"/>
      <c r="CL3" s="563"/>
      <c r="CM3" s="563"/>
      <c r="CN3" s="563"/>
      <c r="CO3" s="563"/>
      <c r="CP3" s="563"/>
      <c r="CQ3" s="563"/>
      <c r="CR3" s="563"/>
      <c r="CS3" s="612"/>
      <c r="CT3" s="499" t="s">
        <v>89</v>
      </c>
      <c r="CU3" s="500"/>
      <c r="CV3" s="500"/>
      <c r="CW3" s="500"/>
      <c r="CX3" s="500"/>
      <c r="CY3" s="500"/>
      <c r="CZ3" s="500"/>
      <c r="DA3" s="570"/>
      <c r="DB3" s="499" t="s">
        <v>90</v>
      </c>
      <c r="DC3" s="500"/>
      <c r="DD3" s="500"/>
      <c r="DE3" s="500"/>
      <c r="DF3" s="500"/>
      <c r="DG3" s="500"/>
      <c r="DH3" s="500"/>
      <c r="DI3" s="570"/>
    </row>
    <row r="4" spans="1:119" ht="18.75" customHeight="1" x14ac:dyDescent="0.15">
      <c r="A4" s="181"/>
      <c r="B4" s="578"/>
      <c r="C4" s="579"/>
      <c r="D4" s="579"/>
      <c r="E4" s="580"/>
      <c r="F4" s="580"/>
      <c r="G4" s="580"/>
      <c r="H4" s="580"/>
      <c r="I4" s="580"/>
      <c r="J4" s="580"/>
      <c r="K4" s="580"/>
      <c r="L4" s="580"/>
      <c r="M4" s="580"/>
      <c r="N4" s="580"/>
      <c r="O4" s="580"/>
      <c r="P4" s="580"/>
      <c r="Q4" s="580"/>
      <c r="R4" s="584"/>
      <c r="S4" s="584"/>
      <c r="T4" s="584"/>
      <c r="U4" s="584"/>
      <c r="V4" s="585"/>
      <c r="W4" s="571"/>
      <c r="X4" s="382"/>
      <c r="Y4" s="382"/>
      <c r="Z4" s="382"/>
      <c r="AA4" s="382"/>
      <c r="AB4" s="579"/>
      <c r="AC4" s="584"/>
      <c r="AD4" s="382"/>
      <c r="AE4" s="382"/>
      <c r="AF4" s="382"/>
      <c r="AG4" s="382"/>
      <c r="AH4" s="382"/>
      <c r="AI4" s="382"/>
      <c r="AJ4" s="382"/>
      <c r="AK4" s="382"/>
      <c r="AL4" s="572"/>
      <c r="AM4" s="526"/>
      <c r="AN4" s="436"/>
      <c r="AO4" s="436"/>
      <c r="AP4" s="436"/>
      <c r="AQ4" s="436"/>
      <c r="AR4" s="436"/>
      <c r="AS4" s="436"/>
      <c r="AT4" s="436"/>
      <c r="AU4" s="436"/>
      <c r="AV4" s="436"/>
      <c r="AW4" s="436"/>
      <c r="AX4" s="611"/>
      <c r="AY4" s="412" t="s">
        <v>91</v>
      </c>
      <c r="AZ4" s="413"/>
      <c r="BA4" s="413"/>
      <c r="BB4" s="413"/>
      <c r="BC4" s="413"/>
      <c r="BD4" s="413"/>
      <c r="BE4" s="413"/>
      <c r="BF4" s="413"/>
      <c r="BG4" s="413"/>
      <c r="BH4" s="413"/>
      <c r="BI4" s="413"/>
      <c r="BJ4" s="413"/>
      <c r="BK4" s="413"/>
      <c r="BL4" s="413"/>
      <c r="BM4" s="414"/>
      <c r="BN4" s="415">
        <v>2324491</v>
      </c>
      <c r="BO4" s="416"/>
      <c r="BP4" s="416"/>
      <c r="BQ4" s="416"/>
      <c r="BR4" s="416"/>
      <c r="BS4" s="416"/>
      <c r="BT4" s="416"/>
      <c r="BU4" s="417"/>
      <c r="BV4" s="415">
        <v>1984517</v>
      </c>
      <c r="BW4" s="416"/>
      <c r="BX4" s="416"/>
      <c r="BY4" s="416"/>
      <c r="BZ4" s="416"/>
      <c r="CA4" s="416"/>
      <c r="CB4" s="416"/>
      <c r="CC4" s="417"/>
      <c r="CD4" s="596" t="s">
        <v>92</v>
      </c>
      <c r="CE4" s="597"/>
      <c r="CF4" s="597"/>
      <c r="CG4" s="597"/>
      <c r="CH4" s="597"/>
      <c r="CI4" s="597"/>
      <c r="CJ4" s="597"/>
      <c r="CK4" s="597"/>
      <c r="CL4" s="597"/>
      <c r="CM4" s="597"/>
      <c r="CN4" s="597"/>
      <c r="CO4" s="597"/>
      <c r="CP4" s="597"/>
      <c r="CQ4" s="597"/>
      <c r="CR4" s="597"/>
      <c r="CS4" s="598"/>
      <c r="CT4" s="599">
        <v>0.9</v>
      </c>
      <c r="CU4" s="600"/>
      <c r="CV4" s="600"/>
      <c r="CW4" s="600"/>
      <c r="CX4" s="600"/>
      <c r="CY4" s="600"/>
      <c r="CZ4" s="600"/>
      <c r="DA4" s="601"/>
      <c r="DB4" s="599">
        <v>0.9</v>
      </c>
      <c r="DC4" s="600"/>
      <c r="DD4" s="600"/>
      <c r="DE4" s="600"/>
      <c r="DF4" s="600"/>
      <c r="DG4" s="600"/>
      <c r="DH4" s="600"/>
      <c r="DI4" s="601"/>
    </row>
    <row r="5" spans="1:119" ht="18.75" customHeight="1" x14ac:dyDescent="0.15">
      <c r="A5" s="181"/>
      <c r="B5" s="606"/>
      <c r="C5" s="437"/>
      <c r="D5" s="437"/>
      <c r="E5" s="607"/>
      <c r="F5" s="607"/>
      <c r="G5" s="607"/>
      <c r="H5" s="607"/>
      <c r="I5" s="607"/>
      <c r="J5" s="607"/>
      <c r="K5" s="607"/>
      <c r="L5" s="607"/>
      <c r="M5" s="607"/>
      <c r="N5" s="607"/>
      <c r="O5" s="607"/>
      <c r="P5" s="607"/>
      <c r="Q5" s="607"/>
      <c r="R5" s="435"/>
      <c r="S5" s="435"/>
      <c r="T5" s="435"/>
      <c r="U5" s="435"/>
      <c r="V5" s="610"/>
      <c r="W5" s="526"/>
      <c r="X5" s="436"/>
      <c r="Y5" s="436"/>
      <c r="Z5" s="436"/>
      <c r="AA5" s="436"/>
      <c r="AB5" s="437"/>
      <c r="AC5" s="435"/>
      <c r="AD5" s="436"/>
      <c r="AE5" s="436"/>
      <c r="AF5" s="436"/>
      <c r="AG5" s="436"/>
      <c r="AH5" s="436"/>
      <c r="AI5" s="436"/>
      <c r="AJ5" s="436"/>
      <c r="AK5" s="436"/>
      <c r="AL5" s="611"/>
      <c r="AM5" s="489" t="s">
        <v>93</v>
      </c>
      <c r="AN5" s="394"/>
      <c r="AO5" s="394"/>
      <c r="AP5" s="394"/>
      <c r="AQ5" s="394"/>
      <c r="AR5" s="394"/>
      <c r="AS5" s="394"/>
      <c r="AT5" s="395"/>
      <c r="AU5" s="477" t="s">
        <v>94</v>
      </c>
      <c r="AV5" s="478"/>
      <c r="AW5" s="478"/>
      <c r="AX5" s="478"/>
      <c r="AY5" s="400" t="s">
        <v>95</v>
      </c>
      <c r="AZ5" s="401"/>
      <c r="BA5" s="401"/>
      <c r="BB5" s="401"/>
      <c r="BC5" s="401"/>
      <c r="BD5" s="401"/>
      <c r="BE5" s="401"/>
      <c r="BF5" s="401"/>
      <c r="BG5" s="401"/>
      <c r="BH5" s="401"/>
      <c r="BI5" s="401"/>
      <c r="BJ5" s="401"/>
      <c r="BK5" s="401"/>
      <c r="BL5" s="401"/>
      <c r="BM5" s="402"/>
      <c r="BN5" s="420">
        <v>2311323</v>
      </c>
      <c r="BO5" s="421"/>
      <c r="BP5" s="421"/>
      <c r="BQ5" s="421"/>
      <c r="BR5" s="421"/>
      <c r="BS5" s="421"/>
      <c r="BT5" s="421"/>
      <c r="BU5" s="422"/>
      <c r="BV5" s="420">
        <v>1950112</v>
      </c>
      <c r="BW5" s="421"/>
      <c r="BX5" s="421"/>
      <c r="BY5" s="421"/>
      <c r="BZ5" s="421"/>
      <c r="CA5" s="421"/>
      <c r="CB5" s="421"/>
      <c r="CC5" s="422"/>
      <c r="CD5" s="429" t="s">
        <v>96</v>
      </c>
      <c r="CE5" s="430"/>
      <c r="CF5" s="430"/>
      <c r="CG5" s="430"/>
      <c r="CH5" s="430"/>
      <c r="CI5" s="430"/>
      <c r="CJ5" s="430"/>
      <c r="CK5" s="430"/>
      <c r="CL5" s="430"/>
      <c r="CM5" s="430"/>
      <c r="CN5" s="430"/>
      <c r="CO5" s="430"/>
      <c r="CP5" s="430"/>
      <c r="CQ5" s="430"/>
      <c r="CR5" s="430"/>
      <c r="CS5" s="431"/>
      <c r="CT5" s="390">
        <v>81.8</v>
      </c>
      <c r="CU5" s="391"/>
      <c r="CV5" s="391"/>
      <c r="CW5" s="391"/>
      <c r="CX5" s="391"/>
      <c r="CY5" s="391"/>
      <c r="CZ5" s="391"/>
      <c r="DA5" s="392"/>
      <c r="DB5" s="390">
        <v>82.9</v>
      </c>
      <c r="DC5" s="391"/>
      <c r="DD5" s="391"/>
      <c r="DE5" s="391"/>
      <c r="DF5" s="391"/>
      <c r="DG5" s="391"/>
      <c r="DH5" s="391"/>
      <c r="DI5" s="392"/>
    </row>
    <row r="6" spans="1:119" ht="18.75" customHeight="1" x14ac:dyDescent="0.15">
      <c r="A6" s="181"/>
      <c r="B6" s="576" t="s">
        <v>97</v>
      </c>
      <c r="C6" s="434"/>
      <c r="D6" s="434"/>
      <c r="E6" s="577"/>
      <c r="F6" s="577"/>
      <c r="G6" s="577"/>
      <c r="H6" s="577"/>
      <c r="I6" s="577"/>
      <c r="J6" s="577"/>
      <c r="K6" s="577"/>
      <c r="L6" s="577" t="s">
        <v>98</v>
      </c>
      <c r="M6" s="577"/>
      <c r="N6" s="577"/>
      <c r="O6" s="577"/>
      <c r="P6" s="577"/>
      <c r="Q6" s="577"/>
      <c r="R6" s="458"/>
      <c r="S6" s="458"/>
      <c r="T6" s="458"/>
      <c r="U6" s="458"/>
      <c r="V6" s="583"/>
      <c r="W6" s="511" t="s">
        <v>99</v>
      </c>
      <c r="X6" s="433"/>
      <c r="Y6" s="433"/>
      <c r="Z6" s="433"/>
      <c r="AA6" s="433"/>
      <c r="AB6" s="434"/>
      <c r="AC6" s="588" t="s">
        <v>100</v>
      </c>
      <c r="AD6" s="589"/>
      <c r="AE6" s="589"/>
      <c r="AF6" s="589"/>
      <c r="AG6" s="589"/>
      <c r="AH6" s="589"/>
      <c r="AI6" s="589"/>
      <c r="AJ6" s="589"/>
      <c r="AK6" s="589"/>
      <c r="AL6" s="590"/>
      <c r="AM6" s="489" t="s">
        <v>101</v>
      </c>
      <c r="AN6" s="394"/>
      <c r="AO6" s="394"/>
      <c r="AP6" s="394"/>
      <c r="AQ6" s="394"/>
      <c r="AR6" s="394"/>
      <c r="AS6" s="394"/>
      <c r="AT6" s="395"/>
      <c r="AU6" s="477" t="s">
        <v>102</v>
      </c>
      <c r="AV6" s="478"/>
      <c r="AW6" s="478"/>
      <c r="AX6" s="478"/>
      <c r="AY6" s="400" t="s">
        <v>103</v>
      </c>
      <c r="AZ6" s="401"/>
      <c r="BA6" s="401"/>
      <c r="BB6" s="401"/>
      <c r="BC6" s="401"/>
      <c r="BD6" s="401"/>
      <c r="BE6" s="401"/>
      <c r="BF6" s="401"/>
      <c r="BG6" s="401"/>
      <c r="BH6" s="401"/>
      <c r="BI6" s="401"/>
      <c r="BJ6" s="401"/>
      <c r="BK6" s="401"/>
      <c r="BL6" s="401"/>
      <c r="BM6" s="402"/>
      <c r="BN6" s="420">
        <v>13168</v>
      </c>
      <c r="BO6" s="421"/>
      <c r="BP6" s="421"/>
      <c r="BQ6" s="421"/>
      <c r="BR6" s="421"/>
      <c r="BS6" s="421"/>
      <c r="BT6" s="421"/>
      <c r="BU6" s="422"/>
      <c r="BV6" s="420">
        <v>34405</v>
      </c>
      <c r="BW6" s="421"/>
      <c r="BX6" s="421"/>
      <c r="BY6" s="421"/>
      <c r="BZ6" s="421"/>
      <c r="CA6" s="421"/>
      <c r="CB6" s="421"/>
      <c r="CC6" s="422"/>
      <c r="CD6" s="429" t="s">
        <v>104</v>
      </c>
      <c r="CE6" s="430"/>
      <c r="CF6" s="430"/>
      <c r="CG6" s="430"/>
      <c r="CH6" s="430"/>
      <c r="CI6" s="430"/>
      <c r="CJ6" s="430"/>
      <c r="CK6" s="430"/>
      <c r="CL6" s="430"/>
      <c r="CM6" s="430"/>
      <c r="CN6" s="430"/>
      <c r="CO6" s="430"/>
      <c r="CP6" s="430"/>
      <c r="CQ6" s="430"/>
      <c r="CR6" s="430"/>
      <c r="CS6" s="431"/>
      <c r="CT6" s="573">
        <v>89.2</v>
      </c>
      <c r="CU6" s="574"/>
      <c r="CV6" s="574"/>
      <c r="CW6" s="574"/>
      <c r="CX6" s="574"/>
      <c r="CY6" s="574"/>
      <c r="CZ6" s="574"/>
      <c r="DA6" s="575"/>
      <c r="DB6" s="573">
        <v>90.1</v>
      </c>
      <c r="DC6" s="574"/>
      <c r="DD6" s="574"/>
      <c r="DE6" s="574"/>
      <c r="DF6" s="574"/>
      <c r="DG6" s="574"/>
      <c r="DH6" s="574"/>
      <c r="DI6" s="575"/>
    </row>
    <row r="7" spans="1:119" ht="18.75" customHeight="1" x14ac:dyDescent="0.15">
      <c r="A7" s="181"/>
      <c r="B7" s="578"/>
      <c r="C7" s="579"/>
      <c r="D7" s="579"/>
      <c r="E7" s="580"/>
      <c r="F7" s="580"/>
      <c r="G7" s="580"/>
      <c r="H7" s="580"/>
      <c r="I7" s="580"/>
      <c r="J7" s="580"/>
      <c r="K7" s="580"/>
      <c r="L7" s="580"/>
      <c r="M7" s="580"/>
      <c r="N7" s="580"/>
      <c r="O7" s="580"/>
      <c r="P7" s="580"/>
      <c r="Q7" s="580"/>
      <c r="R7" s="584"/>
      <c r="S7" s="584"/>
      <c r="T7" s="584"/>
      <c r="U7" s="584"/>
      <c r="V7" s="585"/>
      <c r="W7" s="571"/>
      <c r="X7" s="382"/>
      <c r="Y7" s="382"/>
      <c r="Z7" s="382"/>
      <c r="AA7" s="382"/>
      <c r="AB7" s="579"/>
      <c r="AC7" s="591"/>
      <c r="AD7" s="383"/>
      <c r="AE7" s="383"/>
      <c r="AF7" s="383"/>
      <c r="AG7" s="383"/>
      <c r="AH7" s="383"/>
      <c r="AI7" s="383"/>
      <c r="AJ7" s="383"/>
      <c r="AK7" s="383"/>
      <c r="AL7" s="592"/>
      <c r="AM7" s="489" t="s">
        <v>105</v>
      </c>
      <c r="AN7" s="394"/>
      <c r="AO7" s="394"/>
      <c r="AP7" s="394"/>
      <c r="AQ7" s="394"/>
      <c r="AR7" s="394"/>
      <c r="AS7" s="394"/>
      <c r="AT7" s="395"/>
      <c r="AU7" s="477" t="s">
        <v>106</v>
      </c>
      <c r="AV7" s="478"/>
      <c r="AW7" s="478"/>
      <c r="AX7" s="478"/>
      <c r="AY7" s="400" t="s">
        <v>107</v>
      </c>
      <c r="AZ7" s="401"/>
      <c r="BA7" s="401"/>
      <c r="BB7" s="401"/>
      <c r="BC7" s="401"/>
      <c r="BD7" s="401"/>
      <c r="BE7" s="401"/>
      <c r="BF7" s="401"/>
      <c r="BG7" s="401"/>
      <c r="BH7" s="401"/>
      <c r="BI7" s="401"/>
      <c r="BJ7" s="401"/>
      <c r="BK7" s="401"/>
      <c r="BL7" s="401"/>
      <c r="BM7" s="402"/>
      <c r="BN7" s="420">
        <v>3395</v>
      </c>
      <c r="BO7" s="421"/>
      <c r="BP7" s="421"/>
      <c r="BQ7" s="421"/>
      <c r="BR7" s="421"/>
      <c r="BS7" s="421"/>
      <c r="BT7" s="421"/>
      <c r="BU7" s="422"/>
      <c r="BV7" s="420">
        <v>24372</v>
      </c>
      <c r="BW7" s="421"/>
      <c r="BX7" s="421"/>
      <c r="BY7" s="421"/>
      <c r="BZ7" s="421"/>
      <c r="CA7" s="421"/>
      <c r="CB7" s="421"/>
      <c r="CC7" s="422"/>
      <c r="CD7" s="429" t="s">
        <v>108</v>
      </c>
      <c r="CE7" s="430"/>
      <c r="CF7" s="430"/>
      <c r="CG7" s="430"/>
      <c r="CH7" s="430"/>
      <c r="CI7" s="430"/>
      <c r="CJ7" s="430"/>
      <c r="CK7" s="430"/>
      <c r="CL7" s="430"/>
      <c r="CM7" s="430"/>
      <c r="CN7" s="430"/>
      <c r="CO7" s="430"/>
      <c r="CP7" s="430"/>
      <c r="CQ7" s="430"/>
      <c r="CR7" s="430"/>
      <c r="CS7" s="431"/>
      <c r="CT7" s="420">
        <v>1119178</v>
      </c>
      <c r="CU7" s="421"/>
      <c r="CV7" s="421"/>
      <c r="CW7" s="421"/>
      <c r="CX7" s="421"/>
      <c r="CY7" s="421"/>
      <c r="CZ7" s="421"/>
      <c r="DA7" s="422"/>
      <c r="DB7" s="420">
        <v>1069113</v>
      </c>
      <c r="DC7" s="421"/>
      <c r="DD7" s="421"/>
      <c r="DE7" s="421"/>
      <c r="DF7" s="421"/>
      <c r="DG7" s="421"/>
      <c r="DH7" s="421"/>
      <c r="DI7" s="422"/>
    </row>
    <row r="8" spans="1:119" ht="18.75" customHeight="1" thickBot="1" x14ac:dyDescent="0.2">
      <c r="A8" s="181"/>
      <c r="B8" s="581"/>
      <c r="C8" s="512"/>
      <c r="D8" s="512"/>
      <c r="E8" s="582"/>
      <c r="F8" s="582"/>
      <c r="G8" s="582"/>
      <c r="H8" s="582"/>
      <c r="I8" s="582"/>
      <c r="J8" s="582"/>
      <c r="K8" s="582"/>
      <c r="L8" s="582"/>
      <c r="M8" s="582"/>
      <c r="N8" s="582"/>
      <c r="O8" s="582"/>
      <c r="P8" s="582"/>
      <c r="Q8" s="582"/>
      <c r="R8" s="586"/>
      <c r="S8" s="586"/>
      <c r="T8" s="586"/>
      <c r="U8" s="586"/>
      <c r="V8" s="587"/>
      <c r="W8" s="501"/>
      <c r="X8" s="502"/>
      <c r="Y8" s="502"/>
      <c r="Z8" s="502"/>
      <c r="AA8" s="502"/>
      <c r="AB8" s="512"/>
      <c r="AC8" s="593"/>
      <c r="AD8" s="594"/>
      <c r="AE8" s="594"/>
      <c r="AF8" s="594"/>
      <c r="AG8" s="594"/>
      <c r="AH8" s="594"/>
      <c r="AI8" s="594"/>
      <c r="AJ8" s="594"/>
      <c r="AK8" s="594"/>
      <c r="AL8" s="595"/>
      <c r="AM8" s="489" t="s">
        <v>109</v>
      </c>
      <c r="AN8" s="394"/>
      <c r="AO8" s="394"/>
      <c r="AP8" s="394"/>
      <c r="AQ8" s="394"/>
      <c r="AR8" s="394"/>
      <c r="AS8" s="394"/>
      <c r="AT8" s="395"/>
      <c r="AU8" s="477" t="s">
        <v>94</v>
      </c>
      <c r="AV8" s="478"/>
      <c r="AW8" s="478"/>
      <c r="AX8" s="478"/>
      <c r="AY8" s="400" t="s">
        <v>110</v>
      </c>
      <c r="AZ8" s="401"/>
      <c r="BA8" s="401"/>
      <c r="BB8" s="401"/>
      <c r="BC8" s="401"/>
      <c r="BD8" s="401"/>
      <c r="BE8" s="401"/>
      <c r="BF8" s="401"/>
      <c r="BG8" s="401"/>
      <c r="BH8" s="401"/>
      <c r="BI8" s="401"/>
      <c r="BJ8" s="401"/>
      <c r="BK8" s="401"/>
      <c r="BL8" s="401"/>
      <c r="BM8" s="402"/>
      <c r="BN8" s="420">
        <v>9773</v>
      </c>
      <c r="BO8" s="421"/>
      <c r="BP8" s="421"/>
      <c r="BQ8" s="421"/>
      <c r="BR8" s="421"/>
      <c r="BS8" s="421"/>
      <c r="BT8" s="421"/>
      <c r="BU8" s="422"/>
      <c r="BV8" s="420">
        <v>10033</v>
      </c>
      <c r="BW8" s="421"/>
      <c r="BX8" s="421"/>
      <c r="BY8" s="421"/>
      <c r="BZ8" s="421"/>
      <c r="CA8" s="421"/>
      <c r="CB8" s="421"/>
      <c r="CC8" s="422"/>
      <c r="CD8" s="429" t="s">
        <v>111</v>
      </c>
      <c r="CE8" s="430"/>
      <c r="CF8" s="430"/>
      <c r="CG8" s="430"/>
      <c r="CH8" s="430"/>
      <c r="CI8" s="430"/>
      <c r="CJ8" s="430"/>
      <c r="CK8" s="430"/>
      <c r="CL8" s="430"/>
      <c r="CM8" s="430"/>
      <c r="CN8" s="430"/>
      <c r="CO8" s="430"/>
      <c r="CP8" s="430"/>
      <c r="CQ8" s="430"/>
      <c r="CR8" s="430"/>
      <c r="CS8" s="431"/>
      <c r="CT8" s="533">
        <v>0.81</v>
      </c>
      <c r="CU8" s="534"/>
      <c r="CV8" s="534"/>
      <c r="CW8" s="534"/>
      <c r="CX8" s="534"/>
      <c r="CY8" s="534"/>
      <c r="CZ8" s="534"/>
      <c r="DA8" s="535"/>
      <c r="DB8" s="533">
        <v>0.85</v>
      </c>
      <c r="DC8" s="534"/>
      <c r="DD8" s="534"/>
      <c r="DE8" s="534"/>
      <c r="DF8" s="534"/>
      <c r="DG8" s="534"/>
      <c r="DH8" s="534"/>
      <c r="DI8" s="535"/>
    </row>
    <row r="9" spans="1:119" ht="18.75" customHeight="1" thickBot="1" x14ac:dyDescent="0.2">
      <c r="A9" s="181"/>
      <c r="B9" s="562" t="s">
        <v>112</v>
      </c>
      <c r="C9" s="563"/>
      <c r="D9" s="563"/>
      <c r="E9" s="563"/>
      <c r="F9" s="563"/>
      <c r="G9" s="563"/>
      <c r="H9" s="563"/>
      <c r="I9" s="563"/>
      <c r="J9" s="563"/>
      <c r="K9" s="483"/>
      <c r="L9" s="564" t="s">
        <v>113</v>
      </c>
      <c r="M9" s="565"/>
      <c r="N9" s="565"/>
      <c r="O9" s="565"/>
      <c r="P9" s="565"/>
      <c r="Q9" s="566"/>
      <c r="R9" s="567">
        <v>962</v>
      </c>
      <c r="S9" s="568"/>
      <c r="T9" s="568"/>
      <c r="U9" s="568"/>
      <c r="V9" s="569"/>
      <c r="W9" s="499" t="s">
        <v>114</v>
      </c>
      <c r="X9" s="500"/>
      <c r="Y9" s="500"/>
      <c r="Z9" s="500"/>
      <c r="AA9" s="500"/>
      <c r="AB9" s="500"/>
      <c r="AC9" s="500"/>
      <c r="AD9" s="500"/>
      <c r="AE9" s="500"/>
      <c r="AF9" s="500"/>
      <c r="AG9" s="500"/>
      <c r="AH9" s="500"/>
      <c r="AI9" s="500"/>
      <c r="AJ9" s="500"/>
      <c r="AK9" s="500"/>
      <c r="AL9" s="570"/>
      <c r="AM9" s="489" t="s">
        <v>115</v>
      </c>
      <c r="AN9" s="394"/>
      <c r="AO9" s="394"/>
      <c r="AP9" s="394"/>
      <c r="AQ9" s="394"/>
      <c r="AR9" s="394"/>
      <c r="AS9" s="394"/>
      <c r="AT9" s="395"/>
      <c r="AU9" s="477" t="s">
        <v>116</v>
      </c>
      <c r="AV9" s="478"/>
      <c r="AW9" s="478"/>
      <c r="AX9" s="478"/>
      <c r="AY9" s="400" t="s">
        <v>117</v>
      </c>
      <c r="AZ9" s="401"/>
      <c r="BA9" s="401"/>
      <c r="BB9" s="401"/>
      <c r="BC9" s="401"/>
      <c r="BD9" s="401"/>
      <c r="BE9" s="401"/>
      <c r="BF9" s="401"/>
      <c r="BG9" s="401"/>
      <c r="BH9" s="401"/>
      <c r="BI9" s="401"/>
      <c r="BJ9" s="401"/>
      <c r="BK9" s="401"/>
      <c r="BL9" s="401"/>
      <c r="BM9" s="402"/>
      <c r="BN9" s="420">
        <v>-260</v>
      </c>
      <c r="BO9" s="421"/>
      <c r="BP9" s="421"/>
      <c r="BQ9" s="421"/>
      <c r="BR9" s="421"/>
      <c r="BS9" s="421"/>
      <c r="BT9" s="421"/>
      <c r="BU9" s="422"/>
      <c r="BV9" s="420">
        <v>-11782</v>
      </c>
      <c r="BW9" s="421"/>
      <c r="BX9" s="421"/>
      <c r="BY9" s="421"/>
      <c r="BZ9" s="421"/>
      <c r="CA9" s="421"/>
      <c r="CB9" s="421"/>
      <c r="CC9" s="422"/>
      <c r="CD9" s="429" t="s">
        <v>118</v>
      </c>
      <c r="CE9" s="430"/>
      <c r="CF9" s="430"/>
      <c r="CG9" s="430"/>
      <c r="CH9" s="430"/>
      <c r="CI9" s="430"/>
      <c r="CJ9" s="430"/>
      <c r="CK9" s="430"/>
      <c r="CL9" s="430"/>
      <c r="CM9" s="430"/>
      <c r="CN9" s="430"/>
      <c r="CO9" s="430"/>
      <c r="CP9" s="430"/>
      <c r="CQ9" s="430"/>
      <c r="CR9" s="430"/>
      <c r="CS9" s="431"/>
      <c r="CT9" s="390">
        <v>10</v>
      </c>
      <c r="CU9" s="391"/>
      <c r="CV9" s="391"/>
      <c r="CW9" s="391"/>
      <c r="CX9" s="391"/>
      <c r="CY9" s="391"/>
      <c r="CZ9" s="391"/>
      <c r="DA9" s="392"/>
      <c r="DB9" s="390">
        <v>8.5</v>
      </c>
      <c r="DC9" s="391"/>
      <c r="DD9" s="391"/>
      <c r="DE9" s="391"/>
      <c r="DF9" s="391"/>
      <c r="DG9" s="391"/>
      <c r="DH9" s="391"/>
      <c r="DI9" s="392"/>
    </row>
    <row r="10" spans="1:119" ht="18.75" customHeight="1" thickBot="1" x14ac:dyDescent="0.2">
      <c r="A10" s="181"/>
      <c r="B10" s="562"/>
      <c r="C10" s="563"/>
      <c r="D10" s="563"/>
      <c r="E10" s="563"/>
      <c r="F10" s="563"/>
      <c r="G10" s="563"/>
      <c r="H10" s="563"/>
      <c r="I10" s="563"/>
      <c r="J10" s="563"/>
      <c r="K10" s="483"/>
      <c r="L10" s="393" t="s">
        <v>119</v>
      </c>
      <c r="M10" s="394"/>
      <c r="N10" s="394"/>
      <c r="O10" s="394"/>
      <c r="P10" s="394"/>
      <c r="Q10" s="395"/>
      <c r="R10" s="396">
        <v>1005</v>
      </c>
      <c r="S10" s="397"/>
      <c r="T10" s="397"/>
      <c r="U10" s="397"/>
      <c r="V10" s="399"/>
      <c r="W10" s="571"/>
      <c r="X10" s="382"/>
      <c r="Y10" s="382"/>
      <c r="Z10" s="382"/>
      <c r="AA10" s="382"/>
      <c r="AB10" s="382"/>
      <c r="AC10" s="382"/>
      <c r="AD10" s="382"/>
      <c r="AE10" s="382"/>
      <c r="AF10" s="382"/>
      <c r="AG10" s="382"/>
      <c r="AH10" s="382"/>
      <c r="AI10" s="382"/>
      <c r="AJ10" s="382"/>
      <c r="AK10" s="382"/>
      <c r="AL10" s="572"/>
      <c r="AM10" s="489" t="s">
        <v>120</v>
      </c>
      <c r="AN10" s="394"/>
      <c r="AO10" s="394"/>
      <c r="AP10" s="394"/>
      <c r="AQ10" s="394"/>
      <c r="AR10" s="394"/>
      <c r="AS10" s="394"/>
      <c r="AT10" s="395"/>
      <c r="AU10" s="477" t="s">
        <v>121</v>
      </c>
      <c r="AV10" s="478"/>
      <c r="AW10" s="478"/>
      <c r="AX10" s="478"/>
      <c r="AY10" s="400" t="s">
        <v>122</v>
      </c>
      <c r="AZ10" s="401"/>
      <c r="BA10" s="401"/>
      <c r="BB10" s="401"/>
      <c r="BC10" s="401"/>
      <c r="BD10" s="401"/>
      <c r="BE10" s="401"/>
      <c r="BF10" s="401"/>
      <c r="BG10" s="401"/>
      <c r="BH10" s="401"/>
      <c r="BI10" s="401"/>
      <c r="BJ10" s="401"/>
      <c r="BK10" s="401"/>
      <c r="BL10" s="401"/>
      <c r="BM10" s="402"/>
      <c r="BN10" s="420">
        <v>40</v>
      </c>
      <c r="BO10" s="421"/>
      <c r="BP10" s="421"/>
      <c r="BQ10" s="421"/>
      <c r="BR10" s="421"/>
      <c r="BS10" s="421"/>
      <c r="BT10" s="421"/>
      <c r="BU10" s="422"/>
      <c r="BV10" s="420">
        <v>98180</v>
      </c>
      <c r="BW10" s="421"/>
      <c r="BX10" s="421"/>
      <c r="BY10" s="421"/>
      <c r="BZ10" s="421"/>
      <c r="CA10" s="421"/>
      <c r="CB10" s="421"/>
      <c r="CC10" s="422"/>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62"/>
      <c r="C11" s="563"/>
      <c r="D11" s="563"/>
      <c r="E11" s="563"/>
      <c r="F11" s="563"/>
      <c r="G11" s="563"/>
      <c r="H11" s="563"/>
      <c r="I11" s="563"/>
      <c r="J11" s="563"/>
      <c r="K11" s="483"/>
      <c r="L11" s="466" t="s">
        <v>124</v>
      </c>
      <c r="M11" s="467"/>
      <c r="N11" s="467"/>
      <c r="O11" s="467"/>
      <c r="P11" s="467"/>
      <c r="Q11" s="468"/>
      <c r="R11" s="559" t="s">
        <v>125</v>
      </c>
      <c r="S11" s="560"/>
      <c r="T11" s="560"/>
      <c r="U11" s="560"/>
      <c r="V11" s="561"/>
      <c r="W11" s="571"/>
      <c r="X11" s="382"/>
      <c r="Y11" s="382"/>
      <c r="Z11" s="382"/>
      <c r="AA11" s="382"/>
      <c r="AB11" s="382"/>
      <c r="AC11" s="382"/>
      <c r="AD11" s="382"/>
      <c r="AE11" s="382"/>
      <c r="AF11" s="382"/>
      <c r="AG11" s="382"/>
      <c r="AH11" s="382"/>
      <c r="AI11" s="382"/>
      <c r="AJ11" s="382"/>
      <c r="AK11" s="382"/>
      <c r="AL11" s="572"/>
      <c r="AM11" s="489" t="s">
        <v>126</v>
      </c>
      <c r="AN11" s="394"/>
      <c r="AO11" s="394"/>
      <c r="AP11" s="394"/>
      <c r="AQ11" s="394"/>
      <c r="AR11" s="394"/>
      <c r="AS11" s="394"/>
      <c r="AT11" s="395"/>
      <c r="AU11" s="477" t="s">
        <v>121</v>
      </c>
      <c r="AV11" s="478"/>
      <c r="AW11" s="478"/>
      <c r="AX11" s="478"/>
      <c r="AY11" s="400" t="s">
        <v>127</v>
      </c>
      <c r="AZ11" s="401"/>
      <c r="BA11" s="401"/>
      <c r="BB11" s="401"/>
      <c r="BC11" s="401"/>
      <c r="BD11" s="401"/>
      <c r="BE11" s="401"/>
      <c r="BF11" s="401"/>
      <c r="BG11" s="401"/>
      <c r="BH11" s="401"/>
      <c r="BI11" s="401"/>
      <c r="BJ11" s="401"/>
      <c r="BK11" s="401"/>
      <c r="BL11" s="401"/>
      <c r="BM11" s="402"/>
      <c r="BN11" s="420">
        <v>0</v>
      </c>
      <c r="BO11" s="421"/>
      <c r="BP11" s="421"/>
      <c r="BQ11" s="421"/>
      <c r="BR11" s="421"/>
      <c r="BS11" s="421"/>
      <c r="BT11" s="421"/>
      <c r="BU11" s="422"/>
      <c r="BV11" s="420">
        <v>0</v>
      </c>
      <c r="BW11" s="421"/>
      <c r="BX11" s="421"/>
      <c r="BY11" s="421"/>
      <c r="BZ11" s="421"/>
      <c r="CA11" s="421"/>
      <c r="CB11" s="421"/>
      <c r="CC11" s="422"/>
      <c r="CD11" s="429" t="s">
        <v>128</v>
      </c>
      <c r="CE11" s="430"/>
      <c r="CF11" s="430"/>
      <c r="CG11" s="430"/>
      <c r="CH11" s="430"/>
      <c r="CI11" s="430"/>
      <c r="CJ11" s="430"/>
      <c r="CK11" s="430"/>
      <c r="CL11" s="430"/>
      <c r="CM11" s="430"/>
      <c r="CN11" s="430"/>
      <c r="CO11" s="430"/>
      <c r="CP11" s="430"/>
      <c r="CQ11" s="430"/>
      <c r="CR11" s="430"/>
      <c r="CS11" s="431"/>
      <c r="CT11" s="533" t="s">
        <v>129</v>
      </c>
      <c r="CU11" s="534"/>
      <c r="CV11" s="534"/>
      <c r="CW11" s="534"/>
      <c r="CX11" s="534"/>
      <c r="CY11" s="534"/>
      <c r="CZ11" s="534"/>
      <c r="DA11" s="535"/>
      <c r="DB11" s="533" t="s">
        <v>129</v>
      </c>
      <c r="DC11" s="534"/>
      <c r="DD11" s="534"/>
      <c r="DE11" s="534"/>
      <c r="DF11" s="534"/>
      <c r="DG11" s="534"/>
      <c r="DH11" s="534"/>
      <c r="DI11" s="535"/>
    </row>
    <row r="12" spans="1:119" ht="18.75" customHeight="1" x14ac:dyDescent="0.15">
      <c r="A12" s="181"/>
      <c r="B12" s="536" t="s">
        <v>130</v>
      </c>
      <c r="C12" s="537"/>
      <c r="D12" s="537"/>
      <c r="E12" s="537"/>
      <c r="F12" s="537"/>
      <c r="G12" s="537"/>
      <c r="H12" s="537"/>
      <c r="I12" s="537"/>
      <c r="J12" s="537"/>
      <c r="K12" s="538"/>
      <c r="L12" s="545" t="s">
        <v>131</v>
      </c>
      <c r="M12" s="546"/>
      <c r="N12" s="546"/>
      <c r="O12" s="546"/>
      <c r="P12" s="546"/>
      <c r="Q12" s="547"/>
      <c r="R12" s="548">
        <v>996</v>
      </c>
      <c r="S12" s="549"/>
      <c r="T12" s="549"/>
      <c r="U12" s="549"/>
      <c r="V12" s="550"/>
      <c r="W12" s="551" t="s">
        <v>1</v>
      </c>
      <c r="X12" s="478"/>
      <c r="Y12" s="478"/>
      <c r="Z12" s="478"/>
      <c r="AA12" s="478"/>
      <c r="AB12" s="552"/>
      <c r="AC12" s="553" t="s">
        <v>132</v>
      </c>
      <c r="AD12" s="554"/>
      <c r="AE12" s="554"/>
      <c r="AF12" s="554"/>
      <c r="AG12" s="555"/>
      <c r="AH12" s="553" t="s">
        <v>133</v>
      </c>
      <c r="AI12" s="554"/>
      <c r="AJ12" s="554"/>
      <c r="AK12" s="554"/>
      <c r="AL12" s="556"/>
      <c r="AM12" s="489" t="s">
        <v>134</v>
      </c>
      <c r="AN12" s="394"/>
      <c r="AO12" s="394"/>
      <c r="AP12" s="394"/>
      <c r="AQ12" s="394"/>
      <c r="AR12" s="394"/>
      <c r="AS12" s="394"/>
      <c r="AT12" s="395"/>
      <c r="AU12" s="477" t="s">
        <v>135</v>
      </c>
      <c r="AV12" s="478"/>
      <c r="AW12" s="478"/>
      <c r="AX12" s="478"/>
      <c r="AY12" s="400" t="s">
        <v>136</v>
      </c>
      <c r="AZ12" s="401"/>
      <c r="BA12" s="401"/>
      <c r="BB12" s="401"/>
      <c r="BC12" s="401"/>
      <c r="BD12" s="401"/>
      <c r="BE12" s="401"/>
      <c r="BF12" s="401"/>
      <c r="BG12" s="401"/>
      <c r="BH12" s="401"/>
      <c r="BI12" s="401"/>
      <c r="BJ12" s="401"/>
      <c r="BK12" s="401"/>
      <c r="BL12" s="401"/>
      <c r="BM12" s="402"/>
      <c r="BN12" s="420">
        <v>42000</v>
      </c>
      <c r="BO12" s="421"/>
      <c r="BP12" s="421"/>
      <c r="BQ12" s="421"/>
      <c r="BR12" s="421"/>
      <c r="BS12" s="421"/>
      <c r="BT12" s="421"/>
      <c r="BU12" s="422"/>
      <c r="BV12" s="420">
        <v>0</v>
      </c>
      <c r="BW12" s="421"/>
      <c r="BX12" s="421"/>
      <c r="BY12" s="421"/>
      <c r="BZ12" s="421"/>
      <c r="CA12" s="421"/>
      <c r="CB12" s="421"/>
      <c r="CC12" s="422"/>
      <c r="CD12" s="429" t="s">
        <v>137</v>
      </c>
      <c r="CE12" s="430"/>
      <c r="CF12" s="430"/>
      <c r="CG12" s="430"/>
      <c r="CH12" s="430"/>
      <c r="CI12" s="430"/>
      <c r="CJ12" s="430"/>
      <c r="CK12" s="430"/>
      <c r="CL12" s="430"/>
      <c r="CM12" s="430"/>
      <c r="CN12" s="430"/>
      <c r="CO12" s="430"/>
      <c r="CP12" s="430"/>
      <c r="CQ12" s="430"/>
      <c r="CR12" s="430"/>
      <c r="CS12" s="431"/>
      <c r="CT12" s="533" t="s">
        <v>138</v>
      </c>
      <c r="CU12" s="534"/>
      <c r="CV12" s="534"/>
      <c r="CW12" s="534"/>
      <c r="CX12" s="534"/>
      <c r="CY12" s="534"/>
      <c r="CZ12" s="534"/>
      <c r="DA12" s="535"/>
      <c r="DB12" s="533" t="s">
        <v>139</v>
      </c>
      <c r="DC12" s="534"/>
      <c r="DD12" s="534"/>
      <c r="DE12" s="534"/>
      <c r="DF12" s="534"/>
      <c r="DG12" s="534"/>
      <c r="DH12" s="534"/>
      <c r="DI12" s="535"/>
    </row>
    <row r="13" spans="1:119" ht="18.75" customHeight="1" x14ac:dyDescent="0.15">
      <c r="A13" s="181"/>
      <c r="B13" s="539"/>
      <c r="C13" s="540"/>
      <c r="D13" s="540"/>
      <c r="E13" s="540"/>
      <c r="F13" s="540"/>
      <c r="G13" s="540"/>
      <c r="H13" s="540"/>
      <c r="I13" s="540"/>
      <c r="J13" s="540"/>
      <c r="K13" s="541"/>
      <c r="L13" s="190"/>
      <c r="M13" s="520" t="s">
        <v>140</v>
      </c>
      <c r="N13" s="521"/>
      <c r="O13" s="521"/>
      <c r="P13" s="521"/>
      <c r="Q13" s="522"/>
      <c r="R13" s="523">
        <v>976</v>
      </c>
      <c r="S13" s="524"/>
      <c r="T13" s="524"/>
      <c r="U13" s="524"/>
      <c r="V13" s="525"/>
      <c r="W13" s="511" t="s">
        <v>141</v>
      </c>
      <c r="X13" s="433"/>
      <c r="Y13" s="433"/>
      <c r="Z13" s="433"/>
      <c r="AA13" s="433"/>
      <c r="AB13" s="434"/>
      <c r="AC13" s="396">
        <v>185</v>
      </c>
      <c r="AD13" s="397"/>
      <c r="AE13" s="397"/>
      <c r="AF13" s="397"/>
      <c r="AG13" s="398"/>
      <c r="AH13" s="396">
        <v>173</v>
      </c>
      <c r="AI13" s="397"/>
      <c r="AJ13" s="397"/>
      <c r="AK13" s="397"/>
      <c r="AL13" s="399"/>
      <c r="AM13" s="489" t="s">
        <v>142</v>
      </c>
      <c r="AN13" s="394"/>
      <c r="AO13" s="394"/>
      <c r="AP13" s="394"/>
      <c r="AQ13" s="394"/>
      <c r="AR13" s="394"/>
      <c r="AS13" s="394"/>
      <c r="AT13" s="395"/>
      <c r="AU13" s="477" t="s">
        <v>143</v>
      </c>
      <c r="AV13" s="478"/>
      <c r="AW13" s="478"/>
      <c r="AX13" s="478"/>
      <c r="AY13" s="400" t="s">
        <v>144</v>
      </c>
      <c r="AZ13" s="401"/>
      <c r="BA13" s="401"/>
      <c r="BB13" s="401"/>
      <c r="BC13" s="401"/>
      <c r="BD13" s="401"/>
      <c r="BE13" s="401"/>
      <c r="BF13" s="401"/>
      <c r="BG13" s="401"/>
      <c r="BH13" s="401"/>
      <c r="BI13" s="401"/>
      <c r="BJ13" s="401"/>
      <c r="BK13" s="401"/>
      <c r="BL13" s="401"/>
      <c r="BM13" s="402"/>
      <c r="BN13" s="420">
        <v>-42220</v>
      </c>
      <c r="BO13" s="421"/>
      <c r="BP13" s="421"/>
      <c r="BQ13" s="421"/>
      <c r="BR13" s="421"/>
      <c r="BS13" s="421"/>
      <c r="BT13" s="421"/>
      <c r="BU13" s="422"/>
      <c r="BV13" s="420">
        <v>86398</v>
      </c>
      <c r="BW13" s="421"/>
      <c r="BX13" s="421"/>
      <c r="BY13" s="421"/>
      <c r="BZ13" s="421"/>
      <c r="CA13" s="421"/>
      <c r="CB13" s="421"/>
      <c r="CC13" s="422"/>
      <c r="CD13" s="429" t="s">
        <v>145</v>
      </c>
      <c r="CE13" s="430"/>
      <c r="CF13" s="430"/>
      <c r="CG13" s="430"/>
      <c r="CH13" s="430"/>
      <c r="CI13" s="430"/>
      <c r="CJ13" s="430"/>
      <c r="CK13" s="430"/>
      <c r="CL13" s="430"/>
      <c r="CM13" s="430"/>
      <c r="CN13" s="430"/>
      <c r="CO13" s="430"/>
      <c r="CP13" s="430"/>
      <c r="CQ13" s="430"/>
      <c r="CR13" s="430"/>
      <c r="CS13" s="431"/>
      <c r="CT13" s="390">
        <v>-0.1</v>
      </c>
      <c r="CU13" s="391"/>
      <c r="CV13" s="391"/>
      <c r="CW13" s="391"/>
      <c r="CX13" s="391"/>
      <c r="CY13" s="391"/>
      <c r="CZ13" s="391"/>
      <c r="DA13" s="392"/>
      <c r="DB13" s="390">
        <v>-0.4</v>
      </c>
      <c r="DC13" s="391"/>
      <c r="DD13" s="391"/>
      <c r="DE13" s="391"/>
      <c r="DF13" s="391"/>
      <c r="DG13" s="391"/>
      <c r="DH13" s="391"/>
      <c r="DI13" s="392"/>
    </row>
    <row r="14" spans="1:119" ht="18.75" customHeight="1" thickBot="1" x14ac:dyDescent="0.2">
      <c r="A14" s="181"/>
      <c r="B14" s="539"/>
      <c r="C14" s="540"/>
      <c r="D14" s="540"/>
      <c r="E14" s="540"/>
      <c r="F14" s="540"/>
      <c r="G14" s="540"/>
      <c r="H14" s="540"/>
      <c r="I14" s="540"/>
      <c r="J14" s="540"/>
      <c r="K14" s="541"/>
      <c r="L14" s="513" t="s">
        <v>146</v>
      </c>
      <c r="M14" s="557"/>
      <c r="N14" s="557"/>
      <c r="O14" s="557"/>
      <c r="P14" s="557"/>
      <c r="Q14" s="558"/>
      <c r="R14" s="523">
        <v>984</v>
      </c>
      <c r="S14" s="524"/>
      <c r="T14" s="524"/>
      <c r="U14" s="524"/>
      <c r="V14" s="525"/>
      <c r="W14" s="526"/>
      <c r="X14" s="436"/>
      <c r="Y14" s="436"/>
      <c r="Z14" s="436"/>
      <c r="AA14" s="436"/>
      <c r="AB14" s="437"/>
      <c r="AC14" s="516">
        <v>37.1</v>
      </c>
      <c r="AD14" s="517"/>
      <c r="AE14" s="517"/>
      <c r="AF14" s="517"/>
      <c r="AG14" s="518"/>
      <c r="AH14" s="516">
        <v>33.799999999999997</v>
      </c>
      <c r="AI14" s="517"/>
      <c r="AJ14" s="517"/>
      <c r="AK14" s="517"/>
      <c r="AL14" s="519"/>
      <c r="AM14" s="489"/>
      <c r="AN14" s="394"/>
      <c r="AO14" s="394"/>
      <c r="AP14" s="394"/>
      <c r="AQ14" s="394"/>
      <c r="AR14" s="394"/>
      <c r="AS14" s="394"/>
      <c r="AT14" s="395"/>
      <c r="AU14" s="477"/>
      <c r="AV14" s="478"/>
      <c r="AW14" s="478"/>
      <c r="AX14" s="478"/>
      <c r="AY14" s="400"/>
      <c r="AZ14" s="401"/>
      <c r="BA14" s="401"/>
      <c r="BB14" s="401"/>
      <c r="BC14" s="401"/>
      <c r="BD14" s="401"/>
      <c r="BE14" s="401"/>
      <c r="BF14" s="401"/>
      <c r="BG14" s="401"/>
      <c r="BH14" s="401"/>
      <c r="BI14" s="401"/>
      <c r="BJ14" s="401"/>
      <c r="BK14" s="401"/>
      <c r="BL14" s="401"/>
      <c r="BM14" s="402"/>
      <c r="BN14" s="420"/>
      <c r="BO14" s="421"/>
      <c r="BP14" s="421"/>
      <c r="BQ14" s="421"/>
      <c r="BR14" s="421"/>
      <c r="BS14" s="421"/>
      <c r="BT14" s="421"/>
      <c r="BU14" s="422"/>
      <c r="BV14" s="420"/>
      <c r="BW14" s="421"/>
      <c r="BX14" s="421"/>
      <c r="BY14" s="421"/>
      <c r="BZ14" s="421"/>
      <c r="CA14" s="421"/>
      <c r="CB14" s="421"/>
      <c r="CC14" s="422"/>
      <c r="CD14" s="426" t="s">
        <v>147</v>
      </c>
      <c r="CE14" s="427"/>
      <c r="CF14" s="427"/>
      <c r="CG14" s="427"/>
      <c r="CH14" s="427"/>
      <c r="CI14" s="427"/>
      <c r="CJ14" s="427"/>
      <c r="CK14" s="427"/>
      <c r="CL14" s="427"/>
      <c r="CM14" s="427"/>
      <c r="CN14" s="427"/>
      <c r="CO14" s="427"/>
      <c r="CP14" s="427"/>
      <c r="CQ14" s="427"/>
      <c r="CR14" s="427"/>
      <c r="CS14" s="428"/>
      <c r="CT14" s="527" t="s">
        <v>148</v>
      </c>
      <c r="CU14" s="528"/>
      <c r="CV14" s="528"/>
      <c r="CW14" s="528"/>
      <c r="CX14" s="528"/>
      <c r="CY14" s="528"/>
      <c r="CZ14" s="528"/>
      <c r="DA14" s="529"/>
      <c r="DB14" s="527" t="s">
        <v>139</v>
      </c>
      <c r="DC14" s="528"/>
      <c r="DD14" s="528"/>
      <c r="DE14" s="528"/>
      <c r="DF14" s="528"/>
      <c r="DG14" s="528"/>
      <c r="DH14" s="528"/>
      <c r="DI14" s="529"/>
    </row>
    <row r="15" spans="1:119" ht="18.75" customHeight="1" x14ac:dyDescent="0.15">
      <c r="A15" s="181"/>
      <c r="B15" s="539"/>
      <c r="C15" s="540"/>
      <c r="D15" s="540"/>
      <c r="E15" s="540"/>
      <c r="F15" s="540"/>
      <c r="G15" s="540"/>
      <c r="H15" s="540"/>
      <c r="I15" s="540"/>
      <c r="J15" s="540"/>
      <c r="K15" s="541"/>
      <c r="L15" s="190"/>
      <c r="M15" s="520" t="s">
        <v>140</v>
      </c>
      <c r="N15" s="521"/>
      <c r="O15" s="521"/>
      <c r="P15" s="521"/>
      <c r="Q15" s="522"/>
      <c r="R15" s="523">
        <v>973</v>
      </c>
      <c r="S15" s="524"/>
      <c r="T15" s="524"/>
      <c r="U15" s="524"/>
      <c r="V15" s="525"/>
      <c r="W15" s="511" t="s">
        <v>149</v>
      </c>
      <c r="X15" s="433"/>
      <c r="Y15" s="433"/>
      <c r="Z15" s="433"/>
      <c r="AA15" s="433"/>
      <c r="AB15" s="434"/>
      <c r="AC15" s="396">
        <v>82</v>
      </c>
      <c r="AD15" s="397"/>
      <c r="AE15" s="397"/>
      <c r="AF15" s="397"/>
      <c r="AG15" s="398"/>
      <c r="AH15" s="396">
        <v>96</v>
      </c>
      <c r="AI15" s="397"/>
      <c r="AJ15" s="397"/>
      <c r="AK15" s="397"/>
      <c r="AL15" s="399"/>
      <c r="AM15" s="489"/>
      <c r="AN15" s="394"/>
      <c r="AO15" s="394"/>
      <c r="AP15" s="394"/>
      <c r="AQ15" s="394"/>
      <c r="AR15" s="394"/>
      <c r="AS15" s="394"/>
      <c r="AT15" s="395"/>
      <c r="AU15" s="477"/>
      <c r="AV15" s="478"/>
      <c r="AW15" s="478"/>
      <c r="AX15" s="478"/>
      <c r="AY15" s="412" t="s">
        <v>150</v>
      </c>
      <c r="AZ15" s="413"/>
      <c r="BA15" s="413"/>
      <c r="BB15" s="413"/>
      <c r="BC15" s="413"/>
      <c r="BD15" s="413"/>
      <c r="BE15" s="413"/>
      <c r="BF15" s="413"/>
      <c r="BG15" s="413"/>
      <c r="BH15" s="413"/>
      <c r="BI15" s="413"/>
      <c r="BJ15" s="413"/>
      <c r="BK15" s="413"/>
      <c r="BL15" s="413"/>
      <c r="BM15" s="414"/>
      <c r="BN15" s="415">
        <v>634420</v>
      </c>
      <c r="BO15" s="416"/>
      <c r="BP15" s="416"/>
      <c r="BQ15" s="416"/>
      <c r="BR15" s="416"/>
      <c r="BS15" s="416"/>
      <c r="BT15" s="416"/>
      <c r="BU15" s="417"/>
      <c r="BV15" s="415">
        <v>644011</v>
      </c>
      <c r="BW15" s="416"/>
      <c r="BX15" s="416"/>
      <c r="BY15" s="416"/>
      <c r="BZ15" s="416"/>
      <c r="CA15" s="416"/>
      <c r="CB15" s="416"/>
      <c r="CC15" s="417"/>
      <c r="CD15" s="530" t="s">
        <v>151</v>
      </c>
      <c r="CE15" s="531"/>
      <c r="CF15" s="531"/>
      <c r="CG15" s="531"/>
      <c r="CH15" s="531"/>
      <c r="CI15" s="531"/>
      <c r="CJ15" s="531"/>
      <c r="CK15" s="531"/>
      <c r="CL15" s="531"/>
      <c r="CM15" s="531"/>
      <c r="CN15" s="531"/>
      <c r="CO15" s="531"/>
      <c r="CP15" s="531"/>
      <c r="CQ15" s="531"/>
      <c r="CR15" s="531"/>
      <c r="CS15" s="532"/>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39"/>
      <c r="C16" s="540"/>
      <c r="D16" s="540"/>
      <c r="E16" s="540"/>
      <c r="F16" s="540"/>
      <c r="G16" s="540"/>
      <c r="H16" s="540"/>
      <c r="I16" s="540"/>
      <c r="J16" s="540"/>
      <c r="K16" s="541"/>
      <c r="L16" s="513" t="s">
        <v>152</v>
      </c>
      <c r="M16" s="514"/>
      <c r="N16" s="514"/>
      <c r="O16" s="514"/>
      <c r="P16" s="514"/>
      <c r="Q16" s="515"/>
      <c r="R16" s="508" t="s">
        <v>153</v>
      </c>
      <c r="S16" s="509"/>
      <c r="T16" s="509"/>
      <c r="U16" s="509"/>
      <c r="V16" s="510"/>
      <c r="W16" s="526"/>
      <c r="X16" s="436"/>
      <c r="Y16" s="436"/>
      <c r="Z16" s="436"/>
      <c r="AA16" s="436"/>
      <c r="AB16" s="437"/>
      <c r="AC16" s="516">
        <v>16.399999999999999</v>
      </c>
      <c r="AD16" s="517"/>
      <c r="AE16" s="517"/>
      <c r="AF16" s="517"/>
      <c r="AG16" s="518"/>
      <c r="AH16" s="516">
        <v>18.8</v>
      </c>
      <c r="AI16" s="517"/>
      <c r="AJ16" s="517"/>
      <c r="AK16" s="517"/>
      <c r="AL16" s="519"/>
      <c r="AM16" s="489"/>
      <c r="AN16" s="394"/>
      <c r="AO16" s="394"/>
      <c r="AP16" s="394"/>
      <c r="AQ16" s="394"/>
      <c r="AR16" s="394"/>
      <c r="AS16" s="394"/>
      <c r="AT16" s="395"/>
      <c r="AU16" s="477"/>
      <c r="AV16" s="478"/>
      <c r="AW16" s="478"/>
      <c r="AX16" s="478"/>
      <c r="AY16" s="400" t="s">
        <v>154</v>
      </c>
      <c r="AZ16" s="401"/>
      <c r="BA16" s="401"/>
      <c r="BB16" s="401"/>
      <c r="BC16" s="401"/>
      <c r="BD16" s="401"/>
      <c r="BE16" s="401"/>
      <c r="BF16" s="401"/>
      <c r="BG16" s="401"/>
      <c r="BH16" s="401"/>
      <c r="BI16" s="401"/>
      <c r="BJ16" s="401"/>
      <c r="BK16" s="401"/>
      <c r="BL16" s="401"/>
      <c r="BM16" s="402"/>
      <c r="BN16" s="420">
        <v>829228</v>
      </c>
      <c r="BO16" s="421"/>
      <c r="BP16" s="421"/>
      <c r="BQ16" s="421"/>
      <c r="BR16" s="421"/>
      <c r="BS16" s="421"/>
      <c r="BT16" s="421"/>
      <c r="BU16" s="422"/>
      <c r="BV16" s="420">
        <v>790324</v>
      </c>
      <c r="BW16" s="421"/>
      <c r="BX16" s="421"/>
      <c r="BY16" s="421"/>
      <c r="BZ16" s="421"/>
      <c r="CA16" s="421"/>
      <c r="CB16" s="421"/>
      <c r="CC16" s="422"/>
      <c r="CD16" s="194"/>
      <c r="CE16" s="418"/>
      <c r="CF16" s="418"/>
      <c r="CG16" s="418"/>
      <c r="CH16" s="418"/>
      <c r="CI16" s="418"/>
      <c r="CJ16" s="418"/>
      <c r="CK16" s="418"/>
      <c r="CL16" s="418"/>
      <c r="CM16" s="418"/>
      <c r="CN16" s="418"/>
      <c r="CO16" s="418"/>
      <c r="CP16" s="418"/>
      <c r="CQ16" s="418"/>
      <c r="CR16" s="418"/>
      <c r="CS16" s="419"/>
      <c r="CT16" s="390"/>
      <c r="CU16" s="391"/>
      <c r="CV16" s="391"/>
      <c r="CW16" s="391"/>
      <c r="CX16" s="391"/>
      <c r="CY16" s="391"/>
      <c r="CZ16" s="391"/>
      <c r="DA16" s="392"/>
      <c r="DB16" s="390"/>
      <c r="DC16" s="391"/>
      <c r="DD16" s="391"/>
      <c r="DE16" s="391"/>
      <c r="DF16" s="391"/>
      <c r="DG16" s="391"/>
      <c r="DH16" s="391"/>
      <c r="DI16" s="392"/>
    </row>
    <row r="17" spans="1:113" ht="18.75" customHeight="1" thickBot="1" x14ac:dyDescent="0.2">
      <c r="A17" s="181"/>
      <c r="B17" s="542"/>
      <c r="C17" s="543"/>
      <c r="D17" s="543"/>
      <c r="E17" s="543"/>
      <c r="F17" s="543"/>
      <c r="G17" s="543"/>
      <c r="H17" s="543"/>
      <c r="I17" s="543"/>
      <c r="J17" s="543"/>
      <c r="K17" s="544"/>
      <c r="L17" s="195"/>
      <c r="M17" s="505" t="s">
        <v>155</v>
      </c>
      <c r="N17" s="506"/>
      <c r="O17" s="506"/>
      <c r="P17" s="506"/>
      <c r="Q17" s="507"/>
      <c r="R17" s="508" t="s">
        <v>156</v>
      </c>
      <c r="S17" s="509"/>
      <c r="T17" s="509"/>
      <c r="U17" s="509"/>
      <c r="V17" s="510"/>
      <c r="W17" s="511" t="s">
        <v>157</v>
      </c>
      <c r="X17" s="433"/>
      <c r="Y17" s="433"/>
      <c r="Z17" s="433"/>
      <c r="AA17" s="433"/>
      <c r="AB17" s="434"/>
      <c r="AC17" s="396">
        <v>232</v>
      </c>
      <c r="AD17" s="397"/>
      <c r="AE17" s="397"/>
      <c r="AF17" s="397"/>
      <c r="AG17" s="398"/>
      <c r="AH17" s="396">
        <v>243</v>
      </c>
      <c r="AI17" s="397"/>
      <c r="AJ17" s="397"/>
      <c r="AK17" s="397"/>
      <c r="AL17" s="399"/>
      <c r="AM17" s="489"/>
      <c r="AN17" s="394"/>
      <c r="AO17" s="394"/>
      <c r="AP17" s="394"/>
      <c r="AQ17" s="394"/>
      <c r="AR17" s="394"/>
      <c r="AS17" s="394"/>
      <c r="AT17" s="395"/>
      <c r="AU17" s="477"/>
      <c r="AV17" s="478"/>
      <c r="AW17" s="478"/>
      <c r="AX17" s="478"/>
      <c r="AY17" s="400" t="s">
        <v>158</v>
      </c>
      <c r="AZ17" s="401"/>
      <c r="BA17" s="401"/>
      <c r="BB17" s="401"/>
      <c r="BC17" s="401"/>
      <c r="BD17" s="401"/>
      <c r="BE17" s="401"/>
      <c r="BF17" s="401"/>
      <c r="BG17" s="401"/>
      <c r="BH17" s="401"/>
      <c r="BI17" s="401"/>
      <c r="BJ17" s="401"/>
      <c r="BK17" s="401"/>
      <c r="BL17" s="401"/>
      <c r="BM17" s="402"/>
      <c r="BN17" s="420">
        <v>823015</v>
      </c>
      <c r="BO17" s="421"/>
      <c r="BP17" s="421"/>
      <c r="BQ17" s="421"/>
      <c r="BR17" s="421"/>
      <c r="BS17" s="421"/>
      <c r="BT17" s="421"/>
      <c r="BU17" s="422"/>
      <c r="BV17" s="420">
        <v>835479</v>
      </c>
      <c r="BW17" s="421"/>
      <c r="BX17" s="421"/>
      <c r="BY17" s="421"/>
      <c r="BZ17" s="421"/>
      <c r="CA17" s="421"/>
      <c r="CB17" s="421"/>
      <c r="CC17" s="422"/>
      <c r="CD17" s="194"/>
      <c r="CE17" s="418"/>
      <c r="CF17" s="418"/>
      <c r="CG17" s="418"/>
      <c r="CH17" s="418"/>
      <c r="CI17" s="418"/>
      <c r="CJ17" s="418"/>
      <c r="CK17" s="418"/>
      <c r="CL17" s="418"/>
      <c r="CM17" s="418"/>
      <c r="CN17" s="418"/>
      <c r="CO17" s="418"/>
      <c r="CP17" s="418"/>
      <c r="CQ17" s="418"/>
      <c r="CR17" s="418"/>
      <c r="CS17" s="419"/>
      <c r="CT17" s="390"/>
      <c r="CU17" s="391"/>
      <c r="CV17" s="391"/>
      <c r="CW17" s="391"/>
      <c r="CX17" s="391"/>
      <c r="CY17" s="391"/>
      <c r="CZ17" s="391"/>
      <c r="DA17" s="392"/>
      <c r="DB17" s="390"/>
      <c r="DC17" s="391"/>
      <c r="DD17" s="391"/>
      <c r="DE17" s="391"/>
      <c r="DF17" s="391"/>
      <c r="DG17" s="391"/>
      <c r="DH17" s="391"/>
      <c r="DI17" s="392"/>
    </row>
    <row r="18" spans="1:113" ht="18.75" customHeight="1" thickBot="1" x14ac:dyDescent="0.2">
      <c r="A18" s="181"/>
      <c r="B18" s="482" t="s">
        <v>159</v>
      </c>
      <c r="C18" s="483"/>
      <c r="D18" s="483"/>
      <c r="E18" s="484"/>
      <c r="F18" s="484"/>
      <c r="G18" s="484"/>
      <c r="H18" s="484"/>
      <c r="I18" s="484"/>
      <c r="J18" s="484"/>
      <c r="K18" s="484"/>
      <c r="L18" s="485">
        <v>66.05</v>
      </c>
      <c r="M18" s="485"/>
      <c r="N18" s="485"/>
      <c r="O18" s="485"/>
      <c r="P18" s="485"/>
      <c r="Q18" s="485"/>
      <c r="R18" s="486"/>
      <c r="S18" s="486"/>
      <c r="T18" s="486"/>
      <c r="U18" s="486"/>
      <c r="V18" s="487"/>
      <c r="W18" s="501"/>
      <c r="X18" s="502"/>
      <c r="Y18" s="502"/>
      <c r="Z18" s="502"/>
      <c r="AA18" s="502"/>
      <c r="AB18" s="512"/>
      <c r="AC18" s="384">
        <v>46.5</v>
      </c>
      <c r="AD18" s="385"/>
      <c r="AE18" s="385"/>
      <c r="AF18" s="385"/>
      <c r="AG18" s="488"/>
      <c r="AH18" s="384">
        <v>47.5</v>
      </c>
      <c r="AI18" s="385"/>
      <c r="AJ18" s="385"/>
      <c r="AK18" s="385"/>
      <c r="AL18" s="386"/>
      <c r="AM18" s="489"/>
      <c r="AN18" s="394"/>
      <c r="AO18" s="394"/>
      <c r="AP18" s="394"/>
      <c r="AQ18" s="394"/>
      <c r="AR18" s="394"/>
      <c r="AS18" s="394"/>
      <c r="AT18" s="395"/>
      <c r="AU18" s="477"/>
      <c r="AV18" s="478"/>
      <c r="AW18" s="478"/>
      <c r="AX18" s="478"/>
      <c r="AY18" s="400" t="s">
        <v>160</v>
      </c>
      <c r="AZ18" s="401"/>
      <c r="BA18" s="401"/>
      <c r="BB18" s="401"/>
      <c r="BC18" s="401"/>
      <c r="BD18" s="401"/>
      <c r="BE18" s="401"/>
      <c r="BF18" s="401"/>
      <c r="BG18" s="401"/>
      <c r="BH18" s="401"/>
      <c r="BI18" s="401"/>
      <c r="BJ18" s="401"/>
      <c r="BK18" s="401"/>
      <c r="BL18" s="401"/>
      <c r="BM18" s="402"/>
      <c r="BN18" s="420">
        <v>920085</v>
      </c>
      <c r="BO18" s="421"/>
      <c r="BP18" s="421"/>
      <c r="BQ18" s="421"/>
      <c r="BR18" s="421"/>
      <c r="BS18" s="421"/>
      <c r="BT18" s="421"/>
      <c r="BU18" s="422"/>
      <c r="BV18" s="420">
        <v>910159</v>
      </c>
      <c r="BW18" s="421"/>
      <c r="BX18" s="421"/>
      <c r="BY18" s="421"/>
      <c r="BZ18" s="421"/>
      <c r="CA18" s="421"/>
      <c r="CB18" s="421"/>
      <c r="CC18" s="422"/>
      <c r="CD18" s="194"/>
      <c r="CE18" s="418"/>
      <c r="CF18" s="418"/>
      <c r="CG18" s="418"/>
      <c r="CH18" s="418"/>
      <c r="CI18" s="418"/>
      <c r="CJ18" s="418"/>
      <c r="CK18" s="418"/>
      <c r="CL18" s="418"/>
      <c r="CM18" s="418"/>
      <c r="CN18" s="418"/>
      <c r="CO18" s="418"/>
      <c r="CP18" s="418"/>
      <c r="CQ18" s="418"/>
      <c r="CR18" s="418"/>
      <c r="CS18" s="419"/>
      <c r="CT18" s="390"/>
      <c r="CU18" s="391"/>
      <c r="CV18" s="391"/>
      <c r="CW18" s="391"/>
      <c r="CX18" s="391"/>
      <c r="CY18" s="391"/>
      <c r="CZ18" s="391"/>
      <c r="DA18" s="392"/>
      <c r="DB18" s="390"/>
      <c r="DC18" s="391"/>
      <c r="DD18" s="391"/>
      <c r="DE18" s="391"/>
      <c r="DF18" s="391"/>
      <c r="DG18" s="391"/>
      <c r="DH18" s="391"/>
      <c r="DI18" s="392"/>
    </row>
    <row r="19" spans="1:113" ht="18.75" customHeight="1" thickBot="1" x14ac:dyDescent="0.2">
      <c r="A19" s="181"/>
      <c r="B19" s="482" t="s">
        <v>161</v>
      </c>
      <c r="C19" s="483"/>
      <c r="D19" s="483"/>
      <c r="E19" s="484"/>
      <c r="F19" s="484"/>
      <c r="G19" s="484"/>
      <c r="H19" s="484"/>
      <c r="I19" s="484"/>
      <c r="J19" s="484"/>
      <c r="K19" s="484"/>
      <c r="L19" s="490">
        <v>15</v>
      </c>
      <c r="M19" s="490"/>
      <c r="N19" s="490"/>
      <c r="O19" s="490"/>
      <c r="P19" s="490"/>
      <c r="Q19" s="490"/>
      <c r="R19" s="491"/>
      <c r="S19" s="491"/>
      <c r="T19" s="491"/>
      <c r="U19" s="491"/>
      <c r="V19" s="492"/>
      <c r="W19" s="499"/>
      <c r="X19" s="500"/>
      <c r="Y19" s="500"/>
      <c r="Z19" s="500"/>
      <c r="AA19" s="500"/>
      <c r="AB19" s="500"/>
      <c r="AC19" s="503"/>
      <c r="AD19" s="503"/>
      <c r="AE19" s="503"/>
      <c r="AF19" s="503"/>
      <c r="AG19" s="503"/>
      <c r="AH19" s="503"/>
      <c r="AI19" s="503"/>
      <c r="AJ19" s="503"/>
      <c r="AK19" s="503"/>
      <c r="AL19" s="504"/>
      <c r="AM19" s="489"/>
      <c r="AN19" s="394"/>
      <c r="AO19" s="394"/>
      <c r="AP19" s="394"/>
      <c r="AQ19" s="394"/>
      <c r="AR19" s="394"/>
      <c r="AS19" s="394"/>
      <c r="AT19" s="395"/>
      <c r="AU19" s="477"/>
      <c r="AV19" s="478"/>
      <c r="AW19" s="478"/>
      <c r="AX19" s="478"/>
      <c r="AY19" s="400" t="s">
        <v>162</v>
      </c>
      <c r="AZ19" s="401"/>
      <c r="BA19" s="401"/>
      <c r="BB19" s="401"/>
      <c r="BC19" s="401"/>
      <c r="BD19" s="401"/>
      <c r="BE19" s="401"/>
      <c r="BF19" s="401"/>
      <c r="BG19" s="401"/>
      <c r="BH19" s="401"/>
      <c r="BI19" s="401"/>
      <c r="BJ19" s="401"/>
      <c r="BK19" s="401"/>
      <c r="BL19" s="401"/>
      <c r="BM19" s="402"/>
      <c r="BN19" s="420">
        <v>1367860</v>
      </c>
      <c r="BO19" s="421"/>
      <c r="BP19" s="421"/>
      <c r="BQ19" s="421"/>
      <c r="BR19" s="421"/>
      <c r="BS19" s="421"/>
      <c r="BT19" s="421"/>
      <c r="BU19" s="422"/>
      <c r="BV19" s="420">
        <v>1507746</v>
      </c>
      <c r="BW19" s="421"/>
      <c r="BX19" s="421"/>
      <c r="BY19" s="421"/>
      <c r="BZ19" s="421"/>
      <c r="CA19" s="421"/>
      <c r="CB19" s="421"/>
      <c r="CC19" s="422"/>
      <c r="CD19" s="194"/>
      <c r="CE19" s="418"/>
      <c r="CF19" s="418"/>
      <c r="CG19" s="418"/>
      <c r="CH19" s="418"/>
      <c r="CI19" s="418"/>
      <c r="CJ19" s="418"/>
      <c r="CK19" s="418"/>
      <c r="CL19" s="418"/>
      <c r="CM19" s="418"/>
      <c r="CN19" s="418"/>
      <c r="CO19" s="418"/>
      <c r="CP19" s="418"/>
      <c r="CQ19" s="418"/>
      <c r="CR19" s="418"/>
      <c r="CS19" s="419"/>
      <c r="CT19" s="390"/>
      <c r="CU19" s="391"/>
      <c r="CV19" s="391"/>
      <c r="CW19" s="391"/>
      <c r="CX19" s="391"/>
      <c r="CY19" s="391"/>
      <c r="CZ19" s="391"/>
      <c r="DA19" s="392"/>
      <c r="DB19" s="390"/>
      <c r="DC19" s="391"/>
      <c r="DD19" s="391"/>
      <c r="DE19" s="391"/>
      <c r="DF19" s="391"/>
      <c r="DG19" s="391"/>
      <c r="DH19" s="391"/>
      <c r="DI19" s="392"/>
    </row>
    <row r="20" spans="1:113" ht="18.75" customHeight="1" thickBot="1" x14ac:dyDescent="0.2">
      <c r="A20" s="181"/>
      <c r="B20" s="482" t="s">
        <v>163</v>
      </c>
      <c r="C20" s="483"/>
      <c r="D20" s="483"/>
      <c r="E20" s="484"/>
      <c r="F20" s="484"/>
      <c r="G20" s="484"/>
      <c r="H20" s="484"/>
      <c r="I20" s="484"/>
      <c r="J20" s="484"/>
      <c r="K20" s="484"/>
      <c r="L20" s="490">
        <v>406</v>
      </c>
      <c r="M20" s="490"/>
      <c r="N20" s="490"/>
      <c r="O20" s="490"/>
      <c r="P20" s="490"/>
      <c r="Q20" s="490"/>
      <c r="R20" s="491"/>
      <c r="S20" s="491"/>
      <c r="T20" s="491"/>
      <c r="U20" s="491"/>
      <c r="V20" s="492"/>
      <c r="W20" s="501"/>
      <c r="X20" s="502"/>
      <c r="Y20" s="502"/>
      <c r="Z20" s="502"/>
      <c r="AA20" s="502"/>
      <c r="AB20" s="502"/>
      <c r="AC20" s="493"/>
      <c r="AD20" s="493"/>
      <c r="AE20" s="493"/>
      <c r="AF20" s="493"/>
      <c r="AG20" s="493"/>
      <c r="AH20" s="493"/>
      <c r="AI20" s="493"/>
      <c r="AJ20" s="493"/>
      <c r="AK20" s="493"/>
      <c r="AL20" s="494"/>
      <c r="AM20" s="495"/>
      <c r="AN20" s="467"/>
      <c r="AO20" s="467"/>
      <c r="AP20" s="467"/>
      <c r="AQ20" s="467"/>
      <c r="AR20" s="467"/>
      <c r="AS20" s="467"/>
      <c r="AT20" s="468"/>
      <c r="AU20" s="496"/>
      <c r="AV20" s="497"/>
      <c r="AW20" s="497"/>
      <c r="AX20" s="498"/>
      <c r="AY20" s="400"/>
      <c r="AZ20" s="401"/>
      <c r="BA20" s="401"/>
      <c r="BB20" s="401"/>
      <c r="BC20" s="401"/>
      <c r="BD20" s="401"/>
      <c r="BE20" s="401"/>
      <c r="BF20" s="401"/>
      <c r="BG20" s="401"/>
      <c r="BH20" s="401"/>
      <c r="BI20" s="401"/>
      <c r="BJ20" s="401"/>
      <c r="BK20" s="401"/>
      <c r="BL20" s="401"/>
      <c r="BM20" s="402"/>
      <c r="BN20" s="420"/>
      <c r="BO20" s="421"/>
      <c r="BP20" s="421"/>
      <c r="BQ20" s="421"/>
      <c r="BR20" s="421"/>
      <c r="BS20" s="421"/>
      <c r="BT20" s="421"/>
      <c r="BU20" s="422"/>
      <c r="BV20" s="420"/>
      <c r="BW20" s="421"/>
      <c r="BX20" s="421"/>
      <c r="BY20" s="421"/>
      <c r="BZ20" s="421"/>
      <c r="CA20" s="421"/>
      <c r="CB20" s="421"/>
      <c r="CC20" s="422"/>
      <c r="CD20" s="194"/>
      <c r="CE20" s="418"/>
      <c r="CF20" s="418"/>
      <c r="CG20" s="418"/>
      <c r="CH20" s="418"/>
      <c r="CI20" s="418"/>
      <c r="CJ20" s="418"/>
      <c r="CK20" s="418"/>
      <c r="CL20" s="418"/>
      <c r="CM20" s="418"/>
      <c r="CN20" s="418"/>
      <c r="CO20" s="418"/>
      <c r="CP20" s="418"/>
      <c r="CQ20" s="418"/>
      <c r="CR20" s="418"/>
      <c r="CS20" s="419"/>
      <c r="CT20" s="390"/>
      <c r="CU20" s="391"/>
      <c r="CV20" s="391"/>
      <c r="CW20" s="391"/>
      <c r="CX20" s="391"/>
      <c r="CY20" s="391"/>
      <c r="CZ20" s="391"/>
      <c r="DA20" s="392"/>
      <c r="DB20" s="390"/>
      <c r="DC20" s="391"/>
      <c r="DD20" s="391"/>
      <c r="DE20" s="391"/>
      <c r="DF20" s="391"/>
      <c r="DG20" s="391"/>
      <c r="DH20" s="391"/>
      <c r="DI20" s="392"/>
    </row>
    <row r="21" spans="1:113" ht="18.75" customHeight="1" x14ac:dyDescent="0.15">
      <c r="A21" s="181"/>
      <c r="B21" s="479" t="s">
        <v>164</v>
      </c>
      <c r="C21" s="480"/>
      <c r="D21" s="480"/>
      <c r="E21" s="480"/>
      <c r="F21" s="480"/>
      <c r="G21" s="480"/>
      <c r="H21" s="480"/>
      <c r="I21" s="480"/>
      <c r="J21" s="480"/>
      <c r="K21" s="480"/>
      <c r="L21" s="480"/>
      <c r="M21" s="480"/>
      <c r="N21" s="480"/>
      <c r="O21" s="480"/>
      <c r="P21" s="480"/>
      <c r="Q21" s="480"/>
      <c r="R21" s="480"/>
      <c r="S21" s="480"/>
      <c r="T21" s="480"/>
      <c r="U21" s="480"/>
      <c r="V21" s="480"/>
      <c r="W21" s="480"/>
      <c r="X21" s="480"/>
      <c r="Y21" s="480"/>
      <c r="Z21" s="480"/>
      <c r="AA21" s="480"/>
      <c r="AB21" s="480"/>
      <c r="AC21" s="480"/>
      <c r="AD21" s="480"/>
      <c r="AE21" s="480"/>
      <c r="AF21" s="480"/>
      <c r="AG21" s="480"/>
      <c r="AH21" s="480"/>
      <c r="AI21" s="480"/>
      <c r="AJ21" s="480"/>
      <c r="AK21" s="480"/>
      <c r="AL21" s="480"/>
      <c r="AM21" s="480"/>
      <c r="AN21" s="480"/>
      <c r="AO21" s="480"/>
      <c r="AP21" s="480"/>
      <c r="AQ21" s="480"/>
      <c r="AR21" s="480"/>
      <c r="AS21" s="480"/>
      <c r="AT21" s="480"/>
      <c r="AU21" s="480"/>
      <c r="AV21" s="480"/>
      <c r="AW21" s="480"/>
      <c r="AX21" s="481"/>
      <c r="AY21" s="400"/>
      <c r="AZ21" s="401"/>
      <c r="BA21" s="401"/>
      <c r="BB21" s="401"/>
      <c r="BC21" s="401"/>
      <c r="BD21" s="401"/>
      <c r="BE21" s="401"/>
      <c r="BF21" s="401"/>
      <c r="BG21" s="401"/>
      <c r="BH21" s="401"/>
      <c r="BI21" s="401"/>
      <c r="BJ21" s="401"/>
      <c r="BK21" s="401"/>
      <c r="BL21" s="401"/>
      <c r="BM21" s="402"/>
      <c r="BN21" s="420"/>
      <c r="BO21" s="421"/>
      <c r="BP21" s="421"/>
      <c r="BQ21" s="421"/>
      <c r="BR21" s="421"/>
      <c r="BS21" s="421"/>
      <c r="BT21" s="421"/>
      <c r="BU21" s="422"/>
      <c r="BV21" s="420"/>
      <c r="BW21" s="421"/>
      <c r="BX21" s="421"/>
      <c r="BY21" s="421"/>
      <c r="BZ21" s="421"/>
      <c r="CA21" s="421"/>
      <c r="CB21" s="421"/>
      <c r="CC21" s="422"/>
      <c r="CD21" s="194"/>
      <c r="CE21" s="418"/>
      <c r="CF21" s="418"/>
      <c r="CG21" s="418"/>
      <c r="CH21" s="418"/>
      <c r="CI21" s="418"/>
      <c r="CJ21" s="418"/>
      <c r="CK21" s="418"/>
      <c r="CL21" s="418"/>
      <c r="CM21" s="418"/>
      <c r="CN21" s="418"/>
      <c r="CO21" s="418"/>
      <c r="CP21" s="418"/>
      <c r="CQ21" s="418"/>
      <c r="CR21" s="418"/>
      <c r="CS21" s="419"/>
      <c r="CT21" s="390"/>
      <c r="CU21" s="391"/>
      <c r="CV21" s="391"/>
      <c r="CW21" s="391"/>
      <c r="CX21" s="391"/>
      <c r="CY21" s="391"/>
      <c r="CZ21" s="391"/>
      <c r="DA21" s="392"/>
      <c r="DB21" s="390"/>
      <c r="DC21" s="391"/>
      <c r="DD21" s="391"/>
      <c r="DE21" s="391"/>
      <c r="DF21" s="391"/>
      <c r="DG21" s="391"/>
      <c r="DH21" s="391"/>
      <c r="DI21" s="392"/>
    </row>
    <row r="22" spans="1:113" ht="18.75" customHeight="1" thickBot="1" x14ac:dyDescent="0.2">
      <c r="A22" s="181"/>
      <c r="B22" s="449" t="s">
        <v>165</v>
      </c>
      <c r="C22" s="450"/>
      <c r="D22" s="451"/>
      <c r="E22" s="458" t="s">
        <v>1</v>
      </c>
      <c r="F22" s="433"/>
      <c r="G22" s="433"/>
      <c r="H22" s="433"/>
      <c r="I22" s="433"/>
      <c r="J22" s="433"/>
      <c r="K22" s="434"/>
      <c r="L22" s="458" t="s">
        <v>166</v>
      </c>
      <c r="M22" s="433"/>
      <c r="N22" s="433"/>
      <c r="O22" s="433"/>
      <c r="P22" s="434"/>
      <c r="Q22" s="443" t="s">
        <v>167</v>
      </c>
      <c r="R22" s="444"/>
      <c r="S22" s="444"/>
      <c r="T22" s="444"/>
      <c r="U22" s="444"/>
      <c r="V22" s="459"/>
      <c r="W22" s="461" t="s">
        <v>168</v>
      </c>
      <c r="X22" s="450"/>
      <c r="Y22" s="451"/>
      <c r="Z22" s="458" t="s">
        <v>1</v>
      </c>
      <c r="AA22" s="433"/>
      <c r="AB22" s="433"/>
      <c r="AC22" s="433"/>
      <c r="AD22" s="433"/>
      <c r="AE22" s="433"/>
      <c r="AF22" s="433"/>
      <c r="AG22" s="434"/>
      <c r="AH22" s="432" t="s">
        <v>169</v>
      </c>
      <c r="AI22" s="433"/>
      <c r="AJ22" s="433"/>
      <c r="AK22" s="433"/>
      <c r="AL22" s="434"/>
      <c r="AM22" s="432" t="s">
        <v>170</v>
      </c>
      <c r="AN22" s="438"/>
      <c r="AO22" s="438"/>
      <c r="AP22" s="438"/>
      <c r="AQ22" s="438"/>
      <c r="AR22" s="439"/>
      <c r="AS22" s="443" t="s">
        <v>167</v>
      </c>
      <c r="AT22" s="444"/>
      <c r="AU22" s="444"/>
      <c r="AV22" s="444"/>
      <c r="AW22" s="444"/>
      <c r="AX22" s="445"/>
      <c r="AY22" s="387"/>
      <c r="AZ22" s="388"/>
      <c r="BA22" s="388"/>
      <c r="BB22" s="388"/>
      <c r="BC22" s="388"/>
      <c r="BD22" s="388"/>
      <c r="BE22" s="388"/>
      <c r="BF22" s="388"/>
      <c r="BG22" s="388"/>
      <c r="BH22" s="388"/>
      <c r="BI22" s="388"/>
      <c r="BJ22" s="388"/>
      <c r="BK22" s="388"/>
      <c r="BL22" s="388"/>
      <c r="BM22" s="389"/>
      <c r="BN22" s="423"/>
      <c r="BO22" s="424"/>
      <c r="BP22" s="424"/>
      <c r="BQ22" s="424"/>
      <c r="BR22" s="424"/>
      <c r="BS22" s="424"/>
      <c r="BT22" s="424"/>
      <c r="BU22" s="425"/>
      <c r="BV22" s="423"/>
      <c r="BW22" s="424"/>
      <c r="BX22" s="424"/>
      <c r="BY22" s="424"/>
      <c r="BZ22" s="424"/>
      <c r="CA22" s="424"/>
      <c r="CB22" s="424"/>
      <c r="CC22" s="425"/>
      <c r="CD22" s="194"/>
      <c r="CE22" s="418"/>
      <c r="CF22" s="418"/>
      <c r="CG22" s="418"/>
      <c r="CH22" s="418"/>
      <c r="CI22" s="418"/>
      <c r="CJ22" s="418"/>
      <c r="CK22" s="418"/>
      <c r="CL22" s="418"/>
      <c r="CM22" s="418"/>
      <c r="CN22" s="418"/>
      <c r="CO22" s="418"/>
      <c r="CP22" s="418"/>
      <c r="CQ22" s="418"/>
      <c r="CR22" s="418"/>
      <c r="CS22" s="419"/>
      <c r="CT22" s="390"/>
      <c r="CU22" s="391"/>
      <c r="CV22" s="391"/>
      <c r="CW22" s="391"/>
      <c r="CX22" s="391"/>
      <c r="CY22" s="391"/>
      <c r="CZ22" s="391"/>
      <c r="DA22" s="392"/>
      <c r="DB22" s="390"/>
      <c r="DC22" s="391"/>
      <c r="DD22" s="391"/>
      <c r="DE22" s="391"/>
      <c r="DF22" s="391"/>
      <c r="DG22" s="391"/>
      <c r="DH22" s="391"/>
      <c r="DI22" s="392"/>
    </row>
    <row r="23" spans="1:113" ht="18.75" customHeight="1" x14ac:dyDescent="0.15">
      <c r="A23" s="181"/>
      <c r="B23" s="452"/>
      <c r="C23" s="453"/>
      <c r="D23" s="454"/>
      <c r="E23" s="435"/>
      <c r="F23" s="436"/>
      <c r="G23" s="436"/>
      <c r="H23" s="436"/>
      <c r="I23" s="436"/>
      <c r="J23" s="436"/>
      <c r="K23" s="437"/>
      <c r="L23" s="435"/>
      <c r="M23" s="436"/>
      <c r="N23" s="436"/>
      <c r="O23" s="436"/>
      <c r="P23" s="437"/>
      <c r="Q23" s="446"/>
      <c r="R23" s="447"/>
      <c r="S23" s="447"/>
      <c r="T23" s="447"/>
      <c r="U23" s="447"/>
      <c r="V23" s="460"/>
      <c r="W23" s="462"/>
      <c r="X23" s="453"/>
      <c r="Y23" s="454"/>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412" t="s">
        <v>171</v>
      </c>
      <c r="AZ23" s="413"/>
      <c r="BA23" s="413"/>
      <c r="BB23" s="413"/>
      <c r="BC23" s="413"/>
      <c r="BD23" s="413"/>
      <c r="BE23" s="413"/>
      <c r="BF23" s="413"/>
      <c r="BG23" s="413"/>
      <c r="BH23" s="413"/>
      <c r="BI23" s="413"/>
      <c r="BJ23" s="413"/>
      <c r="BK23" s="413"/>
      <c r="BL23" s="413"/>
      <c r="BM23" s="414"/>
      <c r="BN23" s="420">
        <v>2132409</v>
      </c>
      <c r="BO23" s="421"/>
      <c r="BP23" s="421"/>
      <c r="BQ23" s="421"/>
      <c r="BR23" s="421"/>
      <c r="BS23" s="421"/>
      <c r="BT23" s="421"/>
      <c r="BU23" s="422"/>
      <c r="BV23" s="420">
        <v>1773123</v>
      </c>
      <c r="BW23" s="421"/>
      <c r="BX23" s="421"/>
      <c r="BY23" s="421"/>
      <c r="BZ23" s="421"/>
      <c r="CA23" s="421"/>
      <c r="CB23" s="421"/>
      <c r="CC23" s="422"/>
      <c r="CD23" s="194"/>
      <c r="CE23" s="418"/>
      <c r="CF23" s="418"/>
      <c r="CG23" s="418"/>
      <c r="CH23" s="418"/>
      <c r="CI23" s="418"/>
      <c r="CJ23" s="418"/>
      <c r="CK23" s="418"/>
      <c r="CL23" s="418"/>
      <c r="CM23" s="418"/>
      <c r="CN23" s="418"/>
      <c r="CO23" s="418"/>
      <c r="CP23" s="418"/>
      <c r="CQ23" s="418"/>
      <c r="CR23" s="418"/>
      <c r="CS23" s="419"/>
      <c r="CT23" s="390"/>
      <c r="CU23" s="391"/>
      <c r="CV23" s="391"/>
      <c r="CW23" s="391"/>
      <c r="CX23" s="391"/>
      <c r="CY23" s="391"/>
      <c r="CZ23" s="391"/>
      <c r="DA23" s="392"/>
      <c r="DB23" s="390"/>
      <c r="DC23" s="391"/>
      <c r="DD23" s="391"/>
      <c r="DE23" s="391"/>
      <c r="DF23" s="391"/>
      <c r="DG23" s="391"/>
      <c r="DH23" s="391"/>
      <c r="DI23" s="392"/>
    </row>
    <row r="24" spans="1:113" ht="18.75" customHeight="1" thickBot="1" x14ac:dyDescent="0.2">
      <c r="A24" s="181"/>
      <c r="B24" s="452"/>
      <c r="C24" s="453"/>
      <c r="D24" s="454"/>
      <c r="E24" s="393" t="s">
        <v>172</v>
      </c>
      <c r="F24" s="394"/>
      <c r="G24" s="394"/>
      <c r="H24" s="394"/>
      <c r="I24" s="394"/>
      <c r="J24" s="394"/>
      <c r="K24" s="395"/>
      <c r="L24" s="396">
        <v>1</v>
      </c>
      <c r="M24" s="397"/>
      <c r="N24" s="397"/>
      <c r="O24" s="397"/>
      <c r="P24" s="398"/>
      <c r="Q24" s="396">
        <v>7240</v>
      </c>
      <c r="R24" s="397"/>
      <c r="S24" s="397"/>
      <c r="T24" s="397"/>
      <c r="U24" s="397"/>
      <c r="V24" s="398"/>
      <c r="W24" s="462"/>
      <c r="X24" s="453"/>
      <c r="Y24" s="454"/>
      <c r="Z24" s="393" t="s">
        <v>173</v>
      </c>
      <c r="AA24" s="394"/>
      <c r="AB24" s="394"/>
      <c r="AC24" s="394"/>
      <c r="AD24" s="394"/>
      <c r="AE24" s="394"/>
      <c r="AF24" s="394"/>
      <c r="AG24" s="395"/>
      <c r="AH24" s="396">
        <v>41</v>
      </c>
      <c r="AI24" s="397"/>
      <c r="AJ24" s="397"/>
      <c r="AK24" s="397"/>
      <c r="AL24" s="398"/>
      <c r="AM24" s="396">
        <v>115374</v>
      </c>
      <c r="AN24" s="397"/>
      <c r="AO24" s="397"/>
      <c r="AP24" s="397"/>
      <c r="AQ24" s="397"/>
      <c r="AR24" s="398"/>
      <c r="AS24" s="396">
        <v>2814</v>
      </c>
      <c r="AT24" s="397"/>
      <c r="AU24" s="397"/>
      <c r="AV24" s="397"/>
      <c r="AW24" s="397"/>
      <c r="AX24" s="399"/>
      <c r="AY24" s="387" t="s">
        <v>174</v>
      </c>
      <c r="AZ24" s="388"/>
      <c r="BA24" s="388"/>
      <c r="BB24" s="388"/>
      <c r="BC24" s="388"/>
      <c r="BD24" s="388"/>
      <c r="BE24" s="388"/>
      <c r="BF24" s="388"/>
      <c r="BG24" s="388"/>
      <c r="BH24" s="388"/>
      <c r="BI24" s="388"/>
      <c r="BJ24" s="388"/>
      <c r="BK24" s="388"/>
      <c r="BL24" s="388"/>
      <c r="BM24" s="389"/>
      <c r="BN24" s="420">
        <v>1809260</v>
      </c>
      <c r="BO24" s="421"/>
      <c r="BP24" s="421"/>
      <c r="BQ24" s="421"/>
      <c r="BR24" s="421"/>
      <c r="BS24" s="421"/>
      <c r="BT24" s="421"/>
      <c r="BU24" s="422"/>
      <c r="BV24" s="420">
        <v>1526874</v>
      </c>
      <c r="BW24" s="421"/>
      <c r="BX24" s="421"/>
      <c r="BY24" s="421"/>
      <c r="BZ24" s="421"/>
      <c r="CA24" s="421"/>
      <c r="CB24" s="421"/>
      <c r="CC24" s="422"/>
      <c r="CD24" s="194"/>
      <c r="CE24" s="418"/>
      <c r="CF24" s="418"/>
      <c r="CG24" s="418"/>
      <c r="CH24" s="418"/>
      <c r="CI24" s="418"/>
      <c r="CJ24" s="418"/>
      <c r="CK24" s="418"/>
      <c r="CL24" s="418"/>
      <c r="CM24" s="418"/>
      <c r="CN24" s="418"/>
      <c r="CO24" s="418"/>
      <c r="CP24" s="418"/>
      <c r="CQ24" s="418"/>
      <c r="CR24" s="418"/>
      <c r="CS24" s="419"/>
      <c r="CT24" s="390"/>
      <c r="CU24" s="391"/>
      <c r="CV24" s="391"/>
      <c r="CW24" s="391"/>
      <c r="CX24" s="391"/>
      <c r="CY24" s="391"/>
      <c r="CZ24" s="391"/>
      <c r="DA24" s="392"/>
      <c r="DB24" s="390"/>
      <c r="DC24" s="391"/>
      <c r="DD24" s="391"/>
      <c r="DE24" s="391"/>
      <c r="DF24" s="391"/>
      <c r="DG24" s="391"/>
      <c r="DH24" s="391"/>
      <c r="DI24" s="392"/>
    </row>
    <row r="25" spans="1:113" ht="18.75" customHeight="1" x14ac:dyDescent="0.15">
      <c r="A25" s="181"/>
      <c r="B25" s="452"/>
      <c r="C25" s="453"/>
      <c r="D25" s="454"/>
      <c r="E25" s="393" t="s">
        <v>175</v>
      </c>
      <c r="F25" s="394"/>
      <c r="G25" s="394"/>
      <c r="H25" s="394"/>
      <c r="I25" s="394"/>
      <c r="J25" s="394"/>
      <c r="K25" s="395"/>
      <c r="L25" s="396">
        <v>1</v>
      </c>
      <c r="M25" s="397"/>
      <c r="N25" s="397"/>
      <c r="O25" s="397"/>
      <c r="P25" s="398"/>
      <c r="Q25" s="396">
        <v>5830</v>
      </c>
      <c r="R25" s="397"/>
      <c r="S25" s="397"/>
      <c r="T25" s="397"/>
      <c r="U25" s="397"/>
      <c r="V25" s="398"/>
      <c r="W25" s="462"/>
      <c r="X25" s="453"/>
      <c r="Y25" s="454"/>
      <c r="Z25" s="393" t="s">
        <v>176</v>
      </c>
      <c r="AA25" s="394"/>
      <c r="AB25" s="394"/>
      <c r="AC25" s="394"/>
      <c r="AD25" s="394"/>
      <c r="AE25" s="394"/>
      <c r="AF25" s="394"/>
      <c r="AG25" s="395"/>
      <c r="AH25" s="396" t="s">
        <v>138</v>
      </c>
      <c r="AI25" s="397"/>
      <c r="AJ25" s="397"/>
      <c r="AK25" s="397"/>
      <c r="AL25" s="398"/>
      <c r="AM25" s="396" t="s">
        <v>139</v>
      </c>
      <c r="AN25" s="397"/>
      <c r="AO25" s="397"/>
      <c r="AP25" s="397"/>
      <c r="AQ25" s="397"/>
      <c r="AR25" s="398"/>
      <c r="AS25" s="396" t="s">
        <v>139</v>
      </c>
      <c r="AT25" s="397"/>
      <c r="AU25" s="397"/>
      <c r="AV25" s="397"/>
      <c r="AW25" s="397"/>
      <c r="AX25" s="399"/>
      <c r="AY25" s="412" t="s">
        <v>177</v>
      </c>
      <c r="AZ25" s="413"/>
      <c r="BA25" s="413"/>
      <c r="BB25" s="413"/>
      <c r="BC25" s="413"/>
      <c r="BD25" s="413"/>
      <c r="BE25" s="413"/>
      <c r="BF25" s="413"/>
      <c r="BG25" s="413"/>
      <c r="BH25" s="413"/>
      <c r="BI25" s="413"/>
      <c r="BJ25" s="413"/>
      <c r="BK25" s="413"/>
      <c r="BL25" s="413"/>
      <c r="BM25" s="414"/>
      <c r="BN25" s="415" t="s">
        <v>138</v>
      </c>
      <c r="BO25" s="416"/>
      <c r="BP25" s="416"/>
      <c r="BQ25" s="416"/>
      <c r="BR25" s="416"/>
      <c r="BS25" s="416"/>
      <c r="BT25" s="416"/>
      <c r="BU25" s="417"/>
      <c r="BV25" s="415" t="s">
        <v>139</v>
      </c>
      <c r="BW25" s="416"/>
      <c r="BX25" s="416"/>
      <c r="BY25" s="416"/>
      <c r="BZ25" s="416"/>
      <c r="CA25" s="416"/>
      <c r="CB25" s="416"/>
      <c r="CC25" s="417"/>
      <c r="CD25" s="194"/>
      <c r="CE25" s="418"/>
      <c r="CF25" s="418"/>
      <c r="CG25" s="418"/>
      <c r="CH25" s="418"/>
      <c r="CI25" s="418"/>
      <c r="CJ25" s="418"/>
      <c r="CK25" s="418"/>
      <c r="CL25" s="418"/>
      <c r="CM25" s="418"/>
      <c r="CN25" s="418"/>
      <c r="CO25" s="418"/>
      <c r="CP25" s="418"/>
      <c r="CQ25" s="418"/>
      <c r="CR25" s="418"/>
      <c r="CS25" s="419"/>
      <c r="CT25" s="390"/>
      <c r="CU25" s="391"/>
      <c r="CV25" s="391"/>
      <c r="CW25" s="391"/>
      <c r="CX25" s="391"/>
      <c r="CY25" s="391"/>
      <c r="CZ25" s="391"/>
      <c r="DA25" s="392"/>
      <c r="DB25" s="390"/>
      <c r="DC25" s="391"/>
      <c r="DD25" s="391"/>
      <c r="DE25" s="391"/>
      <c r="DF25" s="391"/>
      <c r="DG25" s="391"/>
      <c r="DH25" s="391"/>
      <c r="DI25" s="392"/>
    </row>
    <row r="26" spans="1:113" ht="18.75" customHeight="1" x14ac:dyDescent="0.15">
      <c r="A26" s="181"/>
      <c r="B26" s="452"/>
      <c r="C26" s="453"/>
      <c r="D26" s="454"/>
      <c r="E26" s="393" t="s">
        <v>178</v>
      </c>
      <c r="F26" s="394"/>
      <c r="G26" s="394"/>
      <c r="H26" s="394"/>
      <c r="I26" s="394"/>
      <c r="J26" s="394"/>
      <c r="K26" s="395"/>
      <c r="L26" s="396">
        <v>1</v>
      </c>
      <c r="M26" s="397"/>
      <c r="N26" s="397"/>
      <c r="O26" s="397"/>
      <c r="P26" s="398"/>
      <c r="Q26" s="396">
        <v>5390</v>
      </c>
      <c r="R26" s="397"/>
      <c r="S26" s="397"/>
      <c r="T26" s="397"/>
      <c r="U26" s="397"/>
      <c r="V26" s="398"/>
      <c r="W26" s="462"/>
      <c r="X26" s="453"/>
      <c r="Y26" s="454"/>
      <c r="Z26" s="393" t="s">
        <v>179</v>
      </c>
      <c r="AA26" s="475"/>
      <c r="AB26" s="475"/>
      <c r="AC26" s="475"/>
      <c r="AD26" s="475"/>
      <c r="AE26" s="475"/>
      <c r="AF26" s="475"/>
      <c r="AG26" s="476"/>
      <c r="AH26" s="396" t="s">
        <v>139</v>
      </c>
      <c r="AI26" s="397"/>
      <c r="AJ26" s="397"/>
      <c r="AK26" s="397"/>
      <c r="AL26" s="398"/>
      <c r="AM26" s="396" t="s">
        <v>138</v>
      </c>
      <c r="AN26" s="397"/>
      <c r="AO26" s="397"/>
      <c r="AP26" s="397"/>
      <c r="AQ26" s="397"/>
      <c r="AR26" s="398"/>
      <c r="AS26" s="396" t="s">
        <v>139</v>
      </c>
      <c r="AT26" s="397"/>
      <c r="AU26" s="397"/>
      <c r="AV26" s="397"/>
      <c r="AW26" s="397"/>
      <c r="AX26" s="399"/>
      <c r="AY26" s="429" t="s">
        <v>180</v>
      </c>
      <c r="AZ26" s="430"/>
      <c r="BA26" s="430"/>
      <c r="BB26" s="430"/>
      <c r="BC26" s="430"/>
      <c r="BD26" s="430"/>
      <c r="BE26" s="430"/>
      <c r="BF26" s="430"/>
      <c r="BG26" s="430"/>
      <c r="BH26" s="430"/>
      <c r="BI26" s="430"/>
      <c r="BJ26" s="430"/>
      <c r="BK26" s="430"/>
      <c r="BL26" s="430"/>
      <c r="BM26" s="431"/>
      <c r="BN26" s="420" t="s">
        <v>139</v>
      </c>
      <c r="BO26" s="421"/>
      <c r="BP26" s="421"/>
      <c r="BQ26" s="421"/>
      <c r="BR26" s="421"/>
      <c r="BS26" s="421"/>
      <c r="BT26" s="421"/>
      <c r="BU26" s="422"/>
      <c r="BV26" s="420" t="s">
        <v>138</v>
      </c>
      <c r="BW26" s="421"/>
      <c r="BX26" s="421"/>
      <c r="BY26" s="421"/>
      <c r="BZ26" s="421"/>
      <c r="CA26" s="421"/>
      <c r="CB26" s="421"/>
      <c r="CC26" s="422"/>
      <c r="CD26" s="194"/>
      <c r="CE26" s="418"/>
      <c r="CF26" s="418"/>
      <c r="CG26" s="418"/>
      <c r="CH26" s="418"/>
      <c r="CI26" s="418"/>
      <c r="CJ26" s="418"/>
      <c r="CK26" s="418"/>
      <c r="CL26" s="418"/>
      <c r="CM26" s="418"/>
      <c r="CN26" s="418"/>
      <c r="CO26" s="418"/>
      <c r="CP26" s="418"/>
      <c r="CQ26" s="418"/>
      <c r="CR26" s="418"/>
      <c r="CS26" s="419"/>
      <c r="CT26" s="390"/>
      <c r="CU26" s="391"/>
      <c r="CV26" s="391"/>
      <c r="CW26" s="391"/>
      <c r="CX26" s="391"/>
      <c r="CY26" s="391"/>
      <c r="CZ26" s="391"/>
      <c r="DA26" s="392"/>
      <c r="DB26" s="390"/>
      <c r="DC26" s="391"/>
      <c r="DD26" s="391"/>
      <c r="DE26" s="391"/>
      <c r="DF26" s="391"/>
      <c r="DG26" s="391"/>
      <c r="DH26" s="391"/>
      <c r="DI26" s="392"/>
    </row>
    <row r="27" spans="1:113" ht="18.75" customHeight="1" thickBot="1" x14ac:dyDescent="0.2">
      <c r="A27" s="181"/>
      <c r="B27" s="452"/>
      <c r="C27" s="453"/>
      <c r="D27" s="454"/>
      <c r="E27" s="393" t="s">
        <v>181</v>
      </c>
      <c r="F27" s="394"/>
      <c r="G27" s="394"/>
      <c r="H27" s="394"/>
      <c r="I27" s="394"/>
      <c r="J27" s="394"/>
      <c r="K27" s="395"/>
      <c r="L27" s="396">
        <v>1</v>
      </c>
      <c r="M27" s="397"/>
      <c r="N27" s="397"/>
      <c r="O27" s="397"/>
      <c r="P27" s="398"/>
      <c r="Q27" s="396">
        <v>2400</v>
      </c>
      <c r="R27" s="397"/>
      <c r="S27" s="397"/>
      <c r="T27" s="397"/>
      <c r="U27" s="397"/>
      <c r="V27" s="398"/>
      <c r="W27" s="462"/>
      <c r="X27" s="453"/>
      <c r="Y27" s="454"/>
      <c r="Z27" s="393" t="s">
        <v>182</v>
      </c>
      <c r="AA27" s="394"/>
      <c r="AB27" s="394"/>
      <c r="AC27" s="394"/>
      <c r="AD27" s="394"/>
      <c r="AE27" s="394"/>
      <c r="AF27" s="394"/>
      <c r="AG27" s="395"/>
      <c r="AH27" s="396" t="s">
        <v>139</v>
      </c>
      <c r="AI27" s="397"/>
      <c r="AJ27" s="397"/>
      <c r="AK27" s="397"/>
      <c r="AL27" s="398"/>
      <c r="AM27" s="396" t="s">
        <v>139</v>
      </c>
      <c r="AN27" s="397"/>
      <c r="AO27" s="397"/>
      <c r="AP27" s="397"/>
      <c r="AQ27" s="397"/>
      <c r="AR27" s="398"/>
      <c r="AS27" s="396" t="s">
        <v>139</v>
      </c>
      <c r="AT27" s="397"/>
      <c r="AU27" s="397"/>
      <c r="AV27" s="397"/>
      <c r="AW27" s="397"/>
      <c r="AX27" s="399"/>
      <c r="AY27" s="426" t="s">
        <v>183</v>
      </c>
      <c r="AZ27" s="427"/>
      <c r="BA27" s="427"/>
      <c r="BB27" s="427"/>
      <c r="BC27" s="427"/>
      <c r="BD27" s="427"/>
      <c r="BE27" s="427"/>
      <c r="BF27" s="427"/>
      <c r="BG27" s="427"/>
      <c r="BH27" s="427"/>
      <c r="BI27" s="427"/>
      <c r="BJ27" s="427"/>
      <c r="BK27" s="427"/>
      <c r="BL27" s="427"/>
      <c r="BM27" s="428"/>
      <c r="BN27" s="423">
        <v>44000</v>
      </c>
      <c r="BO27" s="424"/>
      <c r="BP27" s="424"/>
      <c r="BQ27" s="424"/>
      <c r="BR27" s="424"/>
      <c r="BS27" s="424"/>
      <c r="BT27" s="424"/>
      <c r="BU27" s="425"/>
      <c r="BV27" s="423">
        <v>44000</v>
      </c>
      <c r="BW27" s="424"/>
      <c r="BX27" s="424"/>
      <c r="BY27" s="424"/>
      <c r="BZ27" s="424"/>
      <c r="CA27" s="424"/>
      <c r="CB27" s="424"/>
      <c r="CC27" s="425"/>
      <c r="CD27" s="196"/>
      <c r="CE27" s="418"/>
      <c r="CF27" s="418"/>
      <c r="CG27" s="418"/>
      <c r="CH27" s="418"/>
      <c r="CI27" s="418"/>
      <c r="CJ27" s="418"/>
      <c r="CK27" s="418"/>
      <c r="CL27" s="418"/>
      <c r="CM27" s="418"/>
      <c r="CN27" s="418"/>
      <c r="CO27" s="418"/>
      <c r="CP27" s="418"/>
      <c r="CQ27" s="418"/>
      <c r="CR27" s="418"/>
      <c r="CS27" s="419"/>
      <c r="CT27" s="390"/>
      <c r="CU27" s="391"/>
      <c r="CV27" s="391"/>
      <c r="CW27" s="391"/>
      <c r="CX27" s="391"/>
      <c r="CY27" s="391"/>
      <c r="CZ27" s="391"/>
      <c r="DA27" s="392"/>
      <c r="DB27" s="390"/>
      <c r="DC27" s="391"/>
      <c r="DD27" s="391"/>
      <c r="DE27" s="391"/>
      <c r="DF27" s="391"/>
      <c r="DG27" s="391"/>
      <c r="DH27" s="391"/>
      <c r="DI27" s="392"/>
    </row>
    <row r="28" spans="1:113" ht="18.75" customHeight="1" x14ac:dyDescent="0.15">
      <c r="A28" s="181"/>
      <c r="B28" s="452"/>
      <c r="C28" s="453"/>
      <c r="D28" s="454"/>
      <c r="E28" s="393" t="s">
        <v>184</v>
      </c>
      <c r="F28" s="394"/>
      <c r="G28" s="394"/>
      <c r="H28" s="394"/>
      <c r="I28" s="394"/>
      <c r="J28" s="394"/>
      <c r="K28" s="395"/>
      <c r="L28" s="396">
        <v>1</v>
      </c>
      <c r="M28" s="397"/>
      <c r="N28" s="397"/>
      <c r="O28" s="397"/>
      <c r="P28" s="398"/>
      <c r="Q28" s="396">
        <v>1570</v>
      </c>
      <c r="R28" s="397"/>
      <c r="S28" s="397"/>
      <c r="T28" s="397"/>
      <c r="U28" s="397"/>
      <c r="V28" s="398"/>
      <c r="W28" s="462"/>
      <c r="X28" s="453"/>
      <c r="Y28" s="454"/>
      <c r="Z28" s="393" t="s">
        <v>185</v>
      </c>
      <c r="AA28" s="394"/>
      <c r="AB28" s="394"/>
      <c r="AC28" s="394"/>
      <c r="AD28" s="394"/>
      <c r="AE28" s="394"/>
      <c r="AF28" s="394"/>
      <c r="AG28" s="395"/>
      <c r="AH28" s="396" t="s">
        <v>139</v>
      </c>
      <c r="AI28" s="397"/>
      <c r="AJ28" s="397"/>
      <c r="AK28" s="397"/>
      <c r="AL28" s="398"/>
      <c r="AM28" s="396" t="s">
        <v>139</v>
      </c>
      <c r="AN28" s="397"/>
      <c r="AO28" s="397"/>
      <c r="AP28" s="397"/>
      <c r="AQ28" s="397"/>
      <c r="AR28" s="398"/>
      <c r="AS28" s="396" t="s">
        <v>139</v>
      </c>
      <c r="AT28" s="397"/>
      <c r="AU28" s="397"/>
      <c r="AV28" s="397"/>
      <c r="AW28" s="397"/>
      <c r="AX28" s="399"/>
      <c r="AY28" s="403" t="s">
        <v>186</v>
      </c>
      <c r="AZ28" s="404"/>
      <c r="BA28" s="404"/>
      <c r="BB28" s="405"/>
      <c r="BC28" s="412" t="s">
        <v>48</v>
      </c>
      <c r="BD28" s="413"/>
      <c r="BE28" s="413"/>
      <c r="BF28" s="413"/>
      <c r="BG28" s="413"/>
      <c r="BH28" s="413"/>
      <c r="BI28" s="413"/>
      <c r="BJ28" s="413"/>
      <c r="BK28" s="413"/>
      <c r="BL28" s="413"/>
      <c r="BM28" s="414"/>
      <c r="BN28" s="415">
        <v>630880</v>
      </c>
      <c r="BO28" s="416"/>
      <c r="BP28" s="416"/>
      <c r="BQ28" s="416"/>
      <c r="BR28" s="416"/>
      <c r="BS28" s="416"/>
      <c r="BT28" s="416"/>
      <c r="BU28" s="417"/>
      <c r="BV28" s="415">
        <v>672840</v>
      </c>
      <c r="BW28" s="416"/>
      <c r="BX28" s="416"/>
      <c r="BY28" s="416"/>
      <c r="BZ28" s="416"/>
      <c r="CA28" s="416"/>
      <c r="CB28" s="416"/>
      <c r="CC28" s="417"/>
      <c r="CD28" s="194"/>
      <c r="CE28" s="418"/>
      <c r="CF28" s="418"/>
      <c r="CG28" s="418"/>
      <c r="CH28" s="418"/>
      <c r="CI28" s="418"/>
      <c r="CJ28" s="418"/>
      <c r="CK28" s="418"/>
      <c r="CL28" s="418"/>
      <c r="CM28" s="418"/>
      <c r="CN28" s="418"/>
      <c r="CO28" s="418"/>
      <c r="CP28" s="418"/>
      <c r="CQ28" s="418"/>
      <c r="CR28" s="418"/>
      <c r="CS28" s="419"/>
      <c r="CT28" s="390"/>
      <c r="CU28" s="391"/>
      <c r="CV28" s="391"/>
      <c r="CW28" s="391"/>
      <c r="CX28" s="391"/>
      <c r="CY28" s="391"/>
      <c r="CZ28" s="391"/>
      <c r="DA28" s="392"/>
      <c r="DB28" s="390"/>
      <c r="DC28" s="391"/>
      <c r="DD28" s="391"/>
      <c r="DE28" s="391"/>
      <c r="DF28" s="391"/>
      <c r="DG28" s="391"/>
      <c r="DH28" s="391"/>
      <c r="DI28" s="392"/>
    </row>
    <row r="29" spans="1:113" ht="18.75" customHeight="1" x14ac:dyDescent="0.15">
      <c r="A29" s="181"/>
      <c r="B29" s="452"/>
      <c r="C29" s="453"/>
      <c r="D29" s="454"/>
      <c r="E29" s="393" t="s">
        <v>187</v>
      </c>
      <c r="F29" s="394"/>
      <c r="G29" s="394"/>
      <c r="H29" s="394"/>
      <c r="I29" s="394"/>
      <c r="J29" s="394"/>
      <c r="K29" s="395"/>
      <c r="L29" s="396">
        <v>6</v>
      </c>
      <c r="M29" s="397"/>
      <c r="N29" s="397"/>
      <c r="O29" s="397"/>
      <c r="P29" s="398"/>
      <c r="Q29" s="396">
        <v>1400</v>
      </c>
      <c r="R29" s="397"/>
      <c r="S29" s="397"/>
      <c r="T29" s="397"/>
      <c r="U29" s="397"/>
      <c r="V29" s="398"/>
      <c r="W29" s="463"/>
      <c r="X29" s="464"/>
      <c r="Y29" s="465"/>
      <c r="Z29" s="393" t="s">
        <v>188</v>
      </c>
      <c r="AA29" s="394"/>
      <c r="AB29" s="394"/>
      <c r="AC29" s="394"/>
      <c r="AD29" s="394"/>
      <c r="AE29" s="394"/>
      <c r="AF29" s="394"/>
      <c r="AG29" s="395"/>
      <c r="AH29" s="396">
        <v>41</v>
      </c>
      <c r="AI29" s="397"/>
      <c r="AJ29" s="397"/>
      <c r="AK29" s="397"/>
      <c r="AL29" s="398"/>
      <c r="AM29" s="396">
        <v>115374</v>
      </c>
      <c r="AN29" s="397"/>
      <c r="AO29" s="397"/>
      <c r="AP29" s="397"/>
      <c r="AQ29" s="397"/>
      <c r="AR29" s="398"/>
      <c r="AS29" s="396">
        <v>2814</v>
      </c>
      <c r="AT29" s="397"/>
      <c r="AU29" s="397"/>
      <c r="AV29" s="397"/>
      <c r="AW29" s="397"/>
      <c r="AX29" s="399"/>
      <c r="AY29" s="406"/>
      <c r="AZ29" s="407"/>
      <c r="BA29" s="407"/>
      <c r="BB29" s="408"/>
      <c r="BC29" s="400" t="s">
        <v>189</v>
      </c>
      <c r="BD29" s="401"/>
      <c r="BE29" s="401"/>
      <c r="BF29" s="401"/>
      <c r="BG29" s="401"/>
      <c r="BH29" s="401"/>
      <c r="BI29" s="401"/>
      <c r="BJ29" s="401"/>
      <c r="BK29" s="401"/>
      <c r="BL29" s="401"/>
      <c r="BM29" s="402"/>
      <c r="BN29" s="420">
        <v>243221</v>
      </c>
      <c r="BO29" s="421"/>
      <c r="BP29" s="421"/>
      <c r="BQ29" s="421"/>
      <c r="BR29" s="421"/>
      <c r="BS29" s="421"/>
      <c r="BT29" s="421"/>
      <c r="BU29" s="422"/>
      <c r="BV29" s="420">
        <v>243131</v>
      </c>
      <c r="BW29" s="421"/>
      <c r="BX29" s="421"/>
      <c r="BY29" s="421"/>
      <c r="BZ29" s="421"/>
      <c r="CA29" s="421"/>
      <c r="CB29" s="421"/>
      <c r="CC29" s="422"/>
      <c r="CD29" s="196"/>
      <c r="CE29" s="418"/>
      <c r="CF29" s="418"/>
      <c r="CG29" s="418"/>
      <c r="CH29" s="418"/>
      <c r="CI29" s="418"/>
      <c r="CJ29" s="418"/>
      <c r="CK29" s="418"/>
      <c r="CL29" s="418"/>
      <c r="CM29" s="418"/>
      <c r="CN29" s="418"/>
      <c r="CO29" s="418"/>
      <c r="CP29" s="418"/>
      <c r="CQ29" s="418"/>
      <c r="CR29" s="418"/>
      <c r="CS29" s="419"/>
      <c r="CT29" s="390"/>
      <c r="CU29" s="391"/>
      <c r="CV29" s="391"/>
      <c r="CW29" s="391"/>
      <c r="CX29" s="391"/>
      <c r="CY29" s="391"/>
      <c r="CZ29" s="391"/>
      <c r="DA29" s="392"/>
      <c r="DB29" s="390"/>
      <c r="DC29" s="391"/>
      <c r="DD29" s="391"/>
      <c r="DE29" s="391"/>
      <c r="DF29" s="391"/>
      <c r="DG29" s="391"/>
      <c r="DH29" s="391"/>
      <c r="DI29" s="392"/>
    </row>
    <row r="30" spans="1:113" ht="18.75" customHeight="1" thickBot="1" x14ac:dyDescent="0.2">
      <c r="A30" s="181"/>
      <c r="B30" s="455"/>
      <c r="C30" s="456"/>
      <c r="D30" s="457"/>
      <c r="E30" s="466"/>
      <c r="F30" s="467"/>
      <c r="G30" s="467"/>
      <c r="H30" s="467"/>
      <c r="I30" s="467"/>
      <c r="J30" s="467"/>
      <c r="K30" s="468"/>
      <c r="L30" s="469"/>
      <c r="M30" s="470"/>
      <c r="N30" s="470"/>
      <c r="O30" s="470"/>
      <c r="P30" s="471"/>
      <c r="Q30" s="469"/>
      <c r="R30" s="470"/>
      <c r="S30" s="470"/>
      <c r="T30" s="470"/>
      <c r="U30" s="470"/>
      <c r="V30" s="471"/>
      <c r="W30" s="472" t="s">
        <v>190</v>
      </c>
      <c r="X30" s="473"/>
      <c r="Y30" s="473"/>
      <c r="Z30" s="473"/>
      <c r="AA30" s="473"/>
      <c r="AB30" s="473"/>
      <c r="AC30" s="473"/>
      <c r="AD30" s="473"/>
      <c r="AE30" s="473"/>
      <c r="AF30" s="473"/>
      <c r="AG30" s="474"/>
      <c r="AH30" s="384">
        <v>91</v>
      </c>
      <c r="AI30" s="385"/>
      <c r="AJ30" s="385"/>
      <c r="AK30" s="385"/>
      <c r="AL30" s="385"/>
      <c r="AM30" s="385"/>
      <c r="AN30" s="385"/>
      <c r="AO30" s="385"/>
      <c r="AP30" s="385"/>
      <c r="AQ30" s="385"/>
      <c r="AR30" s="385"/>
      <c r="AS30" s="385"/>
      <c r="AT30" s="385"/>
      <c r="AU30" s="385"/>
      <c r="AV30" s="385"/>
      <c r="AW30" s="385"/>
      <c r="AX30" s="386"/>
      <c r="AY30" s="409"/>
      <c r="AZ30" s="410"/>
      <c r="BA30" s="410"/>
      <c r="BB30" s="411"/>
      <c r="BC30" s="387" t="s">
        <v>50</v>
      </c>
      <c r="BD30" s="388"/>
      <c r="BE30" s="388"/>
      <c r="BF30" s="388"/>
      <c r="BG30" s="388"/>
      <c r="BH30" s="388"/>
      <c r="BI30" s="388"/>
      <c r="BJ30" s="388"/>
      <c r="BK30" s="388"/>
      <c r="BL30" s="388"/>
      <c r="BM30" s="389"/>
      <c r="BN30" s="423">
        <v>3695793</v>
      </c>
      <c r="BO30" s="424"/>
      <c r="BP30" s="424"/>
      <c r="BQ30" s="424"/>
      <c r="BR30" s="424"/>
      <c r="BS30" s="424"/>
      <c r="BT30" s="424"/>
      <c r="BU30" s="425"/>
      <c r="BV30" s="423">
        <v>3668646</v>
      </c>
      <c r="BW30" s="424"/>
      <c r="BX30" s="424"/>
      <c r="BY30" s="424"/>
      <c r="BZ30" s="424"/>
      <c r="CA30" s="424"/>
      <c r="CB30" s="424"/>
      <c r="CC30" s="42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181" t="s">
        <v>191</v>
      </c>
      <c r="D32" s="181"/>
      <c r="E32" s="181"/>
      <c r="U32" s="180" t="s">
        <v>192</v>
      </c>
      <c r="AM32" s="180" t="s">
        <v>193</v>
      </c>
      <c r="BE32" s="180" t="s">
        <v>194</v>
      </c>
      <c r="BW32" s="180" t="s">
        <v>195</v>
      </c>
      <c r="CO32" s="180" t="s">
        <v>196</v>
      </c>
      <c r="DI32" s="204"/>
    </row>
    <row r="33" spans="1:113" ht="13.5" customHeight="1" x14ac:dyDescent="0.15">
      <c r="A33" s="181"/>
      <c r="B33" s="205"/>
      <c r="C33" s="383" t="s">
        <v>197</v>
      </c>
      <c r="D33" s="383"/>
      <c r="E33" s="382" t="s">
        <v>198</v>
      </c>
      <c r="F33" s="382"/>
      <c r="G33" s="382"/>
      <c r="H33" s="382"/>
      <c r="I33" s="382"/>
      <c r="J33" s="382"/>
      <c r="K33" s="382"/>
      <c r="L33" s="382"/>
      <c r="M33" s="382"/>
      <c r="N33" s="382"/>
      <c r="O33" s="382"/>
      <c r="P33" s="382"/>
      <c r="Q33" s="382"/>
      <c r="R33" s="382"/>
      <c r="S33" s="382"/>
      <c r="T33" s="206"/>
      <c r="U33" s="383" t="s">
        <v>197</v>
      </c>
      <c r="V33" s="383"/>
      <c r="W33" s="382" t="s">
        <v>198</v>
      </c>
      <c r="X33" s="382"/>
      <c r="Y33" s="382"/>
      <c r="Z33" s="382"/>
      <c r="AA33" s="382"/>
      <c r="AB33" s="382"/>
      <c r="AC33" s="382"/>
      <c r="AD33" s="382"/>
      <c r="AE33" s="382"/>
      <c r="AF33" s="382"/>
      <c r="AG33" s="382"/>
      <c r="AH33" s="382"/>
      <c r="AI33" s="382"/>
      <c r="AJ33" s="382"/>
      <c r="AK33" s="382"/>
      <c r="AL33" s="206"/>
      <c r="AM33" s="383" t="s">
        <v>197</v>
      </c>
      <c r="AN33" s="383"/>
      <c r="AO33" s="382" t="s">
        <v>199</v>
      </c>
      <c r="AP33" s="382"/>
      <c r="AQ33" s="382"/>
      <c r="AR33" s="382"/>
      <c r="AS33" s="382"/>
      <c r="AT33" s="382"/>
      <c r="AU33" s="382"/>
      <c r="AV33" s="382"/>
      <c r="AW33" s="382"/>
      <c r="AX33" s="382"/>
      <c r="AY33" s="382"/>
      <c r="AZ33" s="382"/>
      <c r="BA33" s="382"/>
      <c r="BB33" s="382"/>
      <c r="BC33" s="382"/>
      <c r="BD33" s="207"/>
      <c r="BE33" s="382" t="s">
        <v>200</v>
      </c>
      <c r="BF33" s="382"/>
      <c r="BG33" s="382" t="s">
        <v>201</v>
      </c>
      <c r="BH33" s="382"/>
      <c r="BI33" s="382"/>
      <c r="BJ33" s="382"/>
      <c r="BK33" s="382"/>
      <c r="BL33" s="382"/>
      <c r="BM33" s="382"/>
      <c r="BN33" s="382"/>
      <c r="BO33" s="382"/>
      <c r="BP33" s="382"/>
      <c r="BQ33" s="382"/>
      <c r="BR33" s="382"/>
      <c r="BS33" s="382"/>
      <c r="BT33" s="382"/>
      <c r="BU33" s="382"/>
      <c r="BV33" s="207"/>
      <c r="BW33" s="383" t="s">
        <v>200</v>
      </c>
      <c r="BX33" s="383"/>
      <c r="BY33" s="382" t="s">
        <v>202</v>
      </c>
      <c r="BZ33" s="382"/>
      <c r="CA33" s="382"/>
      <c r="CB33" s="382"/>
      <c r="CC33" s="382"/>
      <c r="CD33" s="382"/>
      <c r="CE33" s="382"/>
      <c r="CF33" s="382"/>
      <c r="CG33" s="382"/>
      <c r="CH33" s="382"/>
      <c r="CI33" s="382"/>
      <c r="CJ33" s="382"/>
      <c r="CK33" s="382"/>
      <c r="CL33" s="382"/>
      <c r="CM33" s="382"/>
      <c r="CN33" s="206"/>
      <c r="CO33" s="383" t="s">
        <v>203</v>
      </c>
      <c r="CP33" s="383"/>
      <c r="CQ33" s="382" t="s">
        <v>204</v>
      </c>
      <c r="CR33" s="382"/>
      <c r="CS33" s="382"/>
      <c r="CT33" s="382"/>
      <c r="CU33" s="382"/>
      <c r="CV33" s="382"/>
      <c r="CW33" s="382"/>
      <c r="CX33" s="382"/>
      <c r="CY33" s="382"/>
      <c r="CZ33" s="382"/>
      <c r="DA33" s="382"/>
      <c r="DB33" s="382"/>
      <c r="DC33" s="382"/>
      <c r="DD33" s="382"/>
      <c r="DE33" s="382"/>
      <c r="DF33" s="206"/>
      <c r="DG33" s="381" t="s">
        <v>205</v>
      </c>
      <c r="DH33" s="381"/>
      <c r="DI33" s="208"/>
    </row>
    <row r="34" spans="1:113" ht="32.25" customHeight="1" x14ac:dyDescent="0.15">
      <c r="A34" s="181"/>
      <c r="B34" s="205"/>
      <c r="C34" s="379">
        <f>IF(E34="","",1)</f>
        <v>1</v>
      </c>
      <c r="D34" s="379"/>
      <c r="E34" s="378" t="str">
        <f>IF('各会計、関係団体の財政状況及び健全化判断比率'!B7="","",'各会計、関係団体の財政状況及び健全化判断比率'!B7)</f>
        <v>一般会計</v>
      </c>
      <c r="F34" s="378"/>
      <c r="G34" s="378"/>
      <c r="H34" s="378"/>
      <c r="I34" s="378"/>
      <c r="J34" s="378"/>
      <c r="K34" s="378"/>
      <c r="L34" s="378"/>
      <c r="M34" s="378"/>
      <c r="N34" s="378"/>
      <c r="O34" s="378"/>
      <c r="P34" s="378"/>
      <c r="Q34" s="378"/>
      <c r="R34" s="378"/>
      <c r="S34" s="378"/>
      <c r="T34" s="181"/>
      <c r="U34" s="379">
        <f>IF(W34="","",MAX(C34:D43)+1)</f>
        <v>2</v>
      </c>
      <c r="V34" s="379"/>
      <c r="W34" s="378" t="str">
        <f>IF('各会計、関係団体の財政状況及び健全化判断比率'!B28="","",'各会計、関係団体の財政状況及び健全化判断比率'!B28)</f>
        <v>国民健康保険事業（施設勘定）会計</v>
      </c>
      <c r="X34" s="378"/>
      <c r="Y34" s="378"/>
      <c r="Z34" s="378"/>
      <c r="AA34" s="378"/>
      <c r="AB34" s="378"/>
      <c r="AC34" s="378"/>
      <c r="AD34" s="378"/>
      <c r="AE34" s="378"/>
      <c r="AF34" s="378"/>
      <c r="AG34" s="378"/>
      <c r="AH34" s="378"/>
      <c r="AI34" s="378"/>
      <c r="AJ34" s="378"/>
      <c r="AK34" s="378"/>
      <c r="AL34" s="181"/>
      <c r="AM34" s="379" t="str">
        <f>IF(AO34="","",MAX(C34:D43,U34:V43)+1)</f>
        <v/>
      </c>
      <c r="AN34" s="379"/>
      <c r="AO34" s="378"/>
      <c r="AP34" s="378"/>
      <c r="AQ34" s="378"/>
      <c r="AR34" s="378"/>
      <c r="AS34" s="378"/>
      <c r="AT34" s="378"/>
      <c r="AU34" s="378"/>
      <c r="AV34" s="378"/>
      <c r="AW34" s="378"/>
      <c r="AX34" s="378"/>
      <c r="AY34" s="378"/>
      <c r="AZ34" s="378"/>
      <c r="BA34" s="378"/>
      <c r="BB34" s="378"/>
      <c r="BC34" s="378"/>
      <c r="BD34" s="181"/>
      <c r="BE34" s="379">
        <f>IF(BG34="","",MAX(C34:D43,U34:V43,AM34:AN43)+1)</f>
        <v>6</v>
      </c>
      <c r="BF34" s="379"/>
      <c r="BG34" s="378" t="str">
        <f>IF('各会計、関係団体の財政状況及び健全化判断比率'!B32="","",'各会計、関係団体の財政状況及び健全化判断比率'!B32)</f>
        <v>簡易水道事業会計</v>
      </c>
      <c r="BH34" s="378"/>
      <c r="BI34" s="378"/>
      <c r="BJ34" s="378"/>
      <c r="BK34" s="378"/>
      <c r="BL34" s="378"/>
      <c r="BM34" s="378"/>
      <c r="BN34" s="378"/>
      <c r="BO34" s="378"/>
      <c r="BP34" s="378"/>
      <c r="BQ34" s="378"/>
      <c r="BR34" s="378"/>
      <c r="BS34" s="378"/>
      <c r="BT34" s="378"/>
      <c r="BU34" s="378"/>
      <c r="BV34" s="181"/>
      <c r="BW34" s="379">
        <f>IF(BY34="","",MAX(C34:D43,U34:V43,AM34:AN43,BE34:BF43)+1)</f>
        <v>8</v>
      </c>
      <c r="BX34" s="379"/>
      <c r="BY34" s="378" t="str">
        <f>IF('各会計、関係団体の財政状況及び健全化判断比率'!B68="","",'各会計、関係団体の財政状況及び健全化判断比率'!B68)</f>
        <v>佐久広域連合（一般会計）</v>
      </c>
      <c r="BZ34" s="378"/>
      <c r="CA34" s="378"/>
      <c r="CB34" s="378"/>
      <c r="CC34" s="378"/>
      <c r="CD34" s="378"/>
      <c r="CE34" s="378"/>
      <c r="CF34" s="378"/>
      <c r="CG34" s="378"/>
      <c r="CH34" s="378"/>
      <c r="CI34" s="378"/>
      <c r="CJ34" s="378"/>
      <c r="CK34" s="378"/>
      <c r="CL34" s="378"/>
      <c r="CM34" s="378"/>
      <c r="CN34" s="181"/>
      <c r="CO34" s="379">
        <f>IF(CQ34="","",MAX(C34:D43,U34:V43,AM34:AN43,BE34:BF43,BW34:BX43)+1)</f>
        <v>18</v>
      </c>
      <c r="CP34" s="379"/>
      <c r="CQ34" s="378" t="str">
        <f>IF('各会計、関係団体の財政状況及び健全化判断比率'!BS7="","",'各会計、関係団体の財政状況及び健全化判断比率'!BS7)</f>
        <v>（有）南相木村故郷ふれあい公社</v>
      </c>
      <c r="CR34" s="378"/>
      <c r="CS34" s="378"/>
      <c r="CT34" s="378"/>
      <c r="CU34" s="378"/>
      <c r="CV34" s="378"/>
      <c r="CW34" s="378"/>
      <c r="CX34" s="378"/>
      <c r="CY34" s="378"/>
      <c r="CZ34" s="378"/>
      <c r="DA34" s="378"/>
      <c r="DB34" s="378"/>
      <c r="DC34" s="378"/>
      <c r="DD34" s="378"/>
      <c r="DE34" s="378"/>
      <c r="DG34" s="380" t="str">
        <f>IF('各会計、関係団体の財政状況及び健全化判断比率'!BR7="","",'各会計、関係団体の財政状況及び健全化判断比率'!BR7)</f>
        <v/>
      </c>
      <c r="DH34" s="380"/>
      <c r="DI34" s="208"/>
    </row>
    <row r="35" spans="1:113" ht="32.25" customHeight="1" x14ac:dyDescent="0.15">
      <c r="A35" s="181"/>
      <c r="B35" s="205"/>
      <c r="C35" s="379" t="str">
        <f>IF(E35="","",C34+1)</f>
        <v/>
      </c>
      <c r="D35" s="379"/>
      <c r="E35" s="378" t="str">
        <f>IF('各会計、関係団体の財政状況及び健全化判断比率'!B8="","",'各会計、関係団体の財政状況及び健全化判断比率'!B8)</f>
        <v/>
      </c>
      <c r="F35" s="378"/>
      <c r="G35" s="378"/>
      <c r="H35" s="378"/>
      <c r="I35" s="378"/>
      <c r="J35" s="378"/>
      <c r="K35" s="378"/>
      <c r="L35" s="378"/>
      <c r="M35" s="378"/>
      <c r="N35" s="378"/>
      <c r="O35" s="378"/>
      <c r="P35" s="378"/>
      <c r="Q35" s="378"/>
      <c r="R35" s="378"/>
      <c r="S35" s="378"/>
      <c r="T35" s="181"/>
      <c r="U35" s="379">
        <f>IF(W35="","",U34+1)</f>
        <v>3</v>
      </c>
      <c r="V35" s="379"/>
      <c r="W35" s="378" t="str">
        <f>IF('各会計、関係団体の財政状況及び健全化判断比率'!B29="","",'各会計、関係団体の財政状況及び健全化判断比率'!B29)</f>
        <v>国民健康保険事業（事業勘定）会計</v>
      </c>
      <c r="X35" s="378"/>
      <c r="Y35" s="378"/>
      <c r="Z35" s="378"/>
      <c r="AA35" s="378"/>
      <c r="AB35" s="378"/>
      <c r="AC35" s="378"/>
      <c r="AD35" s="378"/>
      <c r="AE35" s="378"/>
      <c r="AF35" s="378"/>
      <c r="AG35" s="378"/>
      <c r="AH35" s="378"/>
      <c r="AI35" s="378"/>
      <c r="AJ35" s="378"/>
      <c r="AK35" s="378"/>
      <c r="AL35" s="181"/>
      <c r="AM35" s="379" t="str">
        <f t="shared" ref="AM35:AM43" si="0">IF(AO35="","",AM34+1)</f>
        <v/>
      </c>
      <c r="AN35" s="379"/>
      <c r="AO35" s="378"/>
      <c r="AP35" s="378"/>
      <c r="AQ35" s="378"/>
      <c r="AR35" s="378"/>
      <c r="AS35" s="378"/>
      <c r="AT35" s="378"/>
      <c r="AU35" s="378"/>
      <c r="AV35" s="378"/>
      <c r="AW35" s="378"/>
      <c r="AX35" s="378"/>
      <c r="AY35" s="378"/>
      <c r="AZ35" s="378"/>
      <c r="BA35" s="378"/>
      <c r="BB35" s="378"/>
      <c r="BC35" s="378"/>
      <c r="BD35" s="181"/>
      <c r="BE35" s="379">
        <f t="shared" ref="BE35:BE43" si="1">IF(BG35="","",BE34+1)</f>
        <v>7</v>
      </c>
      <c r="BF35" s="379"/>
      <c r="BG35" s="378" t="str">
        <f>IF('各会計、関係団体の財政状況及び健全化判断比率'!B33="","",'各会計、関係団体の財政状況及び健全化判断比率'!B33)</f>
        <v>宅地造成事業会計</v>
      </c>
      <c r="BH35" s="378"/>
      <c r="BI35" s="378"/>
      <c r="BJ35" s="378"/>
      <c r="BK35" s="378"/>
      <c r="BL35" s="378"/>
      <c r="BM35" s="378"/>
      <c r="BN35" s="378"/>
      <c r="BO35" s="378"/>
      <c r="BP35" s="378"/>
      <c r="BQ35" s="378"/>
      <c r="BR35" s="378"/>
      <c r="BS35" s="378"/>
      <c r="BT35" s="378"/>
      <c r="BU35" s="378"/>
      <c r="BV35" s="181"/>
      <c r="BW35" s="379">
        <f t="shared" ref="BW35:BW43" si="2">IF(BY35="","",BW34+1)</f>
        <v>9</v>
      </c>
      <c r="BX35" s="379"/>
      <c r="BY35" s="378" t="str">
        <f>IF('各会計、関係団体の財政状況及び健全化判断比率'!B69="","",'各会計、関係団体の財政状況及び健全化判断比率'!B69)</f>
        <v>佐久広域連合（消防特別会計）</v>
      </c>
      <c r="BZ35" s="378"/>
      <c r="CA35" s="378"/>
      <c r="CB35" s="378"/>
      <c r="CC35" s="378"/>
      <c r="CD35" s="378"/>
      <c r="CE35" s="378"/>
      <c r="CF35" s="378"/>
      <c r="CG35" s="378"/>
      <c r="CH35" s="378"/>
      <c r="CI35" s="378"/>
      <c r="CJ35" s="378"/>
      <c r="CK35" s="378"/>
      <c r="CL35" s="378"/>
      <c r="CM35" s="378"/>
      <c r="CN35" s="181"/>
      <c r="CO35" s="379" t="str">
        <f t="shared" ref="CO35:CO43" si="3">IF(CQ35="","",CO34+1)</f>
        <v/>
      </c>
      <c r="CP35" s="379"/>
      <c r="CQ35" s="378" t="str">
        <f>IF('各会計、関係団体の財政状況及び健全化判断比率'!BS8="","",'各会計、関係団体の財政状況及び健全化判断比率'!BS8)</f>
        <v/>
      </c>
      <c r="CR35" s="378"/>
      <c r="CS35" s="378"/>
      <c r="CT35" s="378"/>
      <c r="CU35" s="378"/>
      <c r="CV35" s="378"/>
      <c r="CW35" s="378"/>
      <c r="CX35" s="378"/>
      <c r="CY35" s="378"/>
      <c r="CZ35" s="378"/>
      <c r="DA35" s="378"/>
      <c r="DB35" s="378"/>
      <c r="DC35" s="378"/>
      <c r="DD35" s="378"/>
      <c r="DE35" s="378"/>
      <c r="DG35" s="380" t="str">
        <f>IF('各会計、関係団体の財政状況及び健全化判断比率'!BR8="","",'各会計、関係団体の財政状況及び健全化判断比率'!BR8)</f>
        <v/>
      </c>
      <c r="DH35" s="380"/>
      <c r="DI35" s="208"/>
    </row>
    <row r="36" spans="1:113" ht="32.25" customHeight="1" x14ac:dyDescent="0.15">
      <c r="A36" s="181"/>
      <c r="B36" s="205"/>
      <c r="C36" s="379" t="str">
        <f>IF(E36="","",C35+1)</f>
        <v/>
      </c>
      <c r="D36" s="379"/>
      <c r="E36" s="378" t="str">
        <f>IF('各会計、関係団体の財政状況及び健全化判断比率'!B9="","",'各会計、関係団体の財政状況及び健全化判断比率'!B9)</f>
        <v/>
      </c>
      <c r="F36" s="378"/>
      <c r="G36" s="378"/>
      <c r="H36" s="378"/>
      <c r="I36" s="378"/>
      <c r="J36" s="378"/>
      <c r="K36" s="378"/>
      <c r="L36" s="378"/>
      <c r="M36" s="378"/>
      <c r="N36" s="378"/>
      <c r="O36" s="378"/>
      <c r="P36" s="378"/>
      <c r="Q36" s="378"/>
      <c r="R36" s="378"/>
      <c r="S36" s="378"/>
      <c r="T36" s="181"/>
      <c r="U36" s="379">
        <f t="shared" ref="U36:U43" si="4">IF(W36="","",U35+1)</f>
        <v>4</v>
      </c>
      <c r="V36" s="379"/>
      <c r="W36" s="378" t="str">
        <f>IF('各会計、関係団体の財政状況及び健全化判断比率'!B30="","",'各会計、関係団体の財政状況及び健全化判断比率'!B30)</f>
        <v>介護保険事業会計</v>
      </c>
      <c r="X36" s="378"/>
      <c r="Y36" s="378"/>
      <c r="Z36" s="378"/>
      <c r="AA36" s="378"/>
      <c r="AB36" s="378"/>
      <c r="AC36" s="378"/>
      <c r="AD36" s="378"/>
      <c r="AE36" s="378"/>
      <c r="AF36" s="378"/>
      <c r="AG36" s="378"/>
      <c r="AH36" s="378"/>
      <c r="AI36" s="378"/>
      <c r="AJ36" s="378"/>
      <c r="AK36" s="378"/>
      <c r="AL36" s="181"/>
      <c r="AM36" s="379" t="str">
        <f t="shared" si="0"/>
        <v/>
      </c>
      <c r="AN36" s="379"/>
      <c r="AO36" s="378"/>
      <c r="AP36" s="378"/>
      <c r="AQ36" s="378"/>
      <c r="AR36" s="378"/>
      <c r="AS36" s="378"/>
      <c r="AT36" s="378"/>
      <c r="AU36" s="378"/>
      <c r="AV36" s="378"/>
      <c r="AW36" s="378"/>
      <c r="AX36" s="378"/>
      <c r="AY36" s="378"/>
      <c r="AZ36" s="378"/>
      <c r="BA36" s="378"/>
      <c r="BB36" s="378"/>
      <c r="BC36" s="378"/>
      <c r="BD36" s="181"/>
      <c r="BE36" s="379" t="str">
        <f t="shared" si="1"/>
        <v/>
      </c>
      <c r="BF36" s="379"/>
      <c r="BG36" s="378"/>
      <c r="BH36" s="378"/>
      <c r="BI36" s="378"/>
      <c r="BJ36" s="378"/>
      <c r="BK36" s="378"/>
      <c r="BL36" s="378"/>
      <c r="BM36" s="378"/>
      <c r="BN36" s="378"/>
      <c r="BO36" s="378"/>
      <c r="BP36" s="378"/>
      <c r="BQ36" s="378"/>
      <c r="BR36" s="378"/>
      <c r="BS36" s="378"/>
      <c r="BT36" s="378"/>
      <c r="BU36" s="378"/>
      <c r="BV36" s="181"/>
      <c r="BW36" s="379">
        <f t="shared" si="2"/>
        <v>10</v>
      </c>
      <c r="BX36" s="379"/>
      <c r="BY36" s="378" t="str">
        <f>IF('各会計、関係団体の財政状況及び健全化判断比率'!B70="","",'各会計、関係団体の財政状況及び健全化判断比率'!B70)</f>
        <v>佐久広域連合（特別養護老人ホーム特別会計）　</v>
      </c>
      <c r="BZ36" s="378"/>
      <c r="CA36" s="378"/>
      <c r="CB36" s="378"/>
      <c r="CC36" s="378"/>
      <c r="CD36" s="378"/>
      <c r="CE36" s="378"/>
      <c r="CF36" s="378"/>
      <c r="CG36" s="378"/>
      <c r="CH36" s="378"/>
      <c r="CI36" s="378"/>
      <c r="CJ36" s="378"/>
      <c r="CK36" s="378"/>
      <c r="CL36" s="378"/>
      <c r="CM36" s="378"/>
      <c r="CN36" s="181"/>
      <c r="CO36" s="379" t="str">
        <f t="shared" si="3"/>
        <v/>
      </c>
      <c r="CP36" s="379"/>
      <c r="CQ36" s="378" t="str">
        <f>IF('各会計、関係団体の財政状況及び健全化判断比率'!BS9="","",'各会計、関係団体の財政状況及び健全化判断比率'!BS9)</f>
        <v/>
      </c>
      <c r="CR36" s="378"/>
      <c r="CS36" s="378"/>
      <c r="CT36" s="378"/>
      <c r="CU36" s="378"/>
      <c r="CV36" s="378"/>
      <c r="CW36" s="378"/>
      <c r="CX36" s="378"/>
      <c r="CY36" s="378"/>
      <c r="CZ36" s="378"/>
      <c r="DA36" s="378"/>
      <c r="DB36" s="378"/>
      <c r="DC36" s="378"/>
      <c r="DD36" s="378"/>
      <c r="DE36" s="378"/>
      <c r="DG36" s="380" t="str">
        <f>IF('各会計、関係団体の財政状況及び健全化判断比率'!BR9="","",'各会計、関係団体の財政状況及び健全化判断比率'!BR9)</f>
        <v/>
      </c>
      <c r="DH36" s="380"/>
      <c r="DI36" s="208"/>
    </row>
    <row r="37" spans="1:113" ht="32.25" customHeight="1" x14ac:dyDescent="0.15">
      <c r="A37" s="181"/>
      <c r="B37" s="205"/>
      <c r="C37" s="379" t="str">
        <f>IF(E37="","",C36+1)</f>
        <v/>
      </c>
      <c r="D37" s="379"/>
      <c r="E37" s="378" t="str">
        <f>IF('各会計、関係団体の財政状況及び健全化判断比率'!B10="","",'各会計、関係団体の財政状況及び健全化判断比率'!B10)</f>
        <v/>
      </c>
      <c r="F37" s="378"/>
      <c r="G37" s="378"/>
      <c r="H37" s="378"/>
      <c r="I37" s="378"/>
      <c r="J37" s="378"/>
      <c r="K37" s="378"/>
      <c r="L37" s="378"/>
      <c r="M37" s="378"/>
      <c r="N37" s="378"/>
      <c r="O37" s="378"/>
      <c r="P37" s="378"/>
      <c r="Q37" s="378"/>
      <c r="R37" s="378"/>
      <c r="S37" s="378"/>
      <c r="T37" s="181"/>
      <c r="U37" s="379">
        <f t="shared" si="4"/>
        <v>5</v>
      </c>
      <c r="V37" s="379"/>
      <c r="W37" s="378" t="str">
        <f>IF('各会計、関係団体の財政状況及び健全化判断比率'!B31="","",'各会計、関係団体の財政状況及び健全化判断比率'!B31)</f>
        <v>後期高齢者医療事業会計</v>
      </c>
      <c r="X37" s="378"/>
      <c r="Y37" s="378"/>
      <c r="Z37" s="378"/>
      <c r="AA37" s="378"/>
      <c r="AB37" s="378"/>
      <c r="AC37" s="378"/>
      <c r="AD37" s="378"/>
      <c r="AE37" s="378"/>
      <c r="AF37" s="378"/>
      <c r="AG37" s="378"/>
      <c r="AH37" s="378"/>
      <c r="AI37" s="378"/>
      <c r="AJ37" s="378"/>
      <c r="AK37" s="378"/>
      <c r="AL37" s="181"/>
      <c r="AM37" s="379" t="str">
        <f t="shared" si="0"/>
        <v/>
      </c>
      <c r="AN37" s="379"/>
      <c r="AO37" s="378"/>
      <c r="AP37" s="378"/>
      <c r="AQ37" s="378"/>
      <c r="AR37" s="378"/>
      <c r="AS37" s="378"/>
      <c r="AT37" s="378"/>
      <c r="AU37" s="378"/>
      <c r="AV37" s="378"/>
      <c r="AW37" s="378"/>
      <c r="AX37" s="378"/>
      <c r="AY37" s="378"/>
      <c r="AZ37" s="378"/>
      <c r="BA37" s="378"/>
      <c r="BB37" s="378"/>
      <c r="BC37" s="378"/>
      <c r="BD37" s="181"/>
      <c r="BE37" s="379" t="str">
        <f t="shared" si="1"/>
        <v/>
      </c>
      <c r="BF37" s="379"/>
      <c r="BG37" s="378"/>
      <c r="BH37" s="378"/>
      <c r="BI37" s="378"/>
      <c r="BJ37" s="378"/>
      <c r="BK37" s="378"/>
      <c r="BL37" s="378"/>
      <c r="BM37" s="378"/>
      <c r="BN37" s="378"/>
      <c r="BO37" s="378"/>
      <c r="BP37" s="378"/>
      <c r="BQ37" s="378"/>
      <c r="BR37" s="378"/>
      <c r="BS37" s="378"/>
      <c r="BT37" s="378"/>
      <c r="BU37" s="378"/>
      <c r="BV37" s="181"/>
      <c r="BW37" s="379">
        <f t="shared" si="2"/>
        <v>11</v>
      </c>
      <c r="BX37" s="379"/>
      <c r="BY37" s="378" t="str">
        <f>IF('各会計、関係団体の財政状況及び健全化判断比率'!B71="","",'各会計、関係団体の財政状況及び健全化判断比率'!B71)</f>
        <v>佐久広域連合（救護施設特別会計）</v>
      </c>
      <c r="BZ37" s="378"/>
      <c r="CA37" s="378"/>
      <c r="CB37" s="378"/>
      <c r="CC37" s="378"/>
      <c r="CD37" s="378"/>
      <c r="CE37" s="378"/>
      <c r="CF37" s="378"/>
      <c r="CG37" s="378"/>
      <c r="CH37" s="378"/>
      <c r="CI37" s="378"/>
      <c r="CJ37" s="378"/>
      <c r="CK37" s="378"/>
      <c r="CL37" s="378"/>
      <c r="CM37" s="378"/>
      <c r="CN37" s="181"/>
      <c r="CO37" s="379" t="str">
        <f t="shared" si="3"/>
        <v/>
      </c>
      <c r="CP37" s="379"/>
      <c r="CQ37" s="378" t="str">
        <f>IF('各会計、関係団体の財政状況及び健全化判断比率'!BS10="","",'各会計、関係団体の財政状況及び健全化判断比率'!BS10)</f>
        <v/>
      </c>
      <c r="CR37" s="378"/>
      <c r="CS37" s="378"/>
      <c r="CT37" s="378"/>
      <c r="CU37" s="378"/>
      <c r="CV37" s="378"/>
      <c r="CW37" s="378"/>
      <c r="CX37" s="378"/>
      <c r="CY37" s="378"/>
      <c r="CZ37" s="378"/>
      <c r="DA37" s="378"/>
      <c r="DB37" s="378"/>
      <c r="DC37" s="378"/>
      <c r="DD37" s="378"/>
      <c r="DE37" s="378"/>
      <c r="DG37" s="380" t="str">
        <f>IF('各会計、関係団体の財政状況及び健全化判断比率'!BR10="","",'各会計、関係団体の財政状況及び健全化判断比率'!BR10)</f>
        <v/>
      </c>
      <c r="DH37" s="380"/>
      <c r="DI37" s="208"/>
    </row>
    <row r="38" spans="1:113" ht="32.25" customHeight="1" x14ac:dyDescent="0.15">
      <c r="A38" s="181"/>
      <c r="B38" s="205"/>
      <c r="C38" s="379" t="str">
        <f t="shared" ref="C38:C43" si="5">IF(E38="","",C37+1)</f>
        <v/>
      </c>
      <c r="D38" s="379"/>
      <c r="E38" s="378" t="str">
        <f>IF('各会計、関係団体の財政状況及び健全化判断比率'!B11="","",'各会計、関係団体の財政状況及び健全化判断比率'!B11)</f>
        <v/>
      </c>
      <c r="F38" s="378"/>
      <c r="G38" s="378"/>
      <c r="H38" s="378"/>
      <c r="I38" s="378"/>
      <c r="J38" s="378"/>
      <c r="K38" s="378"/>
      <c r="L38" s="378"/>
      <c r="M38" s="378"/>
      <c r="N38" s="378"/>
      <c r="O38" s="378"/>
      <c r="P38" s="378"/>
      <c r="Q38" s="378"/>
      <c r="R38" s="378"/>
      <c r="S38" s="378"/>
      <c r="T38" s="181"/>
      <c r="U38" s="379" t="str">
        <f t="shared" si="4"/>
        <v/>
      </c>
      <c r="V38" s="379"/>
      <c r="W38" s="378"/>
      <c r="X38" s="378"/>
      <c r="Y38" s="378"/>
      <c r="Z38" s="378"/>
      <c r="AA38" s="378"/>
      <c r="AB38" s="378"/>
      <c r="AC38" s="378"/>
      <c r="AD38" s="378"/>
      <c r="AE38" s="378"/>
      <c r="AF38" s="378"/>
      <c r="AG38" s="378"/>
      <c r="AH38" s="378"/>
      <c r="AI38" s="378"/>
      <c r="AJ38" s="378"/>
      <c r="AK38" s="378"/>
      <c r="AL38" s="181"/>
      <c r="AM38" s="379" t="str">
        <f t="shared" si="0"/>
        <v/>
      </c>
      <c r="AN38" s="379"/>
      <c r="AO38" s="378"/>
      <c r="AP38" s="378"/>
      <c r="AQ38" s="378"/>
      <c r="AR38" s="378"/>
      <c r="AS38" s="378"/>
      <c r="AT38" s="378"/>
      <c r="AU38" s="378"/>
      <c r="AV38" s="378"/>
      <c r="AW38" s="378"/>
      <c r="AX38" s="378"/>
      <c r="AY38" s="378"/>
      <c r="AZ38" s="378"/>
      <c r="BA38" s="378"/>
      <c r="BB38" s="378"/>
      <c r="BC38" s="378"/>
      <c r="BD38" s="181"/>
      <c r="BE38" s="379" t="str">
        <f t="shared" si="1"/>
        <v/>
      </c>
      <c r="BF38" s="379"/>
      <c r="BG38" s="378"/>
      <c r="BH38" s="378"/>
      <c r="BI38" s="378"/>
      <c r="BJ38" s="378"/>
      <c r="BK38" s="378"/>
      <c r="BL38" s="378"/>
      <c r="BM38" s="378"/>
      <c r="BN38" s="378"/>
      <c r="BO38" s="378"/>
      <c r="BP38" s="378"/>
      <c r="BQ38" s="378"/>
      <c r="BR38" s="378"/>
      <c r="BS38" s="378"/>
      <c r="BT38" s="378"/>
      <c r="BU38" s="378"/>
      <c r="BV38" s="181"/>
      <c r="BW38" s="379">
        <f t="shared" si="2"/>
        <v>12</v>
      </c>
      <c r="BX38" s="379"/>
      <c r="BY38" s="378" t="str">
        <f>IF('各会計、関係団体の財政状況及び健全化判断比率'!B72="","",'各会計、関係団体の財政状況及び健全化判断比率'!B72)</f>
        <v>佐久広域連合（食肉流通センター特別会計）</v>
      </c>
      <c r="BZ38" s="378"/>
      <c r="CA38" s="378"/>
      <c r="CB38" s="378"/>
      <c r="CC38" s="378"/>
      <c r="CD38" s="378"/>
      <c r="CE38" s="378"/>
      <c r="CF38" s="378"/>
      <c r="CG38" s="378"/>
      <c r="CH38" s="378"/>
      <c r="CI38" s="378"/>
      <c r="CJ38" s="378"/>
      <c r="CK38" s="378"/>
      <c r="CL38" s="378"/>
      <c r="CM38" s="378"/>
      <c r="CN38" s="181"/>
      <c r="CO38" s="379" t="str">
        <f t="shared" si="3"/>
        <v/>
      </c>
      <c r="CP38" s="379"/>
      <c r="CQ38" s="378" t="str">
        <f>IF('各会計、関係団体の財政状況及び健全化判断比率'!BS11="","",'各会計、関係団体の財政状況及び健全化判断比率'!BS11)</f>
        <v/>
      </c>
      <c r="CR38" s="378"/>
      <c r="CS38" s="378"/>
      <c r="CT38" s="378"/>
      <c r="CU38" s="378"/>
      <c r="CV38" s="378"/>
      <c r="CW38" s="378"/>
      <c r="CX38" s="378"/>
      <c r="CY38" s="378"/>
      <c r="CZ38" s="378"/>
      <c r="DA38" s="378"/>
      <c r="DB38" s="378"/>
      <c r="DC38" s="378"/>
      <c r="DD38" s="378"/>
      <c r="DE38" s="378"/>
      <c r="DG38" s="380" t="str">
        <f>IF('各会計、関係団体の財政状況及び健全化判断比率'!BR11="","",'各会計、関係団体の財政状況及び健全化判断比率'!BR11)</f>
        <v/>
      </c>
      <c r="DH38" s="380"/>
      <c r="DI38" s="208"/>
    </row>
    <row r="39" spans="1:113" ht="32.25" customHeight="1" x14ac:dyDescent="0.15">
      <c r="A39" s="181"/>
      <c r="B39" s="205"/>
      <c r="C39" s="379" t="str">
        <f t="shared" si="5"/>
        <v/>
      </c>
      <c r="D39" s="379"/>
      <c r="E39" s="378" t="str">
        <f>IF('各会計、関係団体の財政状況及び健全化判断比率'!B12="","",'各会計、関係団体の財政状況及び健全化判断比率'!B12)</f>
        <v/>
      </c>
      <c r="F39" s="378"/>
      <c r="G39" s="378"/>
      <c r="H39" s="378"/>
      <c r="I39" s="378"/>
      <c r="J39" s="378"/>
      <c r="K39" s="378"/>
      <c r="L39" s="378"/>
      <c r="M39" s="378"/>
      <c r="N39" s="378"/>
      <c r="O39" s="378"/>
      <c r="P39" s="378"/>
      <c r="Q39" s="378"/>
      <c r="R39" s="378"/>
      <c r="S39" s="378"/>
      <c r="T39" s="181"/>
      <c r="U39" s="379" t="str">
        <f t="shared" si="4"/>
        <v/>
      </c>
      <c r="V39" s="379"/>
      <c r="W39" s="378"/>
      <c r="X39" s="378"/>
      <c r="Y39" s="378"/>
      <c r="Z39" s="378"/>
      <c r="AA39" s="378"/>
      <c r="AB39" s="378"/>
      <c r="AC39" s="378"/>
      <c r="AD39" s="378"/>
      <c r="AE39" s="378"/>
      <c r="AF39" s="378"/>
      <c r="AG39" s="378"/>
      <c r="AH39" s="378"/>
      <c r="AI39" s="378"/>
      <c r="AJ39" s="378"/>
      <c r="AK39" s="378"/>
      <c r="AL39" s="181"/>
      <c r="AM39" s="379" t="str">
        <f t="shared" si="0"/>
        <v/>
      </c>
      <c r="AN39" s="379"/>
      <c r="AO39" s="378"/>
      <c r="AP39" s="378"/>
      <c r="AQ39" s="378"/>
      <c r="AR39" s="378"/>
      <c r="AS39" s="378"/>
      <c r="AT39" s="378"/>
      <c r="AU39" s="378"/>
      <c r="AV39" s="378"/>
      <c r="AW39" s="378"/>
      <c r="AX39" s="378"/>
      <c r="AY39" s="378"/>
      <c r="AZ39" s="378"/>
      <c r="BA39" s="378"/>
      <c r="BB39" s="378"/>
      <c r="BC39" s="378"/>
      <c r="BD39" s="181"/>
      <c r="BE39" s="379" t="str">
        <f t="shared" si="1"/>
        <v/>
      </c>
      <c r="BF39" s="379"/>
      <c r="BG39" s="378"/>
      <c r="BH39" s="378"/>
      <c r="BI39" s="378"/>
      <c r="BJ39" s="378"/>
      <c r="BK39" s="378"/>
      <c r="BL39" s="378"/>
      <c r="BM39" s="378"/>
      <c r="BN39" s="378"/>
      <c r="BO39" s="378"/>
      <c r="BP39" s="378"/>
      <c r="BQ39" s="378"/>
      <c r="BR39" s="378"/>
      <c r="BS39" s="378"/>
      <c r="BT39" s="378"/>
      <c r="BU39" s="378"/>
      <c r="BV39" s="181"/>
      <c r="BW39" s="379">
        <f t="shared" si="2"/>
        <v>13</v>
      </c>
      <c r="BX39" s="379"/>
      <c r="BY39" s="378" t="str">
        <f>IF('各会計、関係団体の財政状況及び健全化判断比率'!B73="","",'各会計、関係団体の財政状況及び健全化判断比率'!B73)</f>
        <v>南佐久環境衛生組合（一般会計）</v>
      </c>
      <c r="BZ39" s="378"/>
      <c r="CA39" s="378"/>
      <c r="CB39" s="378"/>
      <c r="CC39" s="378"/>
      <c r="CD39" s="378"/>
      <c r="CE39" s="378"/>
      <c r="CF39" s="378"/>
      <c r="CG39" s="378"/>
      <c r="CH39" s="378"/>
      <c r="CI39" s="378"/>
      <c r="CJ39" s="378"/>
      <c r="CK39" s="378"/>
      <c r="CL39" s="378"/>
      <c r="CM39" s="378"/>
      <c r="CN39" s="181"/>
      <c r="CO39" s="379" t="str">
        <f t="shared" si="3"/>
        <v/>
      </c>
      <c r="CP39" s="379"/>
      <c r="CQ39" s="378" t="str">
        <f>IF('各会計、関係団体の財政状況及び健全化判断比率'!BS12="","",'各会計、関係団体の財政状況及び健全化判断比率'!BS12)</f>
        <v/>
      </c>
      <c r="CR39" s="378"/>
      <c r="CS39" s="378"/>
      <c r="CT39" s="378"/>
      <c r="CU39" s="378"/>
      <c r="CV39" s="378"/>
      <c r="CW39" s="378"/>
      <c r="CX39" s="378"/>
      <c r="CY39" s="378"/>
      <c r="CZ39" s="378"/>
      <c r="DA39" s="378"/>
      <c r="DB39" s="378"/>
      <c r="DC39" s="378"/>
      <c r="DD39" s="378"/>
      <c r="DE39" s="378"/>
      <c r="DG39" s="380" t="str">
        <f>IF('各会計、関係団体の財政状況及び健全化判断比率'!BR12="","",'各会計、関係団体の財政状況及び健全化判断比率'!BR12)</f>
        <v/>
      </c>
      <c r="DH39" s="380"/>
      <c r="DI39" s="208"/>
    </row>
    <row r="40" spans="1:113" ht="32.25" customHeight="1" x14ac:dyDescent="0.15">
      <c r="A40" s="181"/>
      <c r="B40" s="205"/>
      <c r="C40" s="379" t="str">
        <f t="shared" si="5"/>
        <v/>
      </c>
      <c r="D40" s="379"/>
      <c r="E40" s="378" t="str">
        <f>IF('各会計、関係団体の財政状況及び健全化判断比率'!B13="","",'各会計、関係団体の財政状況及び健全化判断比率'!B13)</f>
        <v/>
      </c>
      <c r="F40" s="378"/>
      <c r="G40" s="378"/>
      <c r="H40" s="378"/>
      <c r="I40" s="378"/>
      <c r="J40" s="378"/>
      <c r="K40" s="378"/>
      <c r="L40" s="378"/>
      <c r="M40" s="378"/>
      <c r="N40" s="378"/>
      <c r="O40" s="378"/>
      <c r="P40" s="378"/>
      <c r="Q40" s="378"/>
      <c r="R40" s="378"/>
      <c r="S40" s="378"/>
      <c r="T40" s="181"/>
      <c r="U40" s="379" t="str">
        <f t="shared" si="4"/>
        <v/>
      </c>
      <c r="V40" s="379"/>
      <c r="W40" s="378"/>
      <c r="X40" s="378"/>
      <c r="Y40" s="378"/>
      <c r="Z40" s="378"/>
      <c r="AA40" s="378"/>
      <c r="AB40" s="378"/>
      <c r="AC40" s="378"/>
      <c r="AD40" s="378"/>
      <c r="AE40" s="378"/>
      <c r="AF40" s="378"/>
      <c r="AG40" s="378"/>
      <c r="AH40" s="378"/>
      <c r="AI40" s="378"/>
      <c r="AJ40" s="378"/>
      <c r="AK40" s="378"/>
      <c r="AL40" s="181"/>
      <c r="AM40" s="379" t="str">
        <f t="shared" si="0"/>
        <v/>
      </c>
      <c r="AN40" s="379"/>
      <c r="AO40" s="378"/>
      <c r="AP40" s="378"/>
      <c r="AQ40" s="378"/>
      <c r="AR40" s="378"/>
      <c r="AS40" s="378"/>
      <c r="AT40" s="378"/>
      <c r="AU40" s="378"/>
      <c r="AV40" s="378"/>
      <c r="AW40" s="378"/>
      <c r="AX40" s="378"/>
      <c r="AY40" s="378"/>
      <c r="AZ40" s="378"/>
      <c r="BA40" s="378"/>
      <c r="BB40" s="378"/>
      <c r="BC40" s="378"/>
      <c r="BD40" s="181"/>
      <c r="BE40" s="379" t="str">
        <f t="shared" si="1"/>
        <v/>
      </c>
      <c r="BF40" s="379"/>
      <c r="BG40" s="378"/>
      <c r="BH40" s="378"/>
      <c r="BI40" s="378"/>
      <c r="BJ40" s="378"/>
      <c r="BK40" s="378"/>
      <c r="BL40" s="378"/>
      <c r="BM40" s="378"/>
      <c r="BN40" s="378"/>
      <c r="BO40" s="378"/>
      <c r="BP40" s="378"/>
      <c r="BQ40" s="378"/>
      <c r="BR40" s="378"/>
      <c r="BS40" s="378"/>
      <c r="BT40" s="378"/>
      <c r="BU40" s="378"/>
      <c r="BV40" s="181"/>
      <c r="BW40" s="379">
        <f t="shared" si="2"/>
        <v>14</v>
      </c>
      <c r="BX40" s="379"/>
      <c r="BY40" s="378" t="str">
        <f>IF('各会計、関係団体の財政状況及び健全化判断比率'!B74="","",'各会計、関係団体の財政状況及び健全化判断比率'!B74)</f>
        <v>南佐久環境衛生組合（特別会計）</v>
      </c>
      <c r="BZ40" s="378"/>
      <c r="CA40" s="378"/>
      <c r="CB40" s="378"/>
      <c r="CC40" s="378"/>
      <c r="CD40" s="378"/>
      <c r="CE40" s="378"/>
      <c r="CF40" s="378"/>
      <c r="CG40" s="378"/>
      <c r="CH40" s="378"/>
      <c r="CI40" s="378"/>
      <c r="CJ40" s="378"/>
      <c r="CK40" s="378"/>
      <c r="CL40" s="378"/>
      <c r="CM40" s="378"/>
      <c r="CN40" s="181"/>
      <c r="CO40" s="379" t="str">
        <f t="shared" si="3"/>
        <v/>
      </c>
      <c r="CP40" s="379"/>
      <c r="CQ40" s="378" t="str">
        <f>IF('各会計、関係団体の財政状況及び健全化判断比率'!BS13="","",'各会計、関係団体の財政状況及び健全化判断比率'!BS13)</f>
        <v/>
      </c>
      <c r="CR40" s="378"/>
      <c r="CS40" s="378"/>
      <c r="CT40" s="378"/>
      <c r="CU40" s="378"/>
      <c r="CV40" s="378"/>
      <c r="CW40" s="378"/>
      <c r="CX40" s="378"/>
      <c r="CY40" s="378"/>
      <c r="CZ40" s="378"/>
      <c r="DA40" s="378"/>
      <c r="DB40" s="378"/>
      <c r="DC40" s="378"/>
      <c r="DD40" s="378"/>
      <c r="DE40" s="378"/>
      <c r="DG40" s="380" t="str">
        <f>IF('各会計、関係団体の財政状況及び健全化判断比率'!BR13="","",'各会計、関係団体の財政状況及び健全化判断比率'!BR13)</f>
        <v/>
      </c>
      <c r="DH40" s="380"/>
      <c r="DI40" s="208"/>
    </row>
    <row r="41" spans="1:113" ht="32.25" customHeight="1" x14ac:dyDescent="0.15">
      <c r="A41" s="181"/>
      <c r="B41" s="205"/>
      <c r="C41" s="379" t="str">
        <f t="shared" si="5"/>
        <v/>
      </c>
      <c r="D41" s="379"/>
      <c r="E41" s="378" t="str">
        <f>IF('各会計、関係団体の財政状況及び健全化判断比率'!B14="","",'各会計、関係団体の財政状況及び健全化判断比率'!B14)</f>
        <v/>
      </c>
      <c r="F41" s="378"/>
      <c r="G41" s="378"/>
      <c r="H41" s="378"/>
      <c r="I41" s="378"/>
      <c r="J41" s="378"/>
      <c r="K41" s="378"/>
      <c r="L41" s="378"/>
      <c r="M41" s="378"/>
      <c r="N41" s="378"/>
      <c r="O41" s="378"/>
      <c r="P41" s="378"/>
      <c r="Q41" s="378"/>
      <c r="R41" s="378"/>
      <c r="S41" s="378"/>
      <c r="T41" s="181"/>
      <c r="U41" s="379" t="str">
        <f t="shared" si="4"/>
        <v/>
      </c>
      <c r="V41" s="379"/>
      <c r="W41" s="378"/>
      <c r="X41" s="378"/>
      <c r="Y41" s="378"/>
      <c r="Z41" s="378"/>
      <c r="AA41" s="378"/>
      <c r="AB41" s="378"/>
      <c r="AC41" s="378"/>
      <c r="AD41" s="378"/>
      <c r="AE41" s="378"/>
      <c r="AF41" s="378"/>
      <c r="AG41" s="378"/>
      <c r="AH41" s="378"/>
      <c r="AI41" s="378"/>
      <c r="AJ41" s="378"/>
      <c r="AK41" s="378"/>
      <c r="AL41" s="181"/>
      <c r="AM41" s="379" t="str">
        <f t="shared" si="0"/>
        <v/>
      </c>
      <c r="AN41" s="379"/>
      <c r="AO41" s="378"/>
      <c r="AP41" s="378"/>
      <c r="AQ41" s="378"/>
      <c r="AR41" s="378"/>
      <c r="AS41" s="378"/>
      <c r="AT41" s="378"/>
      <c r="AU41" s="378"/>
      <c r="AV41" s="378"/>
      <c r="AW41" s="378"/>
      <c r="AX41" s="378"/>
      <c r="AY41" s="378"/>
      <c r="AZ41" s="378"/>
      <c r="BA41" s="378"/>
      <c r="BB41" s="378"/>
      <c r="BC41" s="378"/>
      <c r="BD41" s="181"/>
      <c r="BE41" s="379" t="str">
        <f t="shared" si="1"/>
        <v/>
      </c>
      <c r="BF41" s="379"/>
      <c r="BG41" s="378"/>
      <c r="BH41" s="378"/>
      <c r="BI41" s="378"/>
      <c r="BJ41" s="378"/>
      <c r="BK41" s="378"/>
      <c r="BL41" s="378"/>
      <c r="BM41" s="378"/>
      <c r="BN41" s="378"/>
      <c r="BO41" s="378"/>
      <c r="BP41" s="378"/>
      <c r="BQ41" s="378"/>
      <c r="BR41" s="378"/>
      <c r="BS41" s="378"/>
      <c r="BT41" s="378"/>
      <c r="BU41" s="378"/>
      <c r="BV41" s="181"/>
      <c r="BW41" s="379">
        <f t="shared" si="2"/>
        <v>15</v>
      </c>
      <c r="BX41" s="379"/>
      <c r="BY41" s="378" t="str">
        <f>IF('各会計、関係団体の財政状況及び健全化判断比率'!B75="","",'各会計、関係団体の財政状況及び健全化判断比率'!B75)</f>
        <v>小海町北相木村南相木村中学校組合（一般会計）</v>
      </c>
      <c r="BZ41" s="378"/>
      <c r="CA41" s="378"/>
      <c r="CB41" s="378"/>
      <c r="CC41" s="378"/>
      <c r="CD41" s="378"/>
      <c r="CE41" s="378"/>
      <c r="CF41" s="378"/>
      <c r="CG41" s="378"/>
      <c r="CH41" s="378"/>
      <c r="CI41" s="378"/>
      <c r="CJ41" s="378"/>
      <c r="CK41" s="378"/>
      <c r="CL41" s="378"/>
      <c r="CM41" s="378"/>
      <c r="CN41" s="181"/>
      <c r="CO41" s="379" t="str">
        <f t="shared" si="3"/>
        <v/>
      </c>
      <c r="CP41" s="379"/>
      <c r="CQ41" s="378" t="str">
        <f>IF('各会計、関係団体の財政状況及び健全化判断比率'!BS14="","",'各会計、関係団体の財政状況及び健全化判断比率'!BS14)</f>
        <v/>
      </c>
      <c r="CR41" s="378"/>
      <c r="CS41" s="378"/>
      <c r="CT41" s="378"/>
      <c r="CU41" s="378"/>
      <c r="CV41" s="378"/>
      <c r="CW41" s="378"/>
      <c r="CX41" s="378"/>
      <c r="CY41" s="378"/>
      <c r="CZ41" s="378"/>
      <c r="DA41" s="378"/>
      <c r="DB41" s="378"/>
      <c r="DC41" s="378"/>
      <c r="DD41" s="378"/>
      <c r="DE41" s="378"/>
      <c r="DG41" s="380" t="str">
        <f>IF('各会計、関係団体の財政状況及び健全化判断比率'!BR14="","",'各会計、関係団体の財政状況及び健全化判断比率'!BR14)</f>
        <v/>
      </c>
      <c r="DH41" s="380"/>
      <c r="DI41" s="208"/>
    </row>
    <row r="42" spans="1:113" ht="32.25" customHeight="1" x14ac:dyDescent="0.15">
      <c r="B42" s="205"/>
      <c r="C42" s="379" t="str">
        <f t="shared" si="5"/>
        <v/>
      </c>
      <c r="D42" s="379"/>
      <c r="E42" s="378" t="str">
        <f>IF('各会計、関係団体の財政状況及び健全化判断比率'!B15="","",'各会計、関係団体の財政状況及び健全化判断比率'!B15)</f>
        <v/>
      </c>
      <c r="F42" s="378"/>
      <c r="G42" s="378"/>
      <c r="H42" s="378"/>
      <c r="I42" s="378"/>
      <c r="J42" s="378"/>
      <c r="K42" s="378"/>
      <c r="L42" s="378"/>
      <c r="M42" s="378"/>
      <c r="N42" s="378"/>
      <c r="O42" s="378"/>
      <c r="P42" s="378"/>
      <c r="Q42" s="378"/>
      <c r="R42" s="378"/>
      <c r="S42" s="378"/>
      <c r="T42" s="181"/>
      <c r="U42" s="379" t="str">
        <f t="shared" si="4"/>
        <v/>
      </c>
      <c r="V42" s="379"/>
      <c r="W42" s="378"/>
      <c r="X42" s="378"/>
      <c r="Y42" s="378"/>
      <c r="Z42" s="378"/>
      <c r="AA42" s="378"/>
      <c r="AB42" s="378"/>
      <c r="AC42" s="378"/>
      <c r="AD42" s="378"/>
      <c r="AE42" s="378"/>
      <c r="AF42" s="378"/>
      <c r="AG42" s="378"/>
      <c r="AH42" s="378"/>
      <c r="AI42" s="378"/>
      <c r="AJ42" s="378"/>
      <c r="AK42" s="378"/>
      <c r="AL42" s="181"/>
      <c r="AM42" s="379" t="str">
        <f t="shared" si="0"/>
        <v/>
      </c>
      <c r="AN42" s="379"/>
      <c r="AO42" s="378"/>
      <c r="AP42" s="378"/>
      <c r="AQ42" s="378"/>
      <c r="AR42" s="378"/>
      <c r="AS42" s="378"/>
      <c r="AT42" s="378"/>
      <c r="AU42" s="378"/>
      <c r="AV42" s="378"/>
      <c r="AW42" s="378"/>
      <c r="AX42" s="378"/>
      <c r="AY42" s="378"/>
      <c r="AZ42" s="378"/>
      <c r="BA42" s="378"/>
      <c r="BB42" s="378"/>
      <c r="BC42" s="378"/>
      <c r="BD42" s="181"/>
      <c r="BE42" s="379" t="str">
        <f t="shared" si="1"/>
        <v/>
      </c>
      <c r="BF42" s="379"/>
      <c r="BG42" s="378"/>
      <c r="BH42" s="378"/>
      <c r="BI42" s="378"/>
      <c r="BJ42" s="378"/>
      <c r="BK42" s="378"/>
      <c r="BL42" s="378"/>
      <c r="BM42" s="378"/>
      <c r="BN42" s="378"/>
      <c r="BO42" s="378"/>
      <c r="BP42" s="378"/>
      <c r="BQ42" s="378"/>
      <c r="BR42" s="378"/>
      <c r="BS42" s="378"/>
      <c r="BT42" s="378"/>
      <c r="BU42" s="378"/>
      <c r="BV42" s="181"/>
      <c r="BW42" s="379">
        <f t="shared" si="2"/>
        <v>16</v>
      </c>
      <c r="BX42" s="379"/>
      <c r="BY42" s="378" t="str">
        <f>IF('各会計、関係団体の財政状況及び健全化判断比率'!B76="","",'各会計、関係団体の財政状況及び健全化判断比率'!B76)</f>
        <v>東北信市町村交通災害共済事務組合（東北信市町村交通災害共済事務組合事業会計）</v>
      </c>
      <c r="BZ42" s="378"/>
      <c r="CA42" s="378"/>
      <c r="CB42" s="378"/>
      <c r="CC42" s="378"/>
      <c r="CD42" s="378"/>
      <c r="CE42" s="378"/>
      <c r="CF42" s="378"/>
      <c r="CG42" s="378"/>
      <c r="CH42" s="378"/>
      <c r="CI42" s="378"/>
      <c r="CJ42" s="378"/>
      <c r="CK42" s="378"/>
      <c r="CL42" s="378"/>
      <c r="CM42" s="378"/>
      <c r="CN42" s="181"/>
      <c r="CO42" s="379" t="str">
        <f t="shared" si="3"/>
        <v/>
      </c>
      <c r="CP42" s="379"/>
      <c r="CQ42" s="378" t="str">
        <f>IF('各会計、関係団体の財政状況及び健全化判断比率'!BS15="","",'各会計、関係団体の財政状況及び健全化判断比率'!BS15)</f>
        <v/>
      </c>
      <c r="CR42" s="378"/>
      <c r="CS42" s="378"/>
      <c r="CT42" s="378"/>
      <c r="CU42" s="378"/>
      <c r="CV42" s="378"/>
      <c r="CW42" s="378"/>
      <c r="CX42" s="378"/>
      <c r="CY42" s="378"/>
      <c r="CZ42" s="378"/>
      <c r="DA42" s="378"/>
      <c r="DB42" s="378"/>
      <c r="DC42" s="378"/>
      <c r="DD42" s="378"/>
      <c r="DE42" s="378"/>
      <c r="DG42" s="380" t="str">
        <f>IF('各会計、関係団体の財政状況及び健全化判断比率'!BR15="","",'各会計、関係団体の財政状況及び健全化判断比率'!BR15)</f>
        <v/>
      </c>
      <c r="DH42" s="380"/>
      <c r="DI42" s="208"/>
    </row>
    <row r="43" spans="1:113" ht="32.25" customHeight="1" x14ac:dyDescent="0.15">
      <c r="B43" s="205"/>
      <c r="C43" s="379" t="str">
        <f t="shared" si="5"/>
        <v/>
      </c>
      <c r="D43" s="379"/>
      <c r="E43" s="378" t="str">
        <f>IF('各会計、関係団体の財政状況及び健全化判断比率'!B16="","",'各会計、関係団体の財政状況及び健全化判断比率'!B16)</f>
        <v/>
      </c>
      <c r="F43" s="378"/>
      <c r="G43" s="378"/>
      <c r="H43" s="378"/>
      <c r="I43" s="378"/>
      <c r="J43" s="378"/>
      <c r="K43" s="378"/>
      <c r="L43" s="378"/>
      <c r="M43" s="378"/>
      <c r="N43" s="378"/>
      <c r="O43" s="378"/>
      <c r="P43" s="378"/>
      <c r="Q43" s="378"/>
      <c r="R43" s="378"/>
      <c r="S43" s="378"/>
      <c r="T43" s="181"/>
      <c r="U43" s="379" t="str">
        <f t="shared" si="4"/>
        <v/>
      </c>
      <c r="V43" s="379"/>
      <c r="W43" s="378"/>
      <c r="X43" s="378"/>
      <c r="Y43" s="378"/>
      <c r="Z43" s="378"/>
      <c r="AA43" s="378"/>
      <c r="AB43" s="378"/>
      <c r="AC43" s="378"/>
      <c r="AD43" s="378"/>
      <c r="AE43" s="378"/>
      <c r="AF43" s="378"/>
      <c r="AG43" s="378"/>
      <c r="AH43" s="378"/>
      <c r="AI43" s="378"/>
      <c r="AJ43" s="378"/>
      <c r="AK43" s="378"/>
      <c r="AL43" s="181"/>
      <c r="AM43" s="379" t="str">
        <f t="shared" si="0"/>
        <v/>
      </c>
      <c r="AN43" s="379"/>
      <c r="AO43" s="378"/>
      <c r="AP43" s="378"/>
      <c r="AQ43" s="378"/>
      <c r="AR43" s="378"/>
      <c r="AS43" s="378"/>
      <c r="AT43" s="378"/>
      <c r="AU43" s="378"/>
      <c r="AV43" s="378"/>
      <c r="AW43" s="378"/>
      <c r="AX43" s="378"/>
      <c r="AY43" s="378"/>
      <c r="AZ43" s="378"/>
      <c r="BA43" s="378"/>
      <c r="BB43" s="378"/>
      <c r="BC43" s="378"/>
      <c r="BD43" s="181"/>
      <c r="BE43" s="379" t="str">
        <f t="shared" si="1"/>
        <v/>
      </c>
      <c r="BF43" s="379"/>
      <c r="BG43" s="378"/>
      <c r="BH43" s="378"/>
      <c r="BI43" s="378"/>
      <c r="BJ43" s="378"/>
      <c r="BK43" s="378"/>
      <c r="BL43" s="378"/>
      <c r="BM43" s="378"/>
      <c r="BN43" s="378"/>
      <c r="BO43" s="378"/>
      <c r="BP43" s="378"/>
      <c r="BQ43" s="378"/>
      <c r="BR43" s="378"/>
      <c r="BS43" s="378"/>
      <c r="BT43" s="378"/>
      <c r="BU43" s="378"/>
      <c r="BV43" s="181"/>
      <c r="BW43" s="379">
        <f t="shared" si="2"/>
        <v>17</v>
      </c>
      <c r="BX43" s="379"/>
      <c r="BY43" s="378" t="str">
        <f>IF('各会計、関係団体の財政状況及び健全化判断比率'!B77="","",'各会計、関係団体の財政状況及び健全化判断比率'!B77)</f>
        <v>長野県市町村自治振興組合（一般会計）</v>
      </c>
      <c r="BZ43" s="378"/>
      <c r="CA43" s="378"/>
      <c r="CB43" s="378"/>
      <c r="CC43" s="378"/>
      <c r="CD43" s="378"/>
      <c r="CE43" s="378"/>
      <c r="CF43" s="378"/>
      <c r="CG43" s="378"/>
      <c r="CH43" s="378"/>
      <c r="CI43" s="378"/>
      <c r="CJ43" s="378"/>
      <c r="CK43" s="378"/>
      <c r="CL43" s="378"/>
      <c r="CM43" s="378"/>
      <c r="CN43" s="181"/>
      <c r="CO43" s="379" t="str">
        <f t="shared" si="3"/>
        <v/>
      </c>
      <c r="CP43" s="379"/>
      <c r="CQ43" s="378" t="str">
        <f>IF('各会計、関係団体の財政状況及び健全化判断比率'!BS16="","",'各会計、関係団体の財政状況及び健全化判断比率'!BS16)</f>
        <v/>
      </c>
      <c r="CR43" s="378"/>
      <c r="CS43" s="378"/>
      <c r="CT43" s="378"/>
      <c r="CU43" s="378"/>
      <c r="CV43" s="378"/>
      <c r="CW43" s="378"/>
      <c r="CX43" s="378"/>
      <c r="CY43" s="378"/>
      <c r="CZ43" s="378"/>
      <c r="DA43" s="378"/>
      <c r="DB43" s="378"/>
      <c r="DC43" s="378"/>
      <c r="DD43" s="378"/>
      <c r="DE43" s="378"/>
      <c r="DG43" s="380" t="str">
        <f>IF('各会計、関係団体の財政状況及び健全化判断比率'!BR16="","",'各会計、関係団体の財政状況及び健全化判断比率'!BR16)</f>
        <v/>
      </c>
      <c r="DH43" s="380"/>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206</v>
      </c>
      <c r="E46" s="180" t="s">
        <v>207</v>
      </c>
    </row>
    <row r="47" spans="1:113" x14ac:dyDescent="0.15">
      <c r="E47" s="180" t="s">
        <v>208</v>
      </c>
    </row>
    <row r="48" spans="1:113" x14ac:dyDescent="0.15">
      <c r="E48" s="180" t="s">
        <v>209</v>
      </c>
    </row>
    <row r="49" spans="5:5" x14ac:dyDescent="0.15">
      <c r="E49" s="212" t="s">
        <v>210</v>
      </c>
    </row>
    <row r="50" spans="5:5" x14ac:dyDescent="0.15">
      <c r="E50" s="180" t="s">
        <v>211</v>
      </c>
    </row>
    <row r="51" spans="5:5" x14ac:dyDescent="0.15">
      <c r="E51" s="180" t="s">
        <v>212</v>
      </c>
    </row>
    <row r="52" spans="5:5" x14ac:dyDescent="0.15">
      <c r="E52" s="180" t="s">
        <v>213</v>
      </c>
    </row>
    <row r="53" spans="5:5" x14ac:dyDescent="0.15"/>
    <row r="54" spans="5:5" x14ac:dyDescent="0.15"/>
    <row r="55" spans="5:5" x14ac:dyDescent="0.15"/>
    <row r="56" spans="5:5" x14ac:dyDescent="0.15"/>
  </sheetData>
  <sheetProtection algorithmName="SHA-512" hashValue="8zP77gRcsUg2kBluvz8WPZNMX9/U6HK8z9vVIYBWw+s2UAeM/eslzow7qeyMP81unyCAKDvJ5Bdvfl9ZGgPr6g==" saltValue="K24apLfIYusnCdYU7EgJ9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153" t="s">
        <v>569</v>
      </c>
      <c r="D34" s="1153"/>
      <c r="E34" s="1154"/>
      <c r="F34" s="32">
        <v>4.0199999999999996</v>
      </c>
      <c r="G34" s="33">
        <v>4.49</v>
      </c>
      <c r="H34" s="33">
        <v>2.0499999999999998</v>
      </c>
      <c r="I34" s="33">
        <v>0.93</v>
      </c>
      <c r="J34" s="34">
        <v>0.87</v>
      </c>
      <c r="K34" s="22"/>
      <c r="L34" s="22"/>
      <c r="M34" s="22"/>
      <c r="N34" s="22"/>
      <c r="O34" s="22"/>
      <c r="P34" s="22"/>
    </row>
    <row r="35" spans="1:16" ht="39" customHeight="1" x14ac:dyDescent="0.15">
      <c r="A35" s="22"/>
      <c r="B35" s="35"/>
      <c r="C35" s="1149" t="s">
        <v>570</v>
      </c>
      <c r="D35" s="1149"/>
      <c r="E35" s="1150"/>
      <c r="F35" s="36">
        <v>0.52</v>
      </c>
      <c r="G35" s="37">
        <v>0.55000000000000004</v>
      </c>
      <c r="H35" s="37">
        <v>0.06</v>
      </c>
      <c r="I35" s="37">
        <v>0.62</v>
      </c>
      <c r="J35" s="38">
        <v>0.5</v>
      </c>
      <c r="K35" s="22"/>
      <c r="L35" s="22"/>
      <c r="M35" s="22"/>
      <c r="N35" s="22"/>
      <c r="O35" s="22"/>
      <c r="P35" s="22"/>
    </row>
    <row r="36" spans="1:16" ht="39" customHeight="1" x14ac:dyDescent="0.15">
      <c r="A36" s="22"/>
      <c r="B36" s="35"/>
      <c r="C36" s="1149" t="s">
        <v>571</v>
      </c>
      <c r="D36" s="1149"/>
      <c r="E36" s="1150"/>
      <c r="F36" s="36">
        <v>0.78</v>
      </c>
      <c r="G36" s="37">
        <v>1.66</v>
      </c>
      <c r="H36" s="37">
        <v>0.31</v>
      </c>
      <c r="I36" s="37">
        <v>0.19</v>
      </c>
      <c r="J36" s="38">
        <v>0.13</v>
      </c>
      <c r="K36" s="22"/>
      <c r="L36" s="22"/>
      <c r="M36" s="22"/>
      <c r="N36" s="22"/>
      <c r="O36" s="22"/>
      <c r="P36" s="22"/>
    </row>
    <row r="37" spans="1:16" ht="39" customHeight="1" x14ac:dyDescent="0.15">
      <c r="A37" s="22"/>
      <c r="B37" s="35"/>
      <c r="C37" s="1149" t="s">
        <v>572</v>
      </c>
      <c r="D37" s="1149"/>
      <c r="E37" s="1150"/>
      <c r="F37" s="36">
        <v>0.19</v>
      </c>
      <c r="G37" s="37">
        <v>0.15</v>
      </c>
      <c r="H37" s="37">
        <v>0.22</v>
      </c>
      <c r="I37" s="37">
        <v>0.12</v>
      </c>
      <c r="J37" s="38">
        <v>7.0000000000000007E-2</v>
      </c>
      <c r="K37" s="22"/>
      <c r="L37" s="22"/>
      <c r="M37" s="22"/>
      <c r="N37" s="22"/>
      <c r="O37" s="22"/>
      <c r="P37" s="22"/>
    </row>
    <row r="38" spans="1:16" ht="39" customHeight="1" x14ac:dyDescent="0.15">
      <c r="A38" s="22"/>
      <c r="B38" s="35"/>
      <c r="C38" s="1149" t="s">
        <v>573</v>
      </c>
      <c r="D38" s="1149"/>
      <c r="E38" s="1150"/>
      <c r="F38" s="36">
        <v>7.0000000000000007E-2</v>
      </c>
      <c r="G38" s="37">
        <v>0.04</v>
      </c>
      <c r="H38" s="37">
        <v>0.04</v>
      </c>
      <c r="I38" s="37">
        <v>0.04</v>
      </c>
      <c r="J38" s="38">
        <v>0.02</v>
      </c>
      <c r="K38" s="22"/>
      <c r="L38" s="22"/>
      <c r="M38" s="22"/>
      <c r="N38" s="22"/>
      <c r="O38" s="22"/>
      <c r="P38" s="22"/>
    </row>
    <row r="39" spans="1:16" ht="39" customHeight="1" x14ac:dyDescent="0.15">
      <c r="A39" s="22"/>
      <c r="B39" s="35"/>
      <c r="C39" s="1149" t="s">
        <v>574</v>
      </c>
      <c r="D39" s="1149"/>
      <c r="E39" s="1150"/>
      <c r="F39" s="36">
        <v>0.05</v>
      </c>
      <c r="G39" s="37">
        <v>0.05</v>
      </c>
      <c r="H39" s="37">
        <v>0.05</v>
      </c>
      <c r="I39" s="37">
        <v>0</v>
      </c>
      <c r="J39" s="38">
        <v>0</v>
      </c>
      <c r="K39" s="22"/>
      <c r="L39" s="22"/>
      <c r="M39" s="22"/>
      <c r="N39" s="22"/>
      <c r="O39" s="22"/>
      <c r="P39" s="22"/>
    </row>
    <row r="40" spans="1:16" ht="39" customHeight="1" x14ac:dyDescent="0.15">
      <c r="A40" s="22"/>
      <c r="B40" s="35"/>
      <c r="C40" s="1149" t="s">
        <v>575</v>
      </c>
      <c r="D40" s="1149"/>
      <c r="E40" s="1150"/>
      <c r="F40" s="36">
        <v>0</v>
      </c>
      <c r="G40" s="37">
        <v>0</v>
      </c>
      <c r="H40" s="37">
        <v>0</v>
      </c>
      <c r="I40" s="37">
        <v>0</v>
      </c>
      <c r="J40" s="38">
        <v>0</v>
      </c>
      <c r="K40" s="22"/>
      <c r="L40" s="22"/>
      <c r="M40" s="22"/>
      <c r="N40" s="22"/>
      <c r="O40" s="22"/>
      <c r="P40" s="22"/>
    </row>
    <row r="41" spans="1:16" ht="39" customHeight="1" x14ac:dyDescent="0.15">
      <c r="A41" s="22"/>
      <c r="B41" s="35"/>
      <c r="C41" s="1149"/>
      <c r="D41" s="1149"/>
      <c r="E41" s="1150"/>
      <c r="F41" s="36"/>
      <c r="G41" s="37"/>
      <c r="H41" s="37"/>
      <c r="I41" s="37"/>
      <c r="J41" s="38"/>
      <c r="K41" s="22"/>
      <c r="L41" s="22"/>
      <c r="M41" s="22"/>
      <c r="N41" s="22"/>
      <c r="O41" s="22"/>
      <c r="P41" s="22"/>
    </row>
    <row r="42" spans="1:16" ht="39" customHeight="1" x14ac:dyDescent="0.15">
      <c r="A42" s="22"/>
      <c r="B42" s="39"/>
      <c r="C42" s="1149" t="s">
        <v>576</v>
      </c>
      <c r="D42" s="1149"/>
      <c r="E42" s="1150"/>
      <c r="F42" s="36" t="s">
        <v>519</v>
      </c>
      <c r="G42" s="37" t="s">
        <v>519</v>
      </c>
      <c r="H42" s="37" t="s">
        <v>519</v>
      </c>
      <c r="I42" s="37" t="s">
        <v>519</v>
      </c>
      <c r="J42" s="38" t="s">
        <v>519</v>
      </c>
      <c r="K42" s="22"/>
      <c r="L42" s="22"/>
      <c r="M42" s="22"/>
      <c r="N42" s="22"/>
      <c r="O42" s="22"/>
      <c r="P42" s="22"/>
    </row>
    <row r="43" spans="1:16" ht="39" customHeight="1" thickBot="1" x14ac:dyDescent="0.2">
      <c r="A43" s="22"/>
      <c r="B43" s="40"/>
      <c r="C43" s="1151" t="s">
        <v>577</v>
      </c>
      <c r="D43" s="1151"/>
      <c r="E43" s="1152"/>
      <c r="F43" s="41" t="s">
        <v>519</v>
      </c>
      <c r="G43" s="42" t="s">
        <v>519</v>
      </c>
      <c r="H43" s="42" t="s">
        <v>519</v>
      </c>
      <c r="I43" s="42" t="s">
        <v>519</v>
      </c>
      <c r="J43" s="43" t="s">
        <v>519</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Xip70RYNfbX3EhzPomyJs4efpKWQJkTEUEb7x1A5mqxr65ZbgZIKV9sDIXdMsXVlj4mpbiXBceja1vZOUsgZA==" saltValue="KhvQ5mWEHnhMKDeCPt06P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561</v>
      </c>
      <c r="L44" s="54" t="s">
        <v>562</v>
      </c>
      <c r="M44" s="54" t="s">
        <v>563</v>
      </c>
      <c r="N44" s="54" t="s">
        <v>564</v>
      </c>
      <c r="O44" s="55" t="s">
        <v>565</v>
      </c>
      <c r="P44" s="46"/>
      <c r="Q44" s="46"/>
      <c r="R44" s="46"/>
      <c r="S44" s="46"/>
      <c r="T44" s="46"/>
      <c r="U44" s="46"/>
    </row>
    <row r="45" spans="1:21" ht="30.75" customHeight="1" x14ac:dyDescent="0.15">
      <c r="A45" s="46"/>
      <c r="B45" s="1173" t="s">
        <v>11</v>
      </c>
      <c r="C45" s="1174"/>
      <c r="D45" s="56"/>
      <c r="E45" s="1179" t="s">
        <v>12</v>
      </c>
      <c r="F45" s="1179"/>
      <c r="G45" s="1179"/>
      <c r="H45" s="1179"/>
      <c r="I45" s="1179"/>
      <c r="J45" s="1180"/>
      <c r="K45" s="57">
        <v>99</v>
      </c>
      <c r="L45" s="58">
        <v>117</v>
      </c>
      <c r="M45" s="58">
        <v>106</v>
      </c>
      <c r="N45" s="58">
        <v>130</v>
      </c>
      <c r="O45" s="59">
        <v>137</v>
      </c>
      <c r="P45" s="46"/>
      <c r="Q45" s="46"/>
      <c r="R45" s="46"/>
      <c r="S45" s="46"/>
      <c r="T45" s="46"/>
      <c r="U45" s="46"/>
    </row>
    <row r="46" spans="1:21" ht="30.75" customHeight="1" x14ac:dyDescent="0.15">
      <c r="A46" s="46"/>
      <c r="B46" s="1175"/>
      <c r="C46" s="1176"/>
      <c r="D46" s="60"/>
      <c r="E46" s="1157" t="s">
        <v>13</v>
      </c>
      <c r="F46" s="1157"/>
      <c r="G46" s="1157"/>
      <c r="H46" s="1157"/>
      <c r="I46" s="1157"/>
      <c r="J46" s="1158"/>
      <c r="K46" s="61" t="s">
        <v>519</v>
      </c>
      <c r="L46" s="62" t="s">
        <v>519</v>
      </c>
      <c r="M46" s="62" t="s">
        <v>519</v>
      </c>
      <c r="N46" s="62" t="s">
        <v>519</v>
      </c>
      <c r="O46" s="63" t="s">
        <v>519</v>
      </c>
      <c r="P46" s="46"/>
      <c r="Q46" s="46"/>
      <c r="R46" s="46"/>
      <c r="S46" s="46"/>
      <c r="T46" s="46"/>
      <c r="U46" s="46"/>
    </row>
    <row r="47" spans="1:21" ht="30.75" customHeight="1" x14ac:dyDescent="0.15">
      <c r="A47" s="46"/>
      <c r="B47" s="1175"/>
      <c r="C47" s="1176"/>
      <c r="D47" s="60"/>
      <c r="E47" s="1157" t="s">
        <v>14</v>
      </c>
      <c r="F47" s="1157"/>
      <c r="G47" s="1157"/>
      <c r="H47" s="1157"/>
      <c r="I47" s="1157"/>
      <c r="J47" s="1158"/>
      <c r="K47" s="61" t="s">
        <v>519</v>
      </c>
      <c r="L47" s="62" t="s">
        <v>519</v>
      </c>
      <c r="M47" s="62" t="s">
        <v>519</v>
      </c>
      <c r="N47" s="62" t="s">
        <v>519</v>
      </c>
      <c r="O47" s="63" t="s">
        <v>519</v>
      </c>
      <c r="P47" s="46"/>
      <c r="Q47" s="46"/>
      <c r="R47" s="46"/>
      <c r="S47" s="46"/>
      <c r="T47" s="46"/>
      <c r="U47" s="46"/>
    </row>
    <row r="48" spans="1:21" ht="30.75" customHeight="1" x14ac:dyDescent="0.15">
      <c r="A48" s="46"/>
      <c r="B48" s="1175"/>
      <c r="C48" s="1176"/>
      <c r="D48" s="60"/>
      <c r="E48" s="1157" t="s">
        <v>15</v>
      </c>
      <c r="F48" s="1157"/>
      <c r="G48" s="1157"/>
      <c r="H48" s="1157"/>
      <c r="I48" s="1157"/>
      <c r="J48" s="1158"/>
      <c r="K48" s="61">
        <v>5</v>
      </c>
      <c r="L48" s="62">
        <v>6</v>
      </c>
      <c r="M48" s="62">
        <v>6</v>
      </c>
      <c r="N48" s="62">
        <v>5</v>
      </c>
      <c r="O48" s="63">
        <v>5</v>
      </c>
      <c r="P48" s="46"/>
      <c r="Q48" s="46"/>
      <c r="R48" s="46"/>
      <c r="S48" s="46"/>
      <c r="T48" s="46"/>
      <c r="U48" s="46"/>
    </row>
    <row r="49" spans="1:21" ht="30.75" customHeight="1" x14ac:dyDescent="0.15">
      <c r="A49" s="46"/>
      <c r="B49" s="1175"/>
      <c r="C49" s="1176"/>
      <c r="D49" s="60"/>
      <c r="E49" s="1157" t="s">
        <v>16</v>
      </c>
      <c r="F49" s="1157"/>
      <c r="G49" s="1157"/>
      <c r="H49" s="1157"/>
      <c r="I49" s="1157"/>
      <c r="J49" s="1158"/>
      <c r="K49" s="61">
        <v>0</v>
      </c>
      <c r="L49" s="62">
        <v>0</v>
      </c>
      <c r="M49" s="62">
        <v>0</v>
      </c>
      <c r="N49" s="62">
        <v>0</v>
      </c>
      <c r="O49" s="63">
        <v>0</v>
      </c>
      <c r="P49" s="46"/>
      <c r="Q49" s="46"/>
      <c r="R49" s="46"/>
      <c r="S49" s="46"/>
      <c r="T49" s="46"/>
      <c r="U49" s="46"/>
    </row>
    <row r="50" spans="1:21" ht="30.75" customHeight="1" x14ac:dyDescent="0.15">
      <c r="A50" s="46"/>
      <c r="B50" s="1175"/>
      <c r="C50" s="1176"/>
      <c r="D50" s="60"/>
      <c r="E50" s="1157" t="s">
        <v>17</v>
      </c>
      <c r="F50" s="1157"/>
      <c r="G50" s="1157"/>
      <c r="H50" s="1157"/>
      <c r="I50" s="1157"/>
      <c r="J50" s="1158"/>
      <c r="K50" s="61" t="s">
        <v>519</v>
      </c>
      <c r="L50" s="62" t="s">
        <v>519</v>
      </c>
      <c r="M50" s="62" t="s">
        <v>519</v>
      </c>
      <c r="N50" s="62" t="s">
        <v>519</v>
      </c>
      <c r="O50" s="63" t="s">
        <v>519</v>
      </c>
      <c r="P50" s="46"/>
      <c r="Q50" s="46"/>
      <c r="R50" s="46"/>
      <c r="S50" s="46"/>
      <c r="T50" s="46"/>
      <c r="U50" s="46"/>
    </row>
    <row r="51" spans="1:21" ht="30.75" customHeight="1" x14ac:dyDescent="0.15">
      <c r="A51" s="46"/>
      <c r="B51" s="1177"/>
      <c r="C51" s="1178"/>
      <c r="D51" s="64"/>
      <c r="E51" s="1157" t="s">
        <v>18</v>
      </c>
      <c r="F51" s="1157"/>
      <c r="G51" s="1157"/>
      <c r="H51" s="1157"/>
      <c r="I51" s="1157"/>
      <c r="J51" s="1158"/>
      <c r="K51" s="61" t="s">
        <v>519</v>
      </c>
      <c r="L51" s="62" t="s">
        <v>519</v>
      </c>
      <c r="M51" s="62" t="s">
        <v>519</v>
      </c>
      <c r="N51" s="62" t="s">
        <v>519</v>
      </c>
      <c r="O51" s="63" t="s">
        <v>519</v>
      </c>
      <c r="P51" s="46"/>
      <c r="Q51" s="46"/>
      <c r="R51" s="46"/>
      <c r="S51" s="46"/>
      <c r="T51" s="46"/>
      <c r="U51" s="46"/>
    </row>
    <row r="52" spans="1:21" ht="30.75" customHeight="1" x14ac:dyDescent="0.15">
      <c r="A52" s="46"/>
      <c r="B52" s="1155" t="s">
        <v>19</v>
      </c>
      <c r="C52" s="1156"/>
      <c r="D52" s="64"/>
      <c r="E52" s="1157" t="s">
        <v>20</v>
      </c>
      <c r="F52" s="1157"/>
      <c r="G52" s="1157"/>
      <c r="H52" s="1157"/>
      <c r="I52" s="1157"/>
      <c r="J52" s="1158"/>
      <c r="K52" s="61">
        <v>105</v>
      </c>
      <c r="L52" s="62">
        <v>122</v>
      </c>
      <c r="M52" s="62">
        <v>124</v>
      </c>
      <c r="N52" s="62">
        <v>136</v>
      </c>
      <c r="O52" s="63">
        <v>133</v>
      </c>
      <c r="P52" s="46"/>
      <c r="Q52" s="46"/>
      <c r="R52" s="46"/>
      <c r="S52" s="46"/>
      <c r="T52" s="46"/>
      <c r="U52" s="46"/>
    </row>
    <row r="53" spans="1:21" ht="30.75" customHeight="1" thickBot="1" x14ac:dyDescent="0.2">
      <c r="A53" s="46"/>
      <c r="B53" s="1159" t="s">
        <v>21</v>
      </c>
      <c r="C53" s="1160"/>
      <c r="D53" s="65"/>
      <c r="E53" s="1161" t="s">
        <v>22</v>
      </c>
      <c r="F53" s="1161"/>
      <c r="G53" s="1161"/>
      <c r="H53" s="1161"/>
      <c r="I53" s="1161"/>
      <c r="J53" s="1162"/>
      <c r="K53" s="66">
        <v>-1</v>
      </c>
      <c r="L53" s="67">
        <v>1</v>
      </c>
      <c r="M53" s="67">
        <v>-12</v>
      </c>
      <c r="N53" s="67">
        <v>-1</v>
      </c>
      <c r="O53" s="68">
        <v>9</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578</v>
      </c>
      <c r="P55" s="46"/>
      <c r="Q55" s="46"/>
      <c r="R55" s="46"/>
      <c r="S55" s="46"/>
      <c r="T55" s="46"/>
      <c r="U55" s="46"/>
    </row>
    <row r="56" spans="1:21" ht="31.5" customHeight="1" thickBot="1" x14ac:dyDescent="0.2">
      <c r="A56" s="46"/>
      <c r="B56" s="74"/>
      <c r="C56" s="75"/>
      <c r="D56" s="75"/>
      <c r="E56" s="76"/>
      <c r="F56" s="76"/>
      <c r="G56" s="76"/>
      <c r="H56" s="76"/>
      <c r="I56" s="76"/>
      <c r="J56" s="77" t="s">
        <v>2</v>
      </c>
      <c r="K56" s="78" t="s">
        <v>579</v>
      </c>
      <c r="L56" s="79" t="s">
        <v>580</v>
      </c>
      <c r="M56" s="79" t="s">
        <v>581</v>
      </c>
      <c r="N56" s="79" t="s">
        <v>582</v>
      </c>
      <c r="O56" s="80" t="s">
        <v>583</v>
      </c>
      <c r="P56" s="46"/>
      <c r="Q56" s="46"/>
      <c r="R56" s="46"/>
      <c r="S56" s="46"/>
      <c r="T56" s="46"/>
      <c r="U56" s="46"/>
    </row>
    <row r="57" spans="1:21" ht="31.5" customHeight="1" x14ac:dyDescent="0.15">
      <c r="B57" s="1163" t="s">
        <v>25</v>
      </c>
      <c r="C57" s="1164"/>
      <c r="D57" s="1167" t="s">
        <v>26</v>
      </c>
      <c r="E57" s="1168"/>
      <c r="F57" s="1168"/>
      <c r="G57" s="1168"/>
      <c r="H57" s="1168"/>
      <c r="I57" s="1168"/>
      <c r="J57" s="1169"/>
      <c r="K57" s="81" t="s">
        <v>602</v>
      </c>
      <c r="L57" s="82" t="s">
        <v>602</v>
      </c>
      <c r="M57" s="82" t="s">
        <v>602</v>
      </c>
      <c r="N57" s="82" t="s">
        <v>602</v>
      </c>
      <c r="O57" s="83" t="s">
        <v>602</v>
      </c>
    </row>
    <row r="58" spans="1:21" ht="31.5" customHeight="1" thickBot="1" x14ac:dyDescent="0.2">
      <c r="B58" s="1165"/>
      <c r="C58" s="1166"/>
      <c r="D58" s="1170" t="s">
        <v>27</v>
      </c>
      <c r="E58" s="1171"/>
      <c r="F58" s="1171"/>
      <c r="G58" s="1171"/>
      <c r="H58" s="1171"/>
      <c r="I58" s="1171"/>
      <c r="J58" s="1172"/>
      <c r="K58" s="84" t="s">
        <v>602</v>
      </c>
      <c r="L58" s="85" t="s">
        <v>602</v>
      </c>
      <c r="M58" s="85" t="s">
        <v>602</v>
      </c>
      <c r="N58" s="85" t="s">
        <v>602</v>
      </c>
      <c r="O58" s="86" t="s">
        <v>602</v>
      </c>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hgkXSp7sv8D13c/diRxesgrNzSzM6ItNBGmwxxfKbTcQyeCuUTWKUYE8ut6sms78pz09w1zdD3e1xGw+3FOZSA==" saltValue="CxI5dFnYwt2iH9ERgs1Ts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561</v>
      </c>
      <c r="J40" s="98" t="s">
        <v>562</v>
      </c>
      <c r="K40" s="98" t="s">
        <v>563</v>
      </c>
      <c r="L40" s="98" t="s">
        <v>564</v>
      </c>
      <c r="M40" s="99" t="s">
        <v>565</v>
      </c>
    </row>
    <row r="41" spans="2:13" ht="27.75" customHeight="1" x14ac:dyDescent="0.15">
      <c r="B41" s="1193" t="s">
        <v>30</v>
      </c>
      <c r="C41" s="1194"/>
      <c r="D41" s="100"/>
      <c r="E41" s="1195" t="s">
        <v>31</v>
      </c>
      <c r="F41" s="1195"/>
      <c r="G41" s="1195"/>
      <c r="H41" s="1196"/>
      <c r="I41" s="101">
        <v>1111</v>
      </c>
      <c r="J41" s="102">
        <v>1268</v>
      </c>
      <c r="K41" s="102">
        <v>1548</v>
      </c>
      <c r="L41" s="102">
        <v>1773</v>
      </c>
      <c r="M41" s="103">
        <v>2132</v>
      </c>
    </row>
    <row r="42" spans="2:13" ht="27.75" customHeight="1" x14ac:dyDescent="0.15">
      <c r="B42" s="1183"/>
      <c r="C42" s="1184"/>
      <c r="D42" s="104"/>
      <c r="E42" s="1187" t="s">
        <v>32</v>
      </c>
      <c r="F42" s="1187"/>
      <c r="G42" s="1187"/>
      <c r="H42" s="1188"/>
      <c r="I42" s="105" t="s">
        <v>519</v>
      </c>
      <c r="J42" s="106" t="s">
        <v>519</v>
      </c>
      <c r="K42" s="106" t="s">
        <v>519</v>
      </c>
      <c r="L42" s="106" t="s">
        <v>519</v>
      </c>
      <c r="M42" s="107" t="s">
        <v>519</v>
      </c>
    </row>
    <row r="43" spans="2:13" ht="27.75" customHeight="1" x14ac:dyDescent="0.15">
      <c r="B43" s="1183"/>
      <c r="C43" s="1184"/>
      <c r="D43" s="104"/>
      <c r="E43" s="1187" t="s">
        <v>33</v>
      </c>
      <c r="F43" s="1187"/>
      <c r="G43" s="1187"/>
      <c r="H43" s="1188"/>
      <c r="I43" s="105">
        <v>30</v>
      </c>
      <c r="J43" s="106">
        <v>27</v>
      </c>
      <c r="K43" s="106">
        <v>14</v>
      </c>
      <c r="L43" s="106">
        <v>19</v>
      </c>
      <c r="M43" s="107">
        <v>14</v>
      </c>
    </row>
    <row r="44" spans="2:13" ht="27.75" customHeight="1" x14ac:dyDescent="0.15">
      <c r="B44" s="1183"/>
      <c r="C44" s="1184"/>
      <c r="D44" s="104"/>
      <c r="E44" s="1187" t="s">
        <v>34</v>
      </c>
      <c r="F44" s="1187"/>
      <c r="G44" s="1187"/>
      <c r="H44" s="1188"/>
      <c r="I44" s="105">
        <v>8</v>
      </c>
      <c r="J44" s="106">
        <v>7</v>
      </c>
      <c r="K44" s="106">
        <v>3</v>
      </c>
      <c r="L44" s="106">
        <v>3</v>
      </c>
      <c r="M44" s="107">
        <v>2</v>
      </c>
    </row>
    <row r="45" spans="2:13" ht="27.75" customHeight="1" x14ac:dyDescent="0.15">
      <c r="B45" s="1183"/>
      <c r="C45" s="1184"/>
      <c r="D45" s="104"/>
      <c r="E45" s="1187" t="s">
        <v>35</v>
      </c>
      <c r="F45" s="1187"/>
      <c r="G45" s="1187"/>
      <c r="H45" s="1188"/>
      <c r="I45" s="105">
        <v>124</v>
      </c>
      <c r="J45" s="106">
        <v>86</v>
      </c>
      <c r="K45" s="106">
        <v>90</v>
      </c>
      <c r="L45" s="106">
        <v>63</v>
      </c>
      <c r="M45" s="107">
        <v>70</v>
      </c>
    </row>
    <row r="46" spans="2:13" ht="27.75" customHeight="1" x14ac:dyDescent="0.15">
      <c r="B46" s="1183"/>
      <c r="C46" s="1184"/>
      <c r="D46" s="108"/>
      <c r="E46" s="1187" t="s">
        <v>36</v>
      </c>
      <c r="F46" s="1187"/>
      <c r="G46" s="1187"/>
      <c r="H46" s="1188"/>
      <c r="I46" s="105" t="s">
        <v>519</v>
      </c>
      <c r="J46" s="106" t="s">
        <v>519</v>
      </c>
      <c r="K46" s="106" t="s">
        <v>519</v>
      </c>
      <c r="L46" s="106" t="s">
        <v>519</v>
      </c>
      <c r="M46" s="107" t="s">
        <v>519</v>
      </c>
    </row>
    <row r="47" spans="2:13" ht="27.75" customHeight="1" x14ac:dyDescent="0.15">
      <c r="B47" s="1183"/>
      <c r="C47" s="1184"/>
      <c r="D47" s="109"/>
      <c r="E47" s="1197" t="s">
        <v>37</v>
      </c>
      <c r="F47" s="1198"/>
      <c r="G47" s="1198"/>
      <c r="H47" s="1199"/>
      <c r="I47" s="105" t="s">
        <v>519</v>
      </c>
      <c r="J47" s="106" t="s">
        <v>519</v>
      </c>
      <c r="K47" s="106" t="s">
        <v>519</v>
      </c>
      <c r="L47" s="106" t="s">
        <v>519</v>
      </c>
      <c r="M47" s="107" t="s">
        <v>519</v>
      </c>
    </row>
    <row r="48" spans="2:13" ht="27.75" customHeight="1" x14ac:dyDescent="0.15">
      <c r="B48" s="1183"/>
      <c r="C48" s="1184"/>
      <c r="D48" s="104"/>
      <c r="E48" s="1187" t="s">
        <v>38</v>
      </c>
      <c r="F48" s="1187"/>
      <c r="G48" s="1187"/>
      <c r="H48" s="1188"/>
      <c r="I48" s="105" t="s">
        <v>519</v>
      </c>
      <c r="J48" s="106" t="s">
        <v>519</v>
      </c>
      <c r="K48" s="106" t="s">
        <v>519</v>
      </c>
      <c r="L48" s="106" t="s">
        <v>519</v>
      </c>
      <c r="M48" s="107" t="s">
        <v>519</v>
      </c>
    </row>
    <row r="49" spans="2:13" ht="27.75" customHeight="1" x14ac:dyDescent="0.15">
      <c r="B49" s="1185"/>
      <c r="C49" s="1186"/>
      <c r="D49" s="104"/>
      <c r="E49" s="1187" t="s">
        <v>39</v>
      </c>
      <c r="F49" s="1187"/>
      <c r="G49" s="1187"/>
      <c r="H49" s="1188"/>
      <c r="I49" s="105" t="s">
        <v>519</v>
      </c>
      <c r="J49" s="106" t="s">
        <v>519</v>
      </c>
      <c r="K49" s="106" t="s">
        <v>519</v>
      </c>
      <c r="L49" s="106" t="s">
        <v>519</v>
      </c>
      <c r="M49" s="107" t="s">
        <v>519</v>
      </c>
    </row>
    <row r="50" spans="2:13" ht="27.75" customHeight="1" x14ac:dyDescent="0.15">
      <c r="B50" s="1181" t="s">
        <v>40</v>
      </c>
      <c r="C50" s="1182"/>
      <c r="D50" s="110"/>
      <c r="E50" s="1187" t="s">
        <v>41</v>
      </c>
      <c r="F50" s="1187"/>
      <c r="G50" s="1187"/>
      <c r="H50" s="1188"/>
      <c r="I50" s="105">
        <v>4852</v>
      </c>
      <c r="J50" s="106">
        <v>4752</v>
      </c>
      <c r="K50" s="106">
        <v>4602</v>
      </c>
      <c r="L50" s="106">
        <v>4716</v>
      </c>
      <c r="M50" s="107">
        <v>4687</v>
      </c>
    </row>
    <row r="51" spans="2:13" ht="27.75" customHeight="1" x14ac:dyDescent="0.15">
      <c r="B51" s="1183"/>
      <c r="C51" s="1184"/>
      <c r="D51" s="104"/>
      <c r="E51" s="1187" t="s">
        <v>42</v>
      </c>
      <c r="F51" s="1187"/>
      <c r="G51" s="1187"/>
      <c r="H51" s="1188"/>
      <c r="I51" s="105">
        <v>5</v>
      </c>
      <c r="J51" s="106">
        <v>3</v>
      </c>
      <c r="K51" s="106">
        <v>2</v>
      </c>
      <c r="L51" s="106" t="s">
        <v>519</v>
      </c>
      <c r="M51" s="107" t="s">
        <v>519</v>
      </c>
    </row>
    <row r="52" spans="2:13" ht="27.75" customHeight="1" x14ac:dyDescent="0.15">
      <c r="B52" s="1185"/>
      <c r="C52" s="1186"/>
      <c r="D52" s="104"/>
      <c r="E52" s="1187" t="s">
        <v>43</v>
      </c>
      <c r="F52" s="1187"/>
      <c r="G52" s="1187"/>
      <c r="H52" s="1188"/>
      <c r="I52" s="105">
        <v>1548</v>
      </c>
      <c r="J52" s="106">
        <v>1780</v>
      </c>
      <c r="K52" s="106">
        <v>1959</v>
      </c>
      <c r="L52" s="106">
        <v>2085</v>
      </c>
      <c r="M52" s="107">
        <v>2215</v>
      </c>
    </row>
    <row r="53" spans="2:13" ht="27.75" customHeight="1" thickBot="1" x14ac:dyDescent="0.2">
      <c r="B53" s="1189" t="s">
        <v>44</v>
      </c>
      <c r="C53" s="1190"/>
      <c r="D53" s="111"/>
      <c r="E53" s="1191" t="s">
        <v>45</v>
      </c>
      <c r="F53" s="1191"/>
      <c r="G53" s="1191"/>
      <c r="H53" s="1192"/>
      <c r="I53" s="112">
        <v>-5133</v>
      </c>
      <c r="J53" s="113">
        <v>-5147</v>
      </c>
      <c r="K53" s="113">
        <v>-4907</v>
      </c>
      <c r="L53" s="113">
        <v>-4942</v>
      </c>
      <c r="M53" s="114">
        <v>-4683</v>
      </c>
    </row>
    <row r="54" spans="2:13" ht="27.75" customHeight="1" x14ac:dyDescent="0.15">
      <c r="B54" s="115" t="s">
        <v>46</v>
      </c>
      <c r="C54" s="116"/>
      <c r="D54" s="116"/>
      <c r="E54" s="117"/>
      <c r="F54" s="117"/>
      <c r="G54" s="117"/>
      <c r="H54" s="117"/>
      <c r="I54" s="118"/>
      <c r="J54" s="118"/>
      <c r="K54" s="118"/>
      <c r="L54" s="118"/>
      <c r="M54" s="118"/>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952QCOizajYnojrXfikRbO9tI1HTb1GMCd8UKwBJeli9OVqzBTTaT26kzzBABLUpLGpZb4j+TmB76q9wwwFfRQ==" saltValue="rHbk5gSGIlefrwK8CMs4a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9" t="s">
        <v>47</v>
      </c>
    </row>
    <row r="54" spans="2:8" ht="29.25" customHeight="1" thickBot="1" x14ac:dyDescent="0.25">
      <c r="B54" s="120" t="s">
        <v>1</v>
      </c>
      <c r="C54" s="121"/>
      <c r="D54" s="121"/>
      <c r="E54" s="122" t="s">
        <v>2</v>
      </c>
      <c r="F54" s="123" t="s">
        <v>563</v>
      </c>
      <c r="G54" s="123" t="s">
        <v>564</v>
      </c>
      <c r="H54" s="124" t="s">
        <v>565</v>
      </c>
    </row>
    <row r="55" spans="2:8" ht="52.5" customHeight="1" x14ac:dyDescent="0.15">
      <c r="B55" s="125"/>
      <c r="C55" s="1208" t="s">
        <v>48</v>
      </c>
      <c r="D55" s="1208"/>
      <c r="E55" s="1209"/>
      <c r="F55" s="126">
        <v>575</v>
      </c>
      <c r="G55" s="126">
        <v>673</v>
      </c>
      <c r="H55" s="127">
        <v>631</v>
      </c>
    </row>
    <row r="56" spans="2:8" ht="52.5" customHeight="1" x14ac:dyDescent="0.15">
      <c r="B56" s="128"/>
      <c r="C56" s="1210" t="s">
        <v>49</v>
      </c>
      <c r="D56" s="1210"/>
      <c r="E56" s="1211"/>
      <c r="F56" s="129">
        <v>243</v>
      </c>
      <c r="G56" s="129">
        <v>243</v>
      </c>
      <c r="H56" s="130">
        <v>243</v>
      </c>
    </row>
    <row r="57" spans="2:8" ht="53.25" customHeight="1" x14ac:dyDescent="0.15">
      <c r="B57" s="128"/>
      <c r="C57" s="1212" t="s">
        <v>50</v>
      </c>
      <c r="D57" s="1212"/>
      <c r="E57" s="1213"/>
      <c r="F57" s="131">
        <v>3639</v>
      </c>
      <c r="G57" s="131">
        <v>3669</v>
      </c>
      <c r="H57" s="132">
        <v>3696</v>
      </c>
    </row>
    <row r="58" spans="2:8" ht="45.75" customHeight="1" x14ac:dyDescent="0.15">
      <c r="B58" s="133"/>
      <c r="C58" s="1200" t="s">
        <v>604</v>
      </c>
      <c r="D58" s="1201"/>
      <c r="E58" s="1202"/>
      <c r="F58" s="134">
        <v>800</v>
      </c>
      <c r="G58" s="134">
        <v>800</v>
      </c>
      <c r="H58" s="135">
        <v>800</v>
      </c>
    </row>
    <row r="59" spans="2:8" ht="45.75" customHeight="1" x14ac:dyDescent="0.15">
      <c r="B59" s="133"/>
      <c r="C59" s="1200" t="s">
        <v>605</v>
      </c>
      <c r="D59" s="1201"/>
      <c r="E59" s="1202"/>
      <c r="F59" s="134">
        <v>700</v>
      </c>
      <c r="G59" s="134">
        <v>700</v>
      </c>
      <c r="H59" s="135">
        <v>700</v>
      </c>
    </row>
    <row r="60" spans="2:8" ht="45.75" customHeight="1" x14ac:dyDescent="0.15">
      <c r="B60" s="133"/>
      <c r="C60" s="1200" t="s">
        <v>606</v>
      </c>
      <c r="D60" s="1201"/>
      <c r="E60" s="1202"/>
      <c r="F60" s="134">
        <v>600</v>
      </c>
      <c r="G60" s="134">
        <v>600</v>
      </c>
      <c r="H60" s="135">
        <v>600</v>
      </c>
    </row>
    <row r="61" spans="2:8" ht="45.75" customHeight="1" x14ac:dyDescent="0.15">
      <c r="B61" s="133"/>
      <c r="C61" s="1200" t="s">
        <v>607</v>
      </c>
      <c r="D61" s="1201"/>
      <c r="E61" s="1202"/>
      <c r="F61" s="134">
        <v>518</v>
      </c>
      <c r="G61" s="134">
        <v>538</v>
      </c>
      <c r="H61" s="135">
        <v>554</v>
      </c>
    </row>
    <row r="62" spans="2:8" ht="45.75" customHeight="1" thickBot="1" x14ac:dyDescent="0.2">
      <c r="B62" s="136"/>
      <c r="C62" s="1203" t="s">
        <v>608</v>
      </c>
      <c r="D62" s="1204"/>
      <c r="E62" s="1205"/>
      <c r="F62" s="137">
        <v>500</v>
      </c>
      <c r="G62" s="137">
        <v>500</v>
      </c>
      <c r="H62" s="138">
        <v>500</v>
      </c>
    </row>
    <row r="63" spans="2:8" ht="52.5" customHeight="1" thickBot="1" x14ac:dyDescent="0.2">
      <c r="B63" s="139"/>
      <c r="C63" s="1206" t="s">
        <v>51</v>
      </c>
      <c r="D63" s="1206"/>
      <c r="E63" s="1207"/>
      <c r="F63" s="140">
        <v>4457</v>
      </c>
      <c r="G63" s="140">
        <v>4585</v>
      </c>
      <c r="H63" s="141">
        <v>4570</v>
      </c>
    </row>
    <row r="64" spans="2:8" ht="15" customHeight="1" x14ac:dyDescent="0.15"/>
  </sheetData>
  <sheetProtection algorithmName="SHA-512" hashValue="0I4WIP/GDQ/QaDQr/KIIOO3mJtnd2k5bQGMqRVbeBcvzk8xdG+ZZZIXB/0yzbKneEVqYkfjgc4lptuH/m7v/VA==" saltValue="dxEphwBYmCt1LCfN5i6BZ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C6386-9073-4A61-9BBA-BC96B16697D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263" customWidth="1"/>
    <col min="2" max="107" width="2.5" style="263" customWidth="1"/>
    <col min="108" max="108" width="6.125" style="269" customWidth="1"/>
    <col min="109" max="109" width="5.875" style="267" customWidth="1"/>
    <col min="110" max="110" width="19.125" style="263" hidden="1"/>
    <col min="111" max="115" width="12.625" style="263" hidden="1"/>
    <col min="116" max="349" width="8.625" style="263" hidden="1"/>
    <col min="350" max="355" width="14.875" style="263" hidden="1"/>
    <col min="356" max="357" width="15.875" style="263" hidden="1"/>
    <col min="358" max="363" width="16.125" style="263" hidden="1"/>
    <col min="364" max="364" width="6.125" style="263" hidden="1"/>
    <col min="365" max="365" width="3" style="263" hidden="1"/>
    <col min="366" max="605" width="8.625" style="263" hidden="1"/>
    <col min="606" max="611" width="14.875" style="263" hidden="1"/>
    <col min="612" max="613" width="15.875" style="263" hidden="1"/>
    <col min="614" max="619" width="16.125" style="263" hidden="1"/>
    <col min="620" max="620" width="6.125" style="263" hidden="1"/>
    <col min="621" max="621" width="3" style="263" hidden="1"/>
    <col min="622" max="861" width="8.625" style="263" hidden="1"/>
    <col min="862" max="867" width="14.875" style="263" hidden="1"/>
    <col min="868" max="869" width="15.875" style="263" hidden="1"/>
    <col min="870" max="875" width="16.125" style="263" hidden="1"/>
    <col min="876" max="876" width="6.125" style="263" hidden="1"/>
    <col min="877" max="877" width="3" style="263" hidden="1"/>
    <col min="878" max="1117" width="8.625" style="263" hidden="1"/>
    <col min="1118" max="1123" width="14.875" style="263" hidden="1"/>
    <col min="1124" max="1125" width="15.875" style="263" hidden="1"/>
    <col min="1126" max="1131" width="16.125" style="263" hidden="1"/>
    <col min="1132" max="1132" width="6.125" style="263" hidden="1"/>
    <col min="1133" max="1133" width="3" style="263" hidden="1"/>
    <col min="1134" max="1373" width="8.625" style="263" hidden="1"/>
    <col min="1374" max="1379" width="14.875" style="263" hidden="1"/>
    <col min="1380" max="1381" width="15.875" style="263" hidden="1"/>
    <col min="1382" max="1387" width="16.125" style="263" hidden="1"/>
    <col min="1388" max="1388" width="6.125" style="263" hidden="1"/>
    <col min="1389" max="1389" width="3" style="263" hidden="1"/>
    <col min="1390" max="1629" width="8.625" style="263" hidden="1"/>
    <col min="1630" max="1635" width="14.875" style="263" hidden="1"/>
    <col min="1636" max="1637" width="15.875" style="263" hidden="1"/>
    <col min="1638" max="1643" width="16.125" style="263" hidden="1"/>
    <col min="1644" max="1644" width="6.125" style="263" hidden="1"/>
    <col min="1645" max="1645" width="3" style="263" hidden="1"/>
    <col min="1646" max="1885" width="8.625" style="263" hidden="1"/>
    <col min="1886" max="1891" width="14.875" style="263" hidden="1"/>
    <col min="1892" max="1893" width="15.875" style="263" hidden="1"/>
    <col min="1894" max="1899" width="16.125" style="263" hidden="1"/>
    <col min="1900" max="1900" width="6.125" style="263" hidden="1"/>
    <col min="1901" max="1901" width="3" style="263" hidden="1"/>
    <col min="1902" max="2141" width="8.625" style="263" hidden="1"/>
    <col min="2142" max="2147" width="14.875" style="263" hidden="1"/>
    <col min="2148" max="2149" width="15.875" style="263" hidden="1"/>
    <col min="2150" max="2155" width="16.125" style="263" hidden="1"/>
    <col min="2156" max="2156" width="6.125" style="263" hidden="1"/>
    <col min="2157" max="2157" width="3" style="263" hidden="1"/>
    <col min="2158" max="2397" width="8.625" style="263" hidden="1"/>
    <col min="2398" max="2403" width="14.875" style="263" hidden="1"/>
    <col min="2404" max="2405" width="15.875" style="263" hidden="1"/>
    <col min="2406" max="2411" width="16.125" style="263" hidden="1"/>
    <col min="2412" max="2412" width="6.125" style="263" hidden="1"/>
    <col min="2413" max="2413" width="3" style="263" hidden="1"/>
    <col min="2414" max="2653" width="8.625" style="263" hidden="1"/>
    <col min="2654" max="2659" width="14.875" style="263" hidden="1"/>
    <col min="2660" max="2661" width="15.875" style="263" hidden="1"/>
    <col min="2662" max="2667" width="16.125" style="263" hidden="1"/>
    <col min="2668" max="2668" width="6.125" style="263" hidden="1"/>
    <col min="2669" max="2669" width="3" style="263" hidden="1"/>
    <col min="2670" max="2909" width="8.625" style="263" hidden="1"/>
    <col min="2910" max="2915" width="14.875" style="263" hidden="1"/>
    <col min="2916" max="2917" width="15.875" style="263" hidden="1"/>
    <col min="2918" max="2923" width="16.125" style="263" hidden="1"/>
    <col min="2924" max="2924" width="6.125" style="263" hidden="1"/>
    <col min="2925" max="2925" width="3" style="263" hidden="1"/>
    <col min="2926" max="3165" width="8.625" style="263" hidden="1"/>
    <col min="3166" max="3171" width="14.875" style="263" hidden="1"/>
    <col min="3172" max="3173" width="15.875" style="263" hidden="1"/>
    <col min="3174" max="3179" width="16.125" style="263" hidden="1"/>
    <col min="3180" max="3180" width="6.125" style="263" hidden="1"/>
    <col min="3181" max="3181" width="3" style="263" hidden="1"/>
    <col min="3182" max="3421" width="8.625" style="263" hidden="1"/>
    <col min="3422" max="3427" width="14.875" style="263" hidden="1"/>
    <col min="3428" max="3429" width="15.875" style="263" hidden="1"/>
    <col min="3430" max="3435" width="16.125" style="263" hidden="1"/>
    <col min="3436" max="3436" width="6.125" style="263" hidden="1"/>
    <col min="3437" max="3437" width="3" style="263" hidden="1"/>
    <col min="3438" max="3677" width="8.625" style="263" hidden="1"/>
    <col min="3678" max="3683" width="14.875" style="263" hidden="1"/>
    <col min="3684" max="3685" width="15.875" style="263" hidden="1"/>
    <col min="3686" max="3691" width="16.125" style="263" hidden="1"/>
    <col min="3692" max="3692" width="6.125" style="263" hidden="1"/>
    <col min="3693" max="3693" width="3" style="263" hidden="1"/>
    <col min="3694" max="3933" width="8.625" style="263" hidden="1"/>
    <col min="3934" max="3939" width="14.875" style="263" hidden="1"/>
    <col min="3940" max="3941" width="15.875" style="263" hidden="1"/>
    <col min="3942" max="3947" width="16.125" style="263" hidden="1"/>
    <col min="3948" max="3948" width="6.125" style="263" hidden="1"/>
    <col min="3949" max="3949" width="3" style="263" hidden="1"/>
    <col min="3950" max="4189" width="8.625" style="263" hidden="1"/>
    <col min="4190" max="4195" width="14.875" style="263" hidden="1"/>
    <col min="4196" max="4197" width="15.875" style="263" hidden="1"/>
    <col min="4198" max="4203" width="16.125" style="263" hidden="1"/>
    <col min="4204" max="4204" width="6.125" style="263" hidden="1"/>
    <col min="4205" max="4205" width="3" style="263" hidden="1"/>
    <col min="4206" max="4445" width="8.625" style="263" hidden="1"/>
    <col min="4446" max="4451" width="14.875" style="263" hidden="1"/>
    <col min="4452" max="4453" width="15.875" style="263" hidden="1"/>
    <col min="4454" max="4459" width="16.125" style="263" hidden="1"/>
    <col min="4460" max="4460" width="6.125" style="263" hidden="1"/>
    <col min="4461" max="4461" width="3" style="263" hidden="1"/>
    <col min="4462" max="4701" width="8.625" style="263" hidden="1"/>
    <col min="4702" max="4707" width="14.875" style="263" hidden="1"/>
    <col min="4708" max="4709" width="15.875" style="263" hidden="1"/>
    <col min="4710" max="4715" width="16.125" style="263" hidden="1"/>
    <col min="4716" max="4716" width="6.125" style="263" hidden="1"/>
    <col min="4717" max="4717" width="3" style="263" hidden="1"/>
    <col min="4718" max="4957" width="8.625" style="263" hidden="1"/>
    <col min="4958" max="4963" width="14.875" style="263" hidden="1"/>
    <col min="4964" max="4965" width="15.875" style="263" hidden="1"/>
    <col min="4966" max="4971" width="16.125" style="263" hidden="1"/>
    <col min="4972" max="4972" width="6.125" style="263" hidden="1"/>
    <col min="4973" max="4973" width="3" style="263" hidden="1"/>
    <col min="4974" max="5213" width="8.625" style="263" hidden="1"/>
    <col min="5214" max="5219" width="14.875" style="263" hidden="1"/>
    <col min="5220" max="5221" width="15.875" style="263" hidden="1"/>
    <col min="5222" max="5227" width="16.125" style="263" hidden="1"/>
    <col min="5228" max="5228" width="6.125" style="263" hidden="1"/>
    <col min="5229" max="5229" width="3" style="263" hidden="1"/>
    <col min="5230" max="5469" width="8.625" style="263" hidden="1"/>
    <col min="5470" max="5475" width="14.875" style="263" hidden="1"/>
    <col min="5476" max="5477" width="15.875" style="263" hidden="1"/>
    <col min="5478" max="5483" width="16.125" style="263" hidden="1"/>
    <col min="5484" max="5484" width="6.125" style="263" hidden="1"/>
    <col min="5485" max="5485" width="3" style="263" hidden="1"/>
    <col min="5486" max="5725" width="8.625" style="263" hidden="1"/>
    <col min="5726" max="5731" width="14.875" style="263" hidden="1"/>
    <col min="5732" max="5733" width="15.875" style="263" hidden="1"/>
    <col min="5734" max="5739" width="16.125" style="263" hidden="1"/>
    <col min="5740" max="5740" width="6.125" style="263" hidden="1"/>
    <col min="5741" max="5741" width="3" style="263" hidden="1"/>
    <col min="5742" max="5981" width="8.625" style="263" hidden="1"/>
    <col min="5982" max="5987" width="14.875" style="263" hidden="1"/>
    <col min="5988" max="5989" width="15.875" style="263" hidden="1"/>
    <col min="5990" max="5995" width="16.125" style="263" hidden="1"/>
    <col min="5996" max="5996" width="6.125" style="263" hidden="1"/>
    <col min="5997" max="5997" width="3" style="263" hidden="1"/>
    <col min="5998" max="6237" width="8.625" style="263" hidden="1"/>
    <col min="6238" max="6243" width="14.875" style="263" hidden="1"/>
    <col min="6244" max="6245" width="15.875" style="263" hidden="1"/>
    <col min="6246" max="6251" width="16.125" style="263" hidden="1"/>
    <col min="6252" max="6252" width="6.125" style="263" hidden="1"/>
    <col min="6253" max="6253" width="3" style="263" hidden="1"/>
    <col min="6254" max="6493" width="8.625" style="263" hidden="1"/>
    <col min="6494" max="6499" width="14.875" style="263" hidden="1"/>
    <col min="6500" max="6501" width="15.875" style="263" hidden="1"/>
    <col min="6502" max="6507" width="16.125" style="263" hidden="1"/>
    <col min="6508" max="6508" width="6.125" style="263" hidden="1"/>
    <col min="6509" max="6509" width="3" style="263" hidden="1"/>
    <col min="6510" max="6749" width="8.625" style="263" hidden="1"/>
    <col min="6750" max="6755" width="14.875" style="263" hidden="1"/>
    <col min="6756" max="6757" width="15.875" style="263" hidden="1"/>
    <col min="6758" max="6763" width="16.125" style="263" hidden="1"/>
    <col min="6764" max="6764" width="6.125" style="263" hidden="1"/>
    <col min="6765" max="6765" width="3" style="263" hidden="1"/>
    <col min="6766" max="7005" width="8.625" style="263" hidden="1"/>
    <col min="7006" max="7011" width="14.875" style="263" hidden="1"/>
    <col min="7012" max="7013" width="15.875" style="263" hidden="1"/>
    <col min="7014" max="7019" width="16.125" style="263" hidden="1"/>
    <col min="7020" max="7020" width="6.125" style="263" hidden="1"/>
    <col min="7021" max="7021" width="3" style="263" hidden="1"/>
    <col min="7022" max="7261" width="8.625" style="263" hidden="1"/>
    <col min="7262" max="7267" width="14.875" style="263" hidden="1"/>
    <col min="7268" max="7269" width="15.875" style="263" hidden="1"/>
    <col min="7270" max="7275" width="16.125" style="263" hidden="1"/>
    <col min="7276" max="7276" width="6.125" style="263" hidden="1"/>
    <col min="7277" max="7277" width="3" style="263" hidden="1"/>
    <col min="7278" max="7517" width="8.625" style="263" hidden="1"/>
    <col min="7518" max="7523" width="14.875" style="263" hidden="1"/>
    <col min="7524" max="7525" width="15.875" style="263" hidden="1"/>
    <col min="7526" max="7531" width="16.125" style="263" hidden="1"/>
    <col min="7532" max="7532" width="6.125" style="263" hidden="1"/>
    <col min="7533" max="7533" width="3" style="263" hidden="1"/>
    <col min="7534" max="7773" width="8.625" style="263" hidden="1"/>
    <col min="7774" max="7779" width="14.875" style="263" hidden="1"/>
    <col min="7780" max="7781" width="15.875" style="263" hidden="1"/>
    <col min="7782" max="7787" width="16.125" style="263" hidden="1"/>
    <col min="7788" max="7788" width="6.125" style="263" hidden="1"/>
    <col min="7789" max="7789" width="3" style="263" hidden="1"/>
    <col min="7790" max="8029" width="8.625" style="263" hidden="1"/>
    <col min="8030" max="8035" width="14.875" style="263" hidden="1"/>
    <col min="8036" max="8037" width="15.875" style="263" hidden="1"/>
    <col min="8038" max="8043" width="16.125" style="263" hidden="1"/>
    <col min="8044" max="8044" width="6.125" style="263" hidden="1"/>
    <col min="8045" max="8045" width="3" style="263" hidden="1"/>
    <col min="8046" max="8285" width="8.625" style="263" hidden="1"/>
    <col min="8286" max="8291" width="14.875" style="263" hidden="1"/>
    <col min="8292" max="8293" width="15.875" style="263" hidden="1"/>
    <col min="8294" max="8299" width="16.125" style="263" hidden="1"/>
    <col min="8300" max="8300" width="6.125" style="263" hidden="1"/>
    <col min="8301" max="8301" width="3" style="263" hidden="1"/>
    <col min="8302" max="8541" width="8.625" style="263" hidden="1"/>
    <col min="8542" max="8547" width="14.875" style="263" hidden="1"/>
    <col min="8548" max="8549" width="15.875" style="263" hidden="1"/>
    <col min="8550" max="8555" width="16.125" style="263" hidden="1"/>
    <col min="8556" max="8556" width="6.125" style="263" hidden="1"/>
    <col min="8557" max="8557" width="3" style="263" hidden="1"/>
    <col min="8558" max="8797" width="8.625" style="263" hidden="1"/>
    <col min="8798" max="8803" width="14.875" style="263" hidden="1"/>
    <col min="8804" max="8805" width="15.875" style="263" hidden="1"/>
    <col min="8806" max="8811" width="16.125" style="263" hidden="1"/>
    <col min="8812" max="8812" width="6.125" style="263" hidden="1"/>
    <col min="8813" max="8813" width="3" style="263" hidden="1"/>
    <col min="8814" max="9053" width="8.625" style="263" hidden="1"/>
    <col min="9054" max="9059" width="14.875" style="263" hidden="1"/>
    <col min="9060" max="9061" width="15.875" style="263" hidden="1"/>
    <col min="9062" max="9067" width="16.125" style="263" hidden="1"/>
    <col min="9068" max="9068" width="6.125" style="263" hidden="1"/>
    <col min="9069" max="9069" width="3" style="263" hidden="1"/>
    <col min="9070" max="9309" width="8.625" style="263" hidden="1"/>
    <col min="9310" max="9315" width="14.875" style="263" hidden="1"/>
    <col min="9316" max="9317" width="15.875" style="263" hidden="1"/>
    <col min="9318" max="9323" width="16.125" style="263" hidden="1"/>
    <col min="9324" max="9324" width="6.125" style="263" hidden="1"/>
    <col min="9325" max="9325" width="3" style="263" hidden="1"/>
    <col min="9326" max="9565" width="8.625" style="263" hidden="1"/>
    <col min="9566" max="9571" width="14.875" style="263" hidden="1"/>
    <col min="9572" max="9573" width="15.875" style="263" hidden="1"/>
    <col min="9574" max="9579" width="16.125" style="263" hidden="1"/>
    <col min="9580" max="9580" width="6.125" style="263" hidden="1"/>
    <col min="9581" max="9581" width="3" style="263" hidden="1"/>
    <col min="9582" max="9821" width="8.625" style="263" hidden="1"/>
    <col min="9822" max="9827" width="14.875" style="263" hidden="1"/>
    <col min="9828" max="9829" width="15.875" style="263" hidden="1"/>
    <col min="9830" max="9835" width="16.125" style="263" hidden="1"/>
    <col min="9836" max="9836" width="6.125" style="263" hidden="1"/>
    <col min="9837" max="9837" width="3" style="263" hidden="1"/>
    <col min="9838" max="10077" width="8.625" style="263" hidden="1"/>
    <col min="10078" max="10083" width="14.875" style="263" hidden="1"/>
    <col min="10084" max="10085" width="15.875" style="263" hidden="1"/>
    <col min="10086" max="10091" width="16.125" style="263" hidden="1"/>
    <col min="10092" max="10092" width="6.125" style="263" hidden="1"/>
    <col min="10093" max="10093" width="3" style="263" hidden="1"/>
    <col min="10094" max="10333" width="8.625" style="263" hidden="1"/>
    <col min="10334" max="10339" width="14.875" style="263" hidden="1"/>
    <col min="10340" max="10341" width="15.875" style="263" hidden="1"/>
    <col min="10342" max="10347" width="16.125" style="263" hidden="1"/>
    <col min="10348" max="10348" width="6.125" style="263" hidden="1"/>
    <col min="10349" max="10349" width="3" style="263" hidden="1"/>
    <col min="10350" max="10589" width="8.625" style="263" hidden="1"/>
    <col min="10590" max="10595" width="14.875" style="263" hidden="1"/>
    <col min="10596" max="10597" width="15.875" style="263" hidden="1"/>
    <col min="10598" max="10603" width="16.125" style="263" hidden="1"/>
    <col min="10604" max="10604" width="6.125" style="263" hidden="1"/>
    <col min="10605" max="10605" width="3" style="263" hidden="1"/>
    <col min="10606" max="10845" width="8.625" style="263" hidden="1"/>
    <col min="10846" max="10851" width="14.875" style="263" hidden="1"/>
    <col min="10852" max="10853" width="15.875" style="263" hidden="1"/>
    <col min="10854" max="10859" width="16.125" style="263" hidden="1"/>
    <col min="10860" max="10860" width="6.125" style="263" hidden="1"/>
    <col min="10861" max="10861" width="3" style="263" hidden="1"/>
    <col min="10862" max="11101" width="8.625" style="263" hidden="1"/>
    <col min="11102" max="11107" width="14.875" style="263" hidden="1"/>
    <col min="11108" max="11109" width="15.875" style="263" hidden="1"/>
    <col min="11110" max="11115" width="16.125" style="263" hidden="1"/>
    <col min="11116" max="11116" width="6.125" style="263" hidden="1"/>
    <col min="11117" max="11117" width="3" style="263" hidden="1"/>
    <col min="11118" max="11357" width="8.625" style="263" hidden="1"/>
    <col min="11358" max="11363" width="14.875" style="263" hidden="1"/>
    <col min="11364" max="11365" width="15.875" style="263" hidden="1"/>
    <col min="11366" max="11371" width="16.125" style="263" hidden="1"/>
    <col min="11372" max="11372" width="6.125" style="263" hidden="1"/>
    <col min="11373" max="11373" width="3" style="263" hidden="1"/>
    <col min="11374" max="11613" width="8.625" style="263" hidden="1"/>
    <col min="11614" max="11619" width="14.875" style="263" hidden="1"/>
    <col min="11620" max="11621" width="15.875" style="263" hidden="1"/>
    <col min="11622" max="11627" width="16.125" style="263" hidden="1"/>
    <col min="11628" max="11628" width="6.125" style="263" hidden="1"/>
    <col min="11629" max="11629" width="3" style="263" hidden="1"/>
    <col min="11630" max="11869" width="8.625" style="263" hidden="1"/>
    <col min="11870" max="11875" width="14.875" style="263" hidden="1"/>
    <col min="11876" max="11877" width="15.875" style="263" hidden="1"/>
    <col min="11878" max="11883" width="16.125" style="263" hidden="1"/>
    <col min="11884" max="11884" width="6.125" style="263" hidden="1"/>
    <col min="11885" max="11885" width="3" style="263" hidden="1"/>
    <col min="11886" max="12125" width="8.625" style="263" hidden="1"/>
    <col min="12126" max="12131" width="14.875" style="263" hidden="1"/>
    <col min="12132" max="12133" width="15.875" style="263" hidden="1"/>
    <col min="12134" max="12139" width="16.125" style="263" hidden="1"/>
    <col min="12140" max="12140" width="6.125" style="263" hidden="1"/>
    <col min="12141" max="12141" width="3" style="263" hidden="1"/>
    <col min="12142" max="12381" width="8.625" style="263" hidden="1"/>
    <col min="12382" max="12387" width="14.875" style="263" hidden="1"/>
    <col min="12388" max="12389" width="15.875" style="263" hidden="1"/>
    <col min="12390" max="12395" width="16.125" style="263" hidden="1"/>
    <col min="12396" max="12396" width="6.125" style="263" hidden="1"/>
    <col min="12397" max="12397" width="3" style="263" hidden="1"/>
    <col min="12398" max="12637" width="8.625" style="263" hidden="1"/>
    <col min="12638" max="12643" width="14.875" style="263" hidden="1"/>
    <col min="12644" max="12645" width="15.875" style="263" hidden="1"/>
    <col min="12646" max="12651" width="16.125" style="263" hidden="1"/>
    <col min="12652" max="12652" width="6.125" style="263" hidden="1"/>
    <col min="12653" max="12653" width="3" style="263" hidden="1"/>
    <col min="12654" max="12893" width="8.625" style="263" hidden="1"/>
    <col min="12894" max="12899" width="14.875" style="263" hidden="1"/>
    <col min="12900" max="12901" width="15.875" style="263" hidden="1"/>
    <col min="12902" max="12907" width="16.125" style="263" hidden="1"/>
    <col min="12908" max="12908" width="6.125" style="263" hidden="1"/>
    <col min="12909" max="12909" width="3" style="263" hidden="1"/>
    <col min="12910" max="13149" width="8.625" style="263" hidden="1"/>
    <col min="13150" max="13155" width="14.875" style="263" hidden="1"/>
    <col min="13156" max="13157" width="15.875" style="263" hidden="1"/>
    <col min="13158" max="13163" width="16.125" style="263" hidden="1"/>
    <col min="13164" max="13164" width="6.125" style="263" hidden="1"/>
    <col min="13165" max="13165" width="3" style="263" hidden="1"/>
    <col min="13166" max="13405" width="8.625" style="263" hidden="1"/>
    <col min="13406" max="13411" width="14.875" style="263" hidden="1"/>
    <col min="13412" max="13413" width="15.875" style="263" hidden="1"/>
    <col min="13414" max="13419" width="16.125" style="263" hidden="1"/>
    <col min="13420" max="13420" width="6.125" style="263" hidden="1"/>
    <col min="13421" max="13421" width="3" style="263" hidden="1"/>
    <col min="13422" max="13661" width="8.625" style="263" hidden="1"/>
    <col min="13662" max="13667" width="14.875" style="263" hidden="1"/>
    <col min="13668" max="13669" width="15.875" style="263" hidden="1"/>
    <col min="13670" max="13675" width="16.125" style="263" hidden="1"/>
    <col min="13676" max="13676" width="6.125" style="263" hidden="1"/>
    <col min="13677" max="13677" width="3" style="263" hidden="1"/>
    <col min="13678" max="13917" width="8.625" style="263" hidden="1"/>
    <col min="13918" max="13923" width="14.875" style="263" hidden="1"/>
    <col min="13924" max="13925" width="15.875" style="263" hidden="1"/>
    <col min="13926" max="13931" width="16.125" style="263" hidden="1"/>
    <col min="13932" max="13932" width="6.125" style="263" hidden="1"/>
    <col min="13933" max="13933" width="3" style="263" hidden="1"/>
    <col min="13934" max="14173" width="8.625" style="263" hidden="1"/>
    <col min="14174" max="14179" width="14.875" style="263" hidden="1"/>
    <col min="14180" max="14181" width="15.875" style="263" hidden="1"/>
    <col min="14182" max="14187" width="16.125" style="263" hidden="1"/>
    <col min="14188" max="14188" width="6.125" style="263" hidden="1"/>
    <col min="14189" max="14189" width="3" style="263" hidden="1"/>
    <col min="14190" max="14429" width="8.625" style="263" hidden="1"/>
    <col min="14430" max="14435" width="14.875" style="263" hidden="1"/>
    <col min="14436" max="14437" width="15.875" style="263" hidden="1"/>
    <col min="14438" max="14443" width="16.125" style="263" hidden="1"/>
    <col min="14444" max="14444" width="6.125" style="263" hidden="1"/>
    <col min="14445" max="14445" width="3" style="263" hidden="1"/>
    <col min="14446" max="14685" width="8.625" style="263" hidden="1"/>
    <col min="14686" max="14691" width="14.875" style="263" hidden="1"/>
    <col min="14692" max="14693" width="15.875" style="263" hidden="1"/>
    <col min="14694" max="14699" width="16.125" style="263" hidden="1"/>
    <col min="14700" max="14700" width="6.125" style="263" hidden="1"/>
    <col min="14701" max="14701" width="3" style="263" hidden="1"/>
    <col min="14702" max="14941" width="8.625" style="263" hidden="1"/>
    <col min="14942" max="14947" width="14.875" style="263" hidden="1"/>
    <col min="14948" max="14949" width="15.875" style="263" hidden="1"/>
    <col min="14950" max="14955" width="16.125" style="263" hidden="1"/>
    <col min="14956" max="14956" width="6.125" style="263" hidden="1"/>
    <col min="14957" max="14957" width="3" style="263" hidden="1"/>
    <col min="14958" max="15197" width="8.625" style="263" hidden="1"/>
    <col min="15198" max="15203" width="14.875" style="263" hidden="1"/>
    <col min="15204" max="15205" width="15.875" style="263" hidden="1"/>
    <col min="15206" max="15211" width="16.125" style="263" hidden="1"/>
    <col min="15212" max="15212" width="6.125" style="263" hidden="1"/>
    <col min="15213" max="15213" width="3" style="263" hidden="1"/>
    <col min="15214" max="15453" width="8.625" style="263" hidden="1"/>
    <col min="15454" max="15459" width="14.875" style="263" hidden="1"/>
    <col min="15460" max="15461" width="15.875" style="263" hidden="1"/>
    <col min="15462" max="15467" width="16.125" style="263" hidden="1"/>
    <col min="15468" max="15468" width="6.125" style="263" hidden="1"/>
    <col min="15469" max="15469" width="3" style="263" hidden="1"/>
    <col min="15470" max="15709" width="8.625" style="263" hidden="1"/>
    <col min="15710" max="15715" width="14.875" style="263" hidden="1"/>
    <col min="15716" max="15717" width="15.875" style="263" hidden="1"/>
    <col min="15718" max="15723" width="16.125" style="263" hidden="1"/>
    <col min="15724" max="15724" width="6.125" style="263" hidden="1"/>
    <col min="15725" max="15725" width="3" style="263" hidden="1"/>
    <col min="15726" max="15965" width="8.625" style="263" hidden="1"/>
    <col min="15966" max="15971" width="14.875" style="263" hidden="1"/>
    <col min="15972" max="15973" width="15.875" style="263" hidden="1"/>
    <col min="15974" max="15979" width="16.125" style="263" hidden="1"/>
    <col min="15980" max="15980" width="6.125" style="263" hidden="1"/>
    <col min="15981" max="15981" width="3" style="263" hidden="1"/>
    <col min="15982" max="16221" width="8.625" style="263" hidden="1"/>
    <col min="16222" max="16227" width="14.875" style="263" hidden="1"/>
    <col min="16228" max="16229" width="15.875" style="263" hidden="1"/>
    <col min="16230" max="16235" width="16.125" style="263" hidden="1"/>
    <col min="16236" max="16236" width="6.125" style="263" hidden="1"/>
    <col min="16237" max="16237" width="3" style="263" hidden="1"/>
    <col min="16238" max="16384" width="8.625" style="263" hidden="1"/>
  </cols>
  <sheetData>
    <row r="1" spans="1:143" ht="42.75" customHeight="1" x14ac:dyDescent="0.15">
      <c r="A1" s="350"/>
      <c r="B1" s="351"/>
      <c r="DD1" s="263"/>
      <c r="DE1" s="263"/>
    </row>
    <row r="2" spans="1:143" ht="25.5" customHeight="1" x14ac:dyDescent="0.15">
      <c r="A2" s="352"/>
      <c r="C2" s="352"/>
      <c r="O2" s="352"/>
      <c r="P2" s="352"/>
      <c r="Q2" s="352"/>
      <c r="R2" s="352"/>
      <c r="S2" s="352"/>
      <c r="T2" s="352"/>
      <c r="U2" s="352"/>
      <c r="V2" s="352"/>
      <c r="W2" s="352"/>
      <c r="X2" s="352"/>
      <c r="Y2" s="352"/>
      <c r="Z2" s="352"/>
      <c r="AA2" s="352"/>
      <c r="AB2" s="352"/>
      <c r="AC2" s="352"/>
      <c r="AD2" s="352"/>
      <c r="AE2" s="352"/>
      <c r="AF2" s="352"/>
      <c r="AG2" s="352"/>
      <c r="AH2" s="352"/>
      <c r="AI2" s="352"/>
      <c r="AU2" s="352"/>
      <c r="BG2" s="352"/>
      <c r="BS2" s="352"/>
      <c r="CE2" s="352"/>
      <c r="CQ2" s="352"/>
      <c r="DD2" s="263"/>
      <c r="DE2" s="263"/>
    </row>
    <row r="3" spans="1:143" ht="25.5" customHeight="1" x14ac:dyDescent="0.15">
      <c r="A3" s="352"/>
      <c r="C3" s="352"/>
      <c r="O3" s="352"/>
      <c r="P3" s="352"/>
      <c r="Q3" s="352"/>
      <c r="R3" s="352"/>
      <c r="S3" s="352"/>
      <c r="T3" s="352"/>
      <c r="U3" s="352"/>
      <c r="V3" s="352"/>
      <c r="W3" s="352"/>
      <c r="X3" s="352"/>
      <c r="Y3" s="352"/>
      <c r="Z3" s="352"/>
      <c r="AA3" s="352"/>
      <c r="AB3" s="352"/>
      <c r="AC3" s="352"/>
      <c r="AD3" s="352"/>
      <c r="AE3" s="352"/>
      <c r="AF3" s="352"/>
      <c r="AG3" s="352"/>
      <c r="AH3" s="352"/>
      <c r="AI3" s="352"/>
      <c r="AU3" s="352"/>
      <c r="BG3" s="352"/>
      <c r="BS3" s="352"/>
      <c r="CE3" s="352"/>
      <c r="CQ3" s="352"/>
      <c r="DD3" s="263"/>
      <c r="DE3" s="263"/>
    </row>
    <row r="4" spans="1:143" s="261" customFormat="1" x14ac:dyDescent="0.15">
      <c r="A4" s="352"/>
      <c r="B4" s="352"/>
      <c r="C4" s="352"/>
      <c r="D4" s="352"/>
      <c r="E4" s="352"/>
      <c r="F4" s="352"/>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c r="AI4" s="352"/>
      <c r="AJ4" s="352"/>
      <c r="AK4" s="352"/>
      <c r="AL4" s="352"/>
      <c r="AM4" s="352"/>
      <c r="AN4" s="352"/>
      <c r="AO4" s="352"/>
      <c r="AP4" s="352"/>
      <c r="AQ4" s="352"/>
      <c r="AR4" s="352"/>
      <c r="AS4" s="352"/>
      <c r="AT4" s="352"/>
      <c r="AU4" s="352"/>
      <c r="AV4" s="352"/>
      <c r="AW4" s="352"/>
      <c r="AX4" s="352"/>
      <c r="AY4" s="352"/>
      <c r="AZ4" s="352"/>
      <c r="BA4" s="352"/>
      <c r="BB4" s="352"/>
      <c r="BC4" s="352"/>
      <c r="BD4" s="352"/>
      <c r="BE4" s="352"/>
      <c r="BF4" s="352"/>
      <c r="BG4" s="352"/>
      <c r="BH4" s="352"/>
      <c r="BI4" s="352"/>
      <c r="BJ4" s="352"/>
      <c r="BK4" s="352"/>
      <c r="BL4" s="352"/>
      <c r="BM4" s="352"/>
      <c r="BN4" s="352"/>
      <c r="BO4" s="352"/>
      <c r="BP4" s="352"/>
      <c r="BQ4" s="352"/>
      <c r="BR4" s="352"/>
      <c r="BS4" s="352"/>
      <c r="BT4" s="352"/>
      <c r="BU4" s="352"/>
      <c r="BV4" s="352"/>
      <c r="BW4" s="352"/>
      <c r="BX4" s="352"/>
      <c r="BY4" s="352"/>
      <c r="BZ4" s="352"/>
      <c r="CA4" s="352"/>
      <c r="CB4" s="352"/>
      <c r="CC4" s="352"/>
      <c r="CD4" s="352"/>
      <c r="CE4" s="352"/>
      <c r="CF4" s="352"/>
      <c r="CG4" s="352"/>
      <c r="CH4" s="352"/>
      <c r="CI4" s="352"/>
      <c r="CJ4" s="352"/>
      <c r="CK4" s="352"/>
      <c r="CL4" s="352"/>
      <c r="CM4" s="352"/>
      <c r="CN4" s="352"/>
      <c r="CO4" s="352"/>
      <c r="CP4" s="352"/>
      <c r="CQ4" s="352"/>
      <c r="CR4" s="352"/>
      <c r="CS4" s="352"/>
      <c r="CT4" s="352"/>
      <c r="CU4" s="352"/>
      <c r="CV4" s="352"/>
      <c r="CW4" s="352"/>
      <c r="CX4" s="352"/>
      <c r="CY4" s="352"/>
      <c r="CZ4" s="352"/>
      <c r="DA4" s="352"/>
      <c r="DB4" s="352"/>
      <c r="DC4" s="352"/>
      <c r="DD4" s="352"/>
      <c r="DE4" s="352"/>
      <c r="DF4" s="262"/>
      <c r="DG4" s="262"/>
      <c r="DH4" s="262"/>
      <c r="DI4" s="262"/>
      <c r="DJ4" s="262"/>
      <c r="DK4" s="262"/>
      <c r="DL4" s="262"/>
      <c r="DM4" s="262"/>
      <c r="DN4" s="262"/>
      <c r="DO4" s="262"/>
      <c r="DP4" s="262"/>
      <c r="DQ4" s="262"/>
      <c r="DR4" s="262"/>
      <c r="DS4" s="262"/>
      <c r="DT4" s="262"/>
      <c r="DU4" s="262"/>
      <c r="DV4" s="262"/>
      <c r="DW4" s="262"/>
    </row>
    <row r="5" spans="1:143" s="261" customFormat="1" x14ac:dyDescent="0.15">
      <c r="A5" s="352"/>
      <c r="B5" s="352"/>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c r="AI5" s="352"/>
      <c r="AJ5" s="352"/>
      <c r="AK5" s="352"/>
      <c r="AL5" s="352"/>
      <c r="AM5" s="352"/>
      <c r="AN5" s="352"/>
      <c r="AO5" s="352"/>
      <c r="AP5" s="352"/>
      <c r="AQ5" s="352"/>
      <c r="AR5" s="352"/>
      <c r="AS5" s="352"/>
      <c r="AT5" s="352"/>
      <c r="AU5" s="352"/>
      <c r="AV5" s="352"/>
      <c r="AW5" s="352"/>
      <c r="AX5" s="352"/>
      <c r="AY5" s="352"/>
      <c r="AZ5" s="352"/>
      <c r="BA5" s="352"/>
      <c r="BB5" s="352"/>
      <c r="BC5" s="352"/>
      <c r="BD5" s="352"/>
      <c r="BE5" s="352"/>
      <c r="BF5" s="352"/>
      <c r="BG5" s="352"/>
      <c r="BH5" s="352"/>
      <c r="BI5" s="352"/>
      <c r="BJ5" s="352"/>
      <c r="BK5" s="352"/>
      <c r="BL5" s="352"/>
      <c r="BM5" s="352"/>
      <c r="BN5" s="352"/>
      <c r="BO5" s="352"/>
      <c r="BP5" s="352"/>
      <c r="BQ5" s="352"/>
      <c r="BR5" s="352"/>
      <c r="BS5" s="352"/>
      <c r="BT5" s="352"/>
      <c r="BU5" s="352"/>
      <c r="BV5" s="352"/>
      <c r="BW5" s="352"/>
      <c r="BX5" s="352"/>
      <c r="BY5" s="352"/>
      <c r="BZ5" s="352"/>
      <c r="CA5" s="352"/>
      <c r="CB5" s="352"/>
      <c r="CC5" s="352"/>
      <c r="CD5" s="352"/>
      <c r="CE5" s="352"/>
      <c r="CF5" s="352"/>
      <c r="CG5" s="352"/>
      <c r="CH5" s="352"/>
      <c r="CI5" s="352"/>
      <c r="CJ5" s="352"/>
      <c r="CK5" s="352"/>
      <c r="CL5" s="352"/>
      <c r="CM5" s="352"/>
      <c r="CN5" s="352"/>
      <c r="CO5" s="352"/>
      <c r="CP5" s="352"/>
      <c r="CQ5" s="352"/>
      <c r="CR5" s="352"/>
      <c r="CS5" s="352"/>
      <c r="CT5" s="352"/>
      <c r="CU5" s="352"/>
      <c r="CV5" s="352"/>
      <c r="CW5" s="352"/>
      <c r="CX5" s="352"/>
      <c r="CY5" s="352"/>
      <c r="CZ5" s="352"/>
      <c r="DA5" s="352"/>
      <c r="DB5" s="352"/>
      <c r="DC5" s="352"/>
      <c r="DD5" s="352"/>
      <c r="DE5" s="352"/>
      <c r="DF5" s="262"/>
      <c r="DG5" s="262"/>
      <c r="DH5" s="262"/>
      <c r="DI5" s="262"/>
      <c r="DJ5" s="262"/>
      <c r="DK5" s="262"/>
      <c r="DL5" s="262"/>
      <c r="DM5" s="262"/>
      <c r="DN5" s="262"/>
      <c r="DO5" s="262"/>
      <c r="DP5" s="262"/>
      <c r="DQ5" s="262"/>
      <c r="DR5" s="262"/>
      <c r="DS5" s="262"/>
      <c r="DT5" s="262"/>
      <c r="DU5" s="262"/>
      <c r="DV5" s="262"/>
      <c r="DW5" s="262"/>
    </row>
    <row r="6" spans="1:143" s="261" customFormat="1" x14ac:dyDescent="0.15">
      <c r="A6" s="352"/>
      <c r="B6" s="352"/>
      <c r="C6" s="352"/>
      <c r="D6" s="352"/>
      <c r="E6" s="352"/>
      <c r="F6" s="352"/>
      <c r="G6" s="352"/>
      <c r="H6" s="352"/>
      <c r="I6" s="352"/>
      <c r="J6" s="352"/>
      <c r="K6" s="352"/>
      <c r="L6" s="352"/>
      <c r="M6" s="352"/>
      <c r="N6" s="352"/>
      <c r="O6" s="352"/>
      <c r="P6" s="352"/>
      <c r="Q6" s="352"/>
      <c r="R6" s="352"/>
      <c r="S6" s="352"/>
      <c r="T6" s="352"/>
      <c r="U6" s="352"/>
      <c r="V6" s="352"/>
      <c r="W6" s="352"/>
      <c r="X6" s="352"/>
      <c r="Y6" s="352"/>
      <c r="Z6" s="352"/>
      <c r="AA6" s="352"/>
      <c r="AB6" s="352"/>
      <c r="AC6" s="352"/>
      <c r="AD6" s="352"/>
      <c r="AE6" s="352"/>
      <c r="AF6" s="352"/>
      <c r="AG6" s="352"/>
      <c r="AH6" s="352"/>
      <c r="AI6" s="352"/>
      <c r="AJ6" s="352"/>
      <c r="AK6" s="352"/>
      <c r="AL6" s="352"/>
      <c r="AM6" s="352"/>
      <c r="AN6" s="352"/>
      <c r="AO6" s="352"/>
      <c r="AP6" s="352"/>
      <c r="AQ6" s="352"/>
      <c r="AR6" s="352"/>
      <c r="AS6" s="352"/>
      <c r="AT6" s="352"/>
      <c r="AU6" s="352"/>
      <c r="AV6" s="352"/>
      <c r="AW6" s="352"/>
      <c r="AX6" s="352"/>
      <c r="AY6" s="352"/>
      <c r="AZ6" s="352"/>
      <c r="BA6" s="352"/>
      <c r="BB6" s="352"/>
      <c r="BC6" s="352"/>
      <c r="BD6" s="352"/>
      <c r="BE6" s="352"/>
      <c r="BF6" s="352"/>
      <c r="BG6" s="352"/>
      <c r="BH6" s="352"/>
      <c r="BI6" s="352"/>
      <c r="BJ6" s="352"/>
      <c r="BK6" s="352"/>
      <c r="BL6" s="352"/>
      <c r="BM6" s="352"/>
      <c r="BN6" s="352"/>
      <c r="BO6" s="352"/>
      <c r="BP6" s="352"/>
      <c r="BQ6" s="352"/>
      <c r="BR6" s="352"/>
      <c r="BS6" s="352"/>
      <c r="BT6" s="352"/>
      <c r="BU6" s="352"/>
      <c r="BV6" s="352"/>
      <c r="BW6" s="352"/>
      <c r="BX6" s="352"/>
      <c r="BY6" s="352"/>
      <c r="BZ6" s="352"/>
      <c r="CA6" s="352"/>
      <c r="CB6" s="352"/>
      <c r="CC6" s="352"/>
      <c r="CD6" s="352"/>
      <c r="CE6" s="352"/>
      <c r="CF6" s="352"/>
      <c r="CG6" s="352"/>
      <c r="CH6" s="352"/>
      <c r="CI6" s="352"/>
      <c r="CJ6" s="352"/>
      <c r="CK6" s="352"/>
      <c r="CL6" s="352"/>
      <c r="CM6" s="352"/>
      <c r="CN6" s="352"/>
      <c r="CO6" s="352"/>
      <c r="CP6" s="352"/>
      <c r="CQ6" s="352"/>
      <c r="CR6" s="352"/>
      <c r="CS6" s="352"/>
      <c r="CT6" s="352"/>
      <c r="CU6" s="352"/>
      <c r="CV6" s="352"/>
      <c r="CW6" s="352"/>
      <c r="CX6" s="352"/>
      <c r="CY6" s="352"/>
      <c r="CZ6" s="352"/>
      <c r="DA6" s="352"/>
      <c r="DB6" s="352"/>
      <c r="DC6" s="352"/>
      <c r="DD6" s="352"/>
      <c r="DE6" s="352"/>
      <c r="DF6" s="262"/>
      <c r="DG6" s="262"/>
      <c r="DH6" s="262"/>
      <c r="DI6" s="262"/>
      <c r="DJ6" s="262"/>
      <c r="DK6" s="262"/>
      <c r="DL6" s="262"/>
      <c r="DM6" s="262"/>
      <c r="DN6" s="262"/>
      <c r="DO6" s="262"/>
      <c r="DP6" s="262"/>
      <c r="DQ6" s="262"/>
      <c r="DR6" s="262"/>
      <c r="DS6" s="262"/>
      <c r="DT6" s="262"/>
      <c r="DU6" s="262"/>
      <c r="DV6" s="262"/>
      <c r="DW6" s="262"/>
    </row>
    <row r="7" spans="1:143" s="261" customFormat="1" x14ac:dyDescent="0.15">
      <c r="A7" s="352"/>
      <c r="B7" s="352"/>
      <c r="C7" s="352"/>
      <c r="D7" s="352"/>
      <c r="E7" s="352"/>
      <c r="F7" s="352"/>
      <c r="G7" s="352"/>
      <c r="H7" s="352"/>
      <c r="I7" s="352"/>
      <c r="J7" s="352"/>
      <c r="K7" s="352"/>
      <c r="L7" s="352"/>
      <c r="M7" s="352"/>
      <c r="N7" s="352"/>
      <c r="O7" s="352"/>
      <c r="P7" s="352"/>
      <c r="Q7" s="352"/>
      <c r="R7" s="352"/>
      <c r="S7" s="352"/>
      <c r="T7" s="352"/>
      <c r="U7" s="352"/>
      <c r="V7" s="352"/>
      <c r="W7" s="352"/>
      <c r="X7" s="352"/>
      <c r="Y7" s="352"/>
      <c r="Z7" s="352"/>
      <c r="AA7" s="352"/>
      <c r="AB7" s="352"/>
      <c r="AC7" s="352"/>
      <c r="AD7" s="352"/>
      <c r="AE7" s="352"/>
      <c r="AF7" s="352"/>
      <c r="AG7" s="352"/>
      <c r="AH7" s="352"/>
      <c r="AI7" s="352"/>
      <c r="AJ7" s="352"/>
      <c r="AK7" s="352"/>
      <c r="AL7" s="352"/>
      <c r="AM7" s="352"/>
      <c r="AN7" s="352"/>
      <c r="AO7" s="352"/>
      <c r="AP7" s="352"/>
      <c r="AQ7" s="352"/>
      <c r="AR7" s="352"/>
      <c r="AS7" s="352"/>
      <c r="AT7" s="352"/>
      <c r="AU7" s="352"/>
      <c r="AV7" s="352"/>
      <c r="AW7" s="352"/>
      <c r="AX7" s="352"/>
      <c r="AY7" s="352"/>
      <c r="AZ7" s="352"/>
      <c r="BA7" s="352"/>
      <c r="BB7" s="352"/>
      <c r="BC7" s="352"/>
      <c r="BD7" s="352"/>
      <c r="BE7" s="352"/>
      <c r="BF7" s="352"/>
      <c r="BG7" s="352"/>
      <c r="BH7" s="352"/>
      <c r="BI7" s="352"/>
      <c r="BJ7" s="352"/>
      <c r="BK7" s="352"/>
      <c r="BL7" s="352"/>
      <c r="BM7" s="352"/>
      <c r="BN7" s="352"/>
      <c r="BO7" s="352"/>
      <c r="BP7" s="352"/>
      <c r="BQ7" s="352"/>
      <c r="BR7" s="352"/>
      <c r="BS7" s="352"/>
      <c r="BT7" s="352"/>
      <c r="BU7" s="352"/>
      <c r="BV7" s="352"/>
      <c r="BW7" s="352"/>
      <c r="BX7" s="352"/>
      <c r="BY7" s="352"/>
      <c r="BZ7" s="352"/>
      <c r="CA7" s="352"/>
      <c r="CB7" s="352"/>
      <c r="CC7" s="352"/>
      <c r="CD7" s="352"/>
      <c r="CE7" s="352"/>
      <c r="CF7" s="352"/>
      <c r="CG7" s="352"/>
      <c r="CH7" s="352"/>
      <c r="CI7" s="352"/>
      <c r="CJ7" s="352"/>
      <c r="CK7" s="352"/>
      <c r="CL7" s="352"/>
      <c r="CM7" s="352"/>
      <c r="CN7" s="352"/>
      <c r="CO7" s="352"/>
      <c r="CP7" s="352"/>
      <c r="CQ7" s="352"/>
      <c r="CR7" s="352"/>
      <c r="CS7" s="352"/>
      <c r="CT7" s="352"/>
      <c r="CU7" s="352"/>
      <c r="CV7" s="352"/>
      <c r="CW7" s="352"/>
      <c r="CX7" s="352"/>
      <c r="CY7" s="352"/>
      <c r="CZ7" s="352"/>
      <c r="DA7" s="352"/>
      <c r="DB7" s="352"/>
      <c r="DC7" s="352"/>
      <c r="DD7" s="352"/>
      <c r="DE7" s="352"/>
      <c r="DF7" s="262"/>
      <c r="DG7" s="262"/>
      <c r="DH7" s="262"/>
      <c r="DI7" s="262"/>
      <c r="DJ7" s="262"/>
      <c r="DK7" s="262"/>
      <c r="DL7" s="262"/>
      <c r="DM7" s="262"/>
      <c r="DN7" s="262"/>
      <c r="DO7" s="262"/>
      <c r="DP7" s="262"/>
      <c r="DQ7" s="262"/>
      <c r="DR7" s="262"/>
      <c r="DS7" s="262"/>
      <c r="DT7" s="262"/>
      <c r="DU7" s="262"/>
      <c r="DV7" s="262"/>
      <c r="DW7" s="262"/>
    </row>
    <row r="8" spans="1:143" s="261" customFormat="1" x14ac:dyDescent="0.15">
      <c r="A8" s="352"/>
      <c r="B8" s="352"/>
      <c r="C8" s="352"/>
      <c r="D8" s="352"/>
      <c r="E8" s="352"/>
      <c r="F8" s="352"/>
      <c r="G8" s="352"/>
      <c r="H8" s="352"/>
      <c r="I8" s="352"/>
      <c r="J8" s="352"/>
      <c r="K8" s="352"/>
      <c r="L8" s="352"/>
      <c r="M8" s="352"/>
      <c r="N8" s="352"/>
      <c r="O8" s="352"/>
      <c r="P8" s="352"/>
      <c r="Q8" s="352"/>
      <c r="R8" s="352"/>
      <c r="S8" s="352"/>
      <c r="T8" s="352"/>
      <c r="U8" s="352"/>
      <c r="V8" s="352"/>
      <c r="W8" s="352"/>
      <c r="X8" s="352"/>
      <c r="Y8" s="352"/>
      <c r="Z8" s="352"/>
      <c r="AA8" s="352"/>
      <c r="AB8" s="352"/>
      <c r="AC8" s="352"/>
      <c r="AD8" s="352"/>
      <c r="AE8" s="352"/>
      <c r="AF8" s="352"/>
      <c r="AG8" s="352"/>
      <c r="AH8" s="352"/>
      <c r="AI8" s="352"/>
      <c r="AJ8" s="352"/>
      <c r="AK8" s="352"/>
      <c r="AL8" s="352"/>
      <c r="AM8" s="352"/>
      <c r="AN8" s="352"/>
      <c r="AO8" s="352"/>
      <c r="AP8" s="352"/>
      <c r="AQ8" s="352"/>
      <c r="AR8" s="352"/>
      <c r="AS8" s="352"/>
      <c r="AT8" s="352"/>
      <c r="AU8" s="352"/>
      <c r="AV8" s="352"/>
      <c r="AW8" s="352"/>
      <c r="AX8" s="352"/>
      <c r="AY8" s="352"/>
      <c r="AZ8" s="352"/>
      <c r="BA8" s="352"/>
      <c r="BB8" s="352"/>
      <c r="BC8" s="352"/>
      <c r="BD8" s="352"/>
      <c r="BE8" s="352"/>
      <c r="BF8" s="352"/>
      <c r="BG8" s="352"/>
      <c r="BH8" s="352"/>
      <c r="BI8" s="352"/>
      <c r="BJ8" s="352"/>
      <c r="BK8" s="352"/>
      <c r="BL8" s="352"/>
      <c r="BM8" s="352"/>
      <c r="BN8" s="352"/>
      <c r="BO8" s="352"/>
      <c r="BP8" s="352"/>
      <c r="BQ8" s="352"/>
      <c r="BR8" s="352"/>
      <c r="BS8" s="352"/>
      <c r="BT8" s="352"/>
      <c r="BU8" s="352"/>
      <c r="BV8" s="352"/>
      <c r="BW8" s="352"/>
      <c r="BX8" s="352"/>
      <c r="BY8" s="352"/>
      <c r="BZ8" s="352"/>
      <c r="CA8" s="352"/>
      <c r="CB8" s="352"/>
      <c r="CC8" s="352"/>
      <c r="CD8" s="352"/>
      <c r="CE8" s="352"/>
      <c r="CF8" s="352"/>
      <c r="CG8" s="352"/>
      <c r="CH8" s="352"/>
      <c r="CI8" s="352"/>
      <c r="CJ8" s="352"/>
      <c r="CK8" s="352"/>
      <c r="CL8" s="352"/>
      <c r="CM8" s="352"/>
      <c r="CN8" s="352"/>
      <c r="CO8" s="352"/>
      <c r="CP8" s="352"/>
      <c r="CQ8" s="352"/>
      <c r="CR8" s="352"/>
      <c r="CS8" s="352"/>
      <c r="CT8" s="352"/>
      <c r="CU8" s="352"/>
      <c r="CV8" s="352"/>
      <c r="CW8" s="352"/>
      <c r="CX8" s="352"/>
      <c r="CY8" s="352"/>
      <c r="CZ8" s="352"/>
      <c r="DA8" s="352"/>
      <c r="DB8" s="352"/>
      <c r="DC8" s="352"/>
      <c r="DD8" s="352"/>
      <c r="DE8" s="352"/>
      <c r="DF8" s="262"/>
      <c r="DG8" s="262"/>
      <c r="DH8" s="262"/>
      <c r="DI8" s="262"/>
      <c r="DJ8" s="262"/>
      <c r="DK8" s="262"/>
      <c r="DL8" s="262"/>
      <c r="DM8" s="262"/>
      <c r="DN8" s="262"/>
      <c r="DO8" s="262"/>
      <c r="DP8" s="262"/>
      <c r="DQ8" s="262"/>
      <c r="DR8" s="262"/>
      <c r="DS8" s="262"/>
      <c r="DT8" s="262"/>
      <c r="DU8" s="262"/>
      <c r="DV8" s="262"/>
      <c r="DW8" s="262"/>
    </row>
    <row r="9" spans="1:143" s="261" customFormat="1" x14ac:dyDescent="0.15">
      <c r="A9" s="352"/>
      <c r="B9" s="352"/>
      <c r="C9" s="352"/>
      <c r="D9" s="352"/>
      <c r="E9" s="352"/>
      <c r="F9" s="352"/>
      <c r="G9" s="352"/>
      <c r="H9" s="352"/>
      <c r="I9" s="352"/>
      <c r="J9" s="352"/>
      <c r="K9" s="352"/>
      <c r="L9" s="352"/>
      <c r="M9" s="352"/>
      <c r="N9" s="352"/>
      <c r="O9" s="352"/>
      <c r="P9" s="352"/>
      <c r="Q9" s="352"/>
      <c r="R9" s="352"/>
      <c r="S9" s="352"/>
      <c r="T9" s="352"/>
      <c r="U9" s="352"/>
      <c r="V9" s="352"/>
      <c r="W9" s="352"/>
      <c r="X9" s="352"/>
      <c r="Y9" s="352"/>
      <c r="Z9" s="352"/>
      <c r="AA9" s="352"/>
      <c r="AB9" s="352"/>
      <c r="AC9" s="352"/>
      <c r="AD9" s="352"/>
      <c r="AE9" s="352"/>
      <c r="AF9" s="352"/>
      <c r="AG9" s="352"/>
      <c r="AH9" s="352"/>
      <c r="AI9" s="352"/>
      <c r="AJ9" s="352"/>
      <c r="AK9" s="352"/>
      <c r="AL9" s="352"/>
      <c r="AM9" s="352"/>
      <c r="AN9" s="352"/>
      <c r="AO9" s="352"/>
      <c r="AP9" s="352"/>
      <c r="AQ9" s="352"/>
      <c r="AR9" s="352"/>
      <c r="AS9" s="352"/>
      <c r="AT9" s="352"/>
      <c r="AU9" s="352"/>
      <c r="AV9" s="352"/>
      <c r="AW9" s="352"/>
      <c r="AX9" s="352"/>
      <c r="AY9" s="352"/>
      <c r="AZ9" s="352"/>
      <c r="BA9" s="352"/>
      <c r="BB9" s="352"/>
      <c r="BC9" s="352"/>
      <c r="BD9" s="352"/>
      <c r="BE9" s="352"/>
      <c r="BF9" s="352"/>
      <c r="BG9" s="352"/>
      <c r="BH9" s="352"/>
      <c r="BI9" s="352"/>
      <c r="BJ9" s="352"/>
      <c r="BK9" s="352"/>
      <c r="BL9" s="352"/>
      <c r="BM9" s="352"/>
      <c r="BN9" s="352"/>
      <c r="BO9" s="352"/>
      <c r="BP9" s="352"/>
      <c r="BQ9" s="352"/>
      <c r="BR9" s="352"/>
      <c r="BS9" s="352"/>
      <c r="BT9" s="352"/>
      <c r="BU9" s="352"/>
      <c r="BV9" s="352"/>
      <c r="BW9" s="352"/>
      <c r="BX9" s="352"/>
      <c r="BY9" s="352"/>
      <c r="BZ9" s="352"/>
      <c r="CA9" s="352"/>
      <c r="CB9" s="352"/>
      <c r="CC9" s="352"/>
      <c r="CD9" s="352"/>
      <c r="CE9" s="352"/>
      <c r="CF9" s="352"/>
      <c r="CG9" s="352"/>
      <c r="CH9" s="352"/>
      <c r="CI9" s="352"/>
      <c r="CJ9" s="352"/>
      <c r="CK9" s="352"/>
      <c r="CL9" s="352"/>
      <c r="CM9" s="352"/>
      <c r="CN9" s="352"/>
      <c r="CO9" s="352"/>
      <c r="CP9" s="352"/>
      <c r="CQ9" s="352"/>
      <c r="CR9" s="352"/>
      <c r="CS9" s="352"/>
      <c r="CT9" s="352"/>
      <c r="CU9" s="352"/>
      <c r="CV9" s="352"/>
      <c r="CW9" s="352"/>
      <c r="CX9" s="352"/>
      <c r="CY9" s="352"/>
      <c r="CZ9" s="352"/>
      <c r="DA9" s="352"/>
      <c r="DB9" s="352"/>
      <c r="DC9" s="352"/>
      <c r="DD9" s="352"/>
      <c r="DE9" s="352"/>
      <c r="DF9" s="262"/>
      <c r="DG9" s="262"/>
      <c r="DH9" s="262"/>
      <c r="DI9" s="262"/>
      <c r="DJ9" s="262"/>
      <c r="DK9" s="262"/>
      <c r="DL9" s="262"/>
      <c r="DM9" s="262"/>
      <c r="DN9" s="262"/>
      <c r="DO9" s="262"/>
      <c r="DP9" s="262"/>
      <c r="DQ9" s="262"/>
      <c r="DR9" s="262"/>
      <c r="DS9" s="262"/>
      <c r="DT9" s="262"/>
      <c r="DU9" s="262"/>
      <c r="DV9" s="262"/>
      <c r="DW9" s="262"/>
    </row>
    <row r="10" spans="1:143" s="261" customFormat="1" x14ac:dyDescent="0.15">
      <c r="A10" s="352"/>
      <c r="B10" s="352"/>
      <c r="C10" s="352"/>
      <c r="D10" s="352"/>
      <c r="E10" s="352"/>
      <c r="F10" s="352"/>
      <c r="G10" s="352"/>
      <c r="H10" s="352"/>
      <c r="I10" s="352"/>
      <c r="J10" s="352"/>
      <c r="K10" s="352"/>
      <c r="L10" s="352"/>
      <c r="M10" s="352"/>
      <c r="N10" s="352"/>
      <c r="O10" s="352"/>
      <c r="P10" s="352"/>
      <c r="Q10" s="352"/>
      <c r="R10" s="352"/>
      <c r="S10" s="352"/>
      <c r="T10" s="352"/>
      <c r="U10" s="352"/>
      <c r="V10" s="352"/>
      <c r="W10" s="352"/>
      <c r="X10" s="352"/>
      <c r="Y10" s="352"/>
      <c r="Z10" s="352"/>
      <c r="AA10" s="352"/>
      <c r="AB10" s="352"/>
      <c r="AC10" s="352"/>
      <c r="AD10" s="352"/>
      <c r="AE10" s="352"/>
      <c r="AF10" s="352"/>
      <c r="AG10" s="352"/>
      <c r="AH10" s="352"/>
      <c r="AI10" s="352"/>
      <c r="AJ10" s="352"/>
      <c r="AK10" s="352"/>
      <c r="AL10" s="352"/>
      <c r="AM10" s="352"/>
      <c r="AN10" s="352"/>
      <c r="AO10" s="352"/>
      <c r="AP10" s="352"/>
      <c r="AQ10" s="352"/>
      <c r="AR10" s="352"/>
      <c r="AS10" s="352"/>
      <c r="AT10" s="352"/>
      <c r="AU10" s="352"/>
      <c r="AV10" s="352"/>
      <c r="AW10" s="352"/>
      <c r="AX10" s="352"/>
      <c r="AY10" s="352"/>
      <c r="AZ10" s="352"/>
      <c r="BA10" s="352"/>
      <c r="BB10" s="352"/>
      <c r="BC10" s="352"/>
      <c r="BD10" s="352"/>
      <c r="BE10" s="352"/>
      <c r="BF10" s="352"/>
      <c r="BG10" s="352"/>
      <c r="BH10" s="352"/>
      <c r="BI10" s="352"/>
      <c r="BJ10" s="352"/>
      <c r="BK10" s="352"/>
      <c r="BL10" s="352"/>
      <c r="BM10" s="352"/>
      <c r="BN10" s="352"/>
      <c r="BO10" s="352"/>
      <c r="BP10" s="352"/>
      <c r="BQ10" s="352"/>
      <c r="BR10" s="352"/>
      <c r="BS10" s="352"/>
      <c r="BT10" s="352"/>
      <c r="BU10" s="352"/>
      <c r="BV10" s="352"/>
      <c r="BW10" s="352"/>
      <c r="BX10" s="352"/>
      <c r="BY10" s="352"/>
      <c r="BZ10" s="352"/>
      <c r="CA10" s="352"/>
      <c r="CB10" s="352"/>
      <c r="CC10" s="352"/>
      <c r="CD10" s="352"/>
      <c r="CE10" s="352"/>
      <c r="CF10" s="352"/>
      <c r="CG10" s="352"/>
      <c r="CH10" s="352"/>
      <c r="CI10" s="352"/>
      <c r="CJ10" s="352"/>
      <c r="CK10" s="352"/>
      <c r="CL10" s="352"/>
      <c r="CM10" s="352"/>
      <c r="CN10" s="352"/>
      <c r="CO10" s="352"/>
      <c r="CP10" s="352"/>
      <c r="CQ10" s="352"/>
      <c r="CR10" s="352"/>
      <c r="CS10" s="352"/>
      <c r="CT10" s="352"/>
      <c r="CU10" s="352"/>
      <c r="CV10" s="352"/>
      <c r="CW10" s="352"/>
      <c r="CX10" s="352"/>
      <c r="CY10" s="352"/>
      <c r="CZ10" s="352"/>
      <c r="DA10" s="352"/>
      <c r="DB10" s="352"/>
      <c r="DC10" s="352"/>
      <c r="DD10" s="352"/>
      <c r="DE10" s="352"/>
      <c r="DF10" s="262"/>
      <c r="DG10" s="262"/>
      <c r="DH10" s="262"/>
      <c r="DI10" s="262"/>
      <c r="DJ10" s="262"/>
      <c r="DK10" s="262"/>
      <c r="DL10" s="262"/>
      <c r="DM10" s="262"/>
      <c r="DN10" s="262"/>
      <c r="DO10" s="262"/>
      <c r="DP10" s="262"/>
      <c r="DQ10" s="262"/>
      <c r="DR10" s="262"/>
      <c r="DS10" s="262"/>
      <c r="DT10" s="262"/>
      <c r="DU10" s="262"/>
      <c r="DV10" s="262"/>
      <c r="DW10" s="262"/>
      <c r="EM10" s="261" t="s">
        <v>609</v>
      </c>
    </row>
    <row r="11" spans="1:143" s="261" customFormat="1" x14ac:dyDescent="0.15">
      <c r="A11" s="352"/>
      <c r="B11" s="352"/>
      <c r="C11" s="352"/>
      <c r="D11" s="352"/>
      <c r="E11" s="352"/>
      <c r="F11" s="352"/>
      <c r="G11" s="352"/>
      <c r="H11" s="352"/>
      <c r="I11" s="352"/>
      <c r="J11" s="352"/>
      <c r="K11" s="352"/>
      <c r="L11" s="352"/>
      <c r="M11" s="352"/>
      <c r="N11" s="352"/>
      <c r="O11" s="352"/>
      <c r="P11" s="352"/>
      <c r="Q11" s="352"/>
      <c r="R11" s="352"/>
      <c r="S11" s="352"/>
      <c r="T11" s="352"/>
      <c r="U11" s="352"/>
      <c r="V11" s="352"/>
      <c r="W11" s="352"/>
      <c r="X11" s="352"/>
      <c r="Y11" s="352"/>
      <c r="Z11" s="352"/>
      <c r="AA11" s="352"/>
      <c r="AB11" s="352"/>
      <c r="AC11" s="352"/>
      <c r="AD11" s="352"/>
      <c r="AE11" s="352"/>
      <c r="AF11" s="352"/>
      <c r="AG11" s="352"/>
      <c r="AH11" s="352"/>
      <c r="AI11" s="352"/>
      <c r="AJ11" s="352"/>
      <c r="AK11" s="352"/>
      <c r="AL11" s="352"/>
      <c r="AM11" s="352"/>
      <c r="AN11" s="352"/>
      <c r="AO11" s="352"/>
      <c r="AP11" s="352"/>
      <c r="AQ11" s="352"/>
      <c r="AR11" s="352"/>
      <c r="AS11" s="352"/>
      <c r="AT11" s="352"/>
      <c r="AU11" s="352"/>
      <c r="AV11" s="352"/>
      <c r="AW11" s="352"/>
      <c r="AX11" s="352"/>
      <c r="AY11" s="352"/>
      <c r="AZ11" s="352"/>
      <c r="BA11" s="352"/>
      <c r="BB11" s="352"/>
      <c r="BC11" s="352"/>
      <c r="BD11" s="352"/>
      <c r="BE11" s="352"/>
      <c r="BF11" s="352"/>
      <c r="BG11" s="352"/>
      <c r="BH11" s="352"/>
      <c r="BI11" s="352"/>
      <c r="BJ11" s="352"/>
      <c r="BK11" s="352"/>
      <c r="BL11" s="352"/>
      <c r="BM11" s="352"/>
      <c r="BN11" s="352"/>
      <c r="BO11" s="352"/>
      <c r="BP11" s="352"/>
      <c r="BQ11" s="352"/>
      <c r="BR11" s="352"/>
      <c r="BS11" s="352"/>
      <c r="BT11" s="352"/>
      <c r="BU11" s="352"/>
      <c r="BV11" s="352"/>
      <c r="BW11" s="352"/>
      <c r="BX11" s="352"/>
      <c r="BY11" s="352"/>
      <c r="BZ11" s="352"/>
      <c r="CA11" s="352"/>
      <c r="CB11" s="352"/>
      <c r="CC11" s="352"/>
      <c r="CD11" s="352"/>
      <c r="CE11" s="352"/>
      <c r="CF11" s="352"/>
      <c r="CG11" s="352"/>
      <c r="CH11" s="352"/>
      <c r="CI11" s="352"/>
      <c r="CJ11" s="352"/>
      <c r="CK11" s="352"/>
      <c r="CL11" s="352"/>
      <c r="CM11" s="352"/>
      <c r="CN11" s="352"/>
      <c r="CO11" s="352"/>
      <c r="CP11" s="352"/>
      <c r="CQ11" s="352"/>
      <c r="CR11" s="352"/>
      <c r="CS11" s="352"/>
      <c r="CT11" s="352"/>
      <c r="CU11" s="352"/>
      <c r="CV11" s="352"/>
      <c r="CW11" s="352"/>
      <c r="CX11" s="352"/>
      <c r="CY11" s="352"/>
      <c r="CZ11" s="352"/>
      <c r="DA11" s="352"/>
      <c r="DB11" s="352"/>
      <c r="DC11" s="352"/>
      <c r="DD11" s="352"/>
      <c r="DE11" s="352"/>
      <c r="DF11" s="262"/>
      <c r="DG11" s="262"/>
      <c r="DH11" s="262"/>
      <c r="DI11" s="262"/>
      <c r="DJ11" s="262"/>
      <c r="DK11" s="262"/>
      <c r="DL11" s="262"/>
      <c r="DM11" s="262"/>
      <c r="DN11" s="262"/>
      <c r="DO11" s="262"/>
      <c r="DP11" s="262"/>
      <c r="DQ11" s="262"/>
      <c r="DR11" s="262"/>
      <c r="DS11" s="262"/>
      <c r="DT11" s="262"/>
      <c r="DU11" s="262"/>
      <c r="DV11" s="262"/>
      <c r="DW11" s="262"/>
    </row>
    <row r="12" spans="1:143" s="261" customFormat="1" x14ac:dyDescent="0.15">
      <c r="A12" s="352"/>
      <c r="B12" s="352"/>
      <c r="C12" s="352"/>
      <c r="D12" s="352"/>
      <c r="E12" s="352"/>
      <c r="F12" s="352"/>
      <c r="G12" s="352"/>
      <c r="H12" s="352"/>
      <c r="I12" s="352"/>
      <c r="J12" s="352"/>
      <c r="K12" s="352"/>
      <c r="L12" s="352"/>
      <c r="M12" s="352"/>
      <c r="N12" s="352"/>
      <c r="O12" s="352"/>
      <c r="P12" s="352"/>
      <c r="Q12" s="352"/>
      <c r="R12" s="352"/>
      <c r="S12" s="352"/>
      <c r="T12" s="352"/>
      <c r="U12" s="352"/>
      <c r="V12" s="352"/>
      <c r="W12" s="352"/>
      <c r="X12" s="352"/>
      <c r="Y12" s="352"/>
      <c r="Z12" s="352"/>
      <c r="AA12" s="352"/>
      <c r="AB12" s="352"/>
      <c r="AC12" s="352"/>
      <c r="AD12" s="352"/>
      <c r="AE12" s="352"/>
      <c r="AF12" s="352"/>
      <c r="AG12" s="352"/>
      <c r="AH12" s="352"/>
      <c r="AI12" s="352"/>
      <c r="AJ12" s="352"/>
      <c r="AK12" s="352"/>
      <c r="AL12" s="352"/>
      <c r="AM12" s="352"/>
      <c r="AN12" s="352"/>
      <c r="AO12" s="352"/>
      <c r="AP12" s="352"/>
      <c r="AQ12" s="352"/>
      <c r="AR12" s="352"/>
      <c r="AS12" s="352"/>
      <c r="AT12" s="352"/>
      <c r="AU12" s="352"/>
      <c r="AV12" s="352"/>
      <c r="AW12" s="352"/>
      <c r="AX12" s="352"/>
      <c r="AY12" s="352"/>
      <c r="AZ12" s="352"/>
      <c r="BA12" s="352"/>
      <c r="BB12" s="352"/>
      <c r="BC12" s="352"/>
      <c r="BD12" s="352"/>
      <c r="BE12" s="352"/>
      <c r="BF12" s="352"/>
      <c r="BG12" s="352"/>
      <c r="BH12" s="352"/>
      <c r="BI12" s="352"/>
      <c r="BJ12" s="352"/>
      <c r="BK12" s="352"/>
      <c r="BL12" s="352"/>
      <c r="BM12" s="352"/>
      <c r="BN12" s="352"/>
      <c r="BO12" s="352"/>
      <c r="BP12" s="352"/>
      <c r="BQ12" s="352"/>
      <c r="BR12" s="352"/>
      <c r="BS12" s="352"/>
      <c r="BT12" s="352"/>
      <c r="BU12" s="352"/>
      <c r="BV12" s="352"/>
      <c r="BW12" s="352"/>
      <c r="BX12" s="352"/>
      <c r="BY12" s="352"/>
      <c r="BZ12" s="352"/>
      <c r="CA12" s="352"/>
      <c r="CB12" s="352"/>
      <c r="CC12" s="352"/>
      <c r="CD12" s="352"/>
      <c r="CE12" s="352"/>
      <c r="CF12" s="352"/>
      <c r="CG12" s="352"/>
      <c r="CH12" s="352"/>
      <c r="CI12" s="352"/>
      <c r="CJ12" s="352"/>
      <c r="CK12" s="352"/>
      <c r="CL12" s="352"/>
      <c r="CM12" s="352"/>
      <c r="CN12" s="352"/>
      <c r="CO12" s="352"/>
      <c r="CP12" s="352"/>
      <c r="CQ12" s="352"/>
      <c r="CR12" s="352"/>
      <c r="CS12" s="352"/>
      <c r="CT12" s="352"/>
      <c r="CU12" s="352"/>
      <c r="CV12" s="352"/>
      <c r="CW12" s="352"/>
      <c r="CX12" s="352"/>
      <c r="CY12" s="352"/>
      <c r="CZ12" s="352"/>
      <c r="DA12" s="352"/>
      <c r="DB12" s="352"/>
      <c r="DC12" s="352"/>
      <c r="DD12" s="352"/>
      <c r="DE12" s="352"/>
      <c r="DF12" s="262"/>
      <c r="DG12" s="262"/>
      <c r="DH12" s="262"/>
      <c r="DI12" s="262"/>
      <c r="DJ12" s="262"/>
      <c r="DK12" s="262"/>
      <c r="DL12" s="262"/>
      <c r="DM12" s="262"/>
      <c r="DN12" s="262"/>
      <c r="DO12" s="262"/>
      <c r="DP12" s="262"/>
      <c r="DQ12" s="262"/>
      <c r="DR12" s="262"/>
      <c r="DS12" s="262"/>
      <c r="DT12" s="262"/>
      <c r="DU12" s="262"/>
      <c r="DV12" s="262"/>
      <c r="DW12" s="262"/>
      <c r="EM12" s="261" t="s">
        <v>609</v>
      </c>
    </row>
    <row r="13" spans="1:143" s="261" customFormat="1" x14ac:dyDescent="0.15">
      <c r="A13" s="352"/>
      <c r="B13" s="352"/>
      <c r="C13" s="352"/>
      <c r="D13" s="352"/>
      <c r="E13" s="352"/>
      <c r="F13" s="352"/>
      <c r="G13" s="352"/>
      <c r="H13" s="352"/>
      <c r="I13" s="352"/>
      <c r="J13" s="352"/>
      <c r="K13" s="352"/>
      <c r="L13" s="352"/>
      <c r="M13" s="352"/>
      <c r="N13" s="352"/>
      <c r="O13" s="352"/>
      <c r="P13" s="352"/>
      <c r="Q13" s="352"/>
      <c r="R13" s="352"/>
      <c r="S13" s="352"/>
      <c r="T13" s="352"/>
      <c r="U13" s="352"/>
      <c r="V13" s="352"/>
      <c r="W13" s="352"/>
      <c r="X13" s="352"/>
      <c r="Y13" s="352"/>
      <c r="Z13" s="352"/>
      <c r="AA13" s="352"/>
      <c r="AB13" s="352"/>
      <c r="AC13" s="352"/>
      <c r="AD13" s="352"/>
      <c r="AE13" s="352"/>
      <c r="AF13" s="352"/>
      <c r="AG13" s="352"/>
      <c r="AH13" s="352"/>
      <c r="AI13" s="352"/>
      <c r="AJ13" s="352"/>
      <c r="AK13" s="352"/>
      <c r="AL13" s="352"/>
      <c r="AM13" s="352"/>
      <c r="AN13" s="352"/>
      <c r="AO13" s="352"/>
      <c r="AP13" s="352"/>
      <c r="AQ13" s="352"/>
      <c r="AR13" s="352"/>
      <c r="AS13" s="352"/>
      <c r="AT13" s="352"/>
      <c r="AU13" s="352"/>
      <c r="AV13" s="352"/>
      <c r="AW13" s="352"/>
      <c r="AX13" s="352"/>
      <c r="AY13" s="352"/>
      <c r="AZ13" s="352"/>
      <c r="BA13" s="352"/>
      <c r="BB13" s="352"/>
      <c r="BC13" s="352"/>
      <c r="BD13" s="352"/>
      <c r="BE13" s="352"/>
      <c r="BF13" s="352"/>
      <c r="BG13" s="352"/>
      <c r="BH13" s="352"/>
      <c r="BI13" s="352"/>
      <c r="BJ13" s="352"/>
      <c r="BK13" s="352"/>
      <c r="BL13" s="352"/>
      <c r="BM13" s="352"/>
      <c r="BN13" s="352"/>
      <c r="BO13" s="352"/>
      <c r="BP13" s="352"/>
      <c r="BQ13" s="352"/>
      <c r="BR13" s="352"/>
      <c r="BS13" s="352"/>
      <c r="BT13" s="352"/>
      <c r="BU13" s="352"/>
      <c r="BV13" s="352"/>
      <c r="BW13" s="352"/>
      <c r="BX13" s="352"/>
      <c r="BY13" s="352"/>
      <c r="BZ13" s="352"/>
      <c r="CA13" s="352"/>
      <c r="CB13" s="352"/>
      <c r="CC13" s="352"/>
      <c r="CD13" s="352"/>
      <c r="CE13" s="352"/>
      <c r="CF13" s="352"/>
      <c r="CG13" s="352"/>
      <c r="CH13" s="352"/>
      <c r="CI13" s="352"/>
      <c r="CJ13" s="352"/>
      <c r="CK13" s="352"/>
      <c r="CL13" s="352"/>
      <c r="CM13" s="352"/>
      <c r="CN13" s="352"/>
      <c r="CO13" s="352"/>
      <c r="CP13" s="352"/>
      <c r="CQ13" s="352"/>
      <c r="CR13" s="352"/>
      <c r="CS13" s="352"/>
      <c r="CT13" s="352"/>
      <c r="CU13" s="352"/>
      <c r="CV13" s="352"/>
      <c r="CW13" s="352"/>
      <c r="CX13" s="352"/>
      <c r="CY13" s="352"/>
      <c r="CZ13" s="352"/>
      <c r="DA13" s="352"/>
      <c r="DB13" s="352"/>
      <c r="DC13" s="352"/>
      <c r="DD13" s="352"/>
      <c r="DE13" s="352"/>
      <c r="DF13" s="262"/>
      <c r="DG13" s="262"/>
      <c r="DH13" s="262"/>
      <c r="DI13" s="262"/>
      <c r="DJ13" s="262"/>
      <c r="DK13" s="262"/>
      <c r="DL13" s="262"/>
      <c r="DM13" s="262"/>
      <c r="DN13" s="262"/>
      <c r="DO13" s="262"/>
      <c r="DP13" s="262"/>
      <c r="DQ13" s="262"/>
      <c r="DR13" s="262"/>
      <c r="DS13" s="262"/>
      <c r="DT13" s="262"/>
      <c r="DU13" s="262"/>
      <c r="DV13" s="262"/>
      <c r="DW13" s="262"/>
    </row>
    <row r="14" spans="1:143" s="261" customFormat="1" x14ac:dyDescent="0.15">
      <c r="A14" s="352"/>
      <c r="B14" s="352"/>
      <c r="C14" s="352"/>
      <c r="D14" s="352"/>
      <c r="E14" s="352"/>
      <c r="F14" s="352"/>
      <c r="G14" s="352"/>
      <c r="H14" s="352"/>
      <c r="I14" s="352"/>
      <c r="J14" s="352"/>
      <c r="K14" s="352"/>
      <c r="L14" s="352"/>
      <c r="M14" s="352"/>
      <c r="N14" s="352"/>
      <c r="O14" s="352"/>
      <c r="P14" s="352"/>
      <c r="Q14" s="352"/>
      <c r="R14" s="352"/>
      <c r="S14" s="352"/>
      <c r="T14" s="352"/>
      <c r="U14" s="352"/>
      <c r="V14" s="352"/>
      <c r="W14" s="352"/>
      <c r="X14" s="352"/>
      <c r="Y14" s="352"/>
      <c r="Z14" s="352"/>
      <c r="AA14" s="352"/>
      <c r="AB14" s="352"/>
      <c r="AC14" s="352"/>
      <c r="AD14" s="352"/>
      <c r="AE14" s="352"/>
      <c r="AF14" s="352"/>
      <c r="AG14" s="352"/>
      <c r="AH14" s="352"/>
      <c r="AI14" s="352"/>
      <c r="AJ14" s="352"/>
      <c r="AK14" s="352"/>
      <c r="AL14" s="352"/>
      <c r="AM14" s="352"/>
      <c r="AN14" s="352"/>
      <c r="AO14" s="352"/>
      <c r="AP14" s="352"/>
      <c r="AQ14" s="352"/>
      <c r="AR14" s="352"/>
      <c r="AS14" s="352"/>
      <c r="AT14" s="352"/>
      <c r="AU14" s="352"/>
      <c r="AV14" s="352"/>
      <c r="AW14" s="352"/>
      <c r="AX14" s="352"/>
      <c r="AY14" s="352"/>
      <c r="AZ14" s="352"/>
      <c r="BA14" s="352"/>
      <c r="BB14" s="352"/>
      <c r="BC14" s="352"/>
      <c r="BD14" s="352"/>
      <c r="BE14" s="352"/>
      <c r="BF14" s="352"/>
      <c r="BG14" s="352"/>
      <c r="BH14" s="352"/>
      <c r="BI14" s="352"/>
      <c r="BJ14" s="352"/>
      <c r="BK14" s="352"/>
      <c r="BL14" s="352"/>
      <c r="BM14" s="352"/>
      <c r="BN14" s="352"/>
      <c r="BO14" s="352"/>
      <c r="BP14" s="352"/>
      <c r="BQ14" s="352"/>
      <c r="BR14" s="352"/>
      <c r="BS14" s="352"/>
      <c r="BT14" s="352"/>
      <c r="BU14" s="352"/>
      <c r="BV14" s="352"/>
      <c r="BW14" s="352"/>
      <c r="BX14" s="352"/>
      <c r="BY14" s="352"/>
      <c r="BZ14" s="352"/>
      <c r="CA14" s="352"/>
      <c r="CB14" s="352"/>
      <c r="CC14" s="352"/>
      <c r="CD14" s="352"/>
      <c r="CE14" s="352"/>
      <c r="CF14" s="352"/>
      <c r="CG14" s="352"/>
      <c r="CH14" s="352"/>
      <c r="CI14" s="352"/>
      <c r="CJ14" s="352"/>
      <c r="CK14" s="352"/>
      <c r="CL14" s="352"/>
      <c r="CM14" s="352"/>
      <c r="CN14" s="352"/>
      <c r="CO14" s="352"/>
      <c r="CP14" s="352"/>
      <c r="CQ14" s="352"/>
      <c r="CR14" s="352"/>
      <c r="CS14" s="352"/>
      <c r="CT14" s="352"/>
      <c r="CU14" s="352"/>
      <c r="CV14" s="352"/>
      <c r="CW14" s="352"/>
      <c r="CX14" s="352"/>
      <c r="CY14" s="352"/>
      <c r="CZ14" s="352"/>
      <c r="DA14" s="352"/>
      <c r="DB14" s="352"/>
      <c r="DC14" s="352"/>
      <c r="DD14" s="352"/>
      <c r="DE14" s="352"/>
      <c r="DF14" s="262"/>
      <c r="DG14" s="262"/>
      <c r="DH14" s="262"/>
      <c r="DI14" s="262"/>
      <c r="DJ14" s="262"/>
      <c r="DK14" s="262"/>
      <c r="DL14" s="262"/>
      <c r="DM14" s="262"/>
      <c r="DN14" s="262"/>
      <c r="DO14" s="262"/>
      <c r="DP14" s="262"/>
      <c r="DQ14" s="262"/>
      <c r="DR14" s="262"/>
      <c r="DS14" s="262"/>
      <c r="DT14" s="262"/>
      <c r="DU14" s="262"/>
      <c r="DV14" s="262"/>
      <c r="DW14" s="262"/>
    </row>
    <row r="15" spans="1:143" s="261" customFormat="1" x14ac:dyDescent="0.15">
      <c r="A15" s="263"/>
      <c r="B15" s="352"/>
      <c r="C15" s="352"/>
      <c r="D15" s="352"/>
      <c r="E15" s="352"/>
      <c r="F15" s="352"/>
      <c r="G15" s="352"/>
      <c r="H15" s="352"/>
      <c r="I15" s="352"/>
      <c r="J15" s="352"/>
      <c r="K15" s="352"/>
      <c r="L15" s="352"/>
      <c r="M15" s="352"/>
      <c r="N15" s="352"/>
      <c r="O15" s="352"/>
      <c r="P15" s="352"/>
      <c r="Q15" s="352"/>
      <c r="R15" s="352"/>
      <c r="S15" s="352"/>
      <c r="T15" s="352"/>
      <c r="U15" s="352"/>
      <c r="V15" s="352"/>
      <c r="W15" s="352"/>
      <c r="X15" s="352"/>
      <c r="Y15" s="352"/>
      <c r="Z15" s="352"/>
      <c r="AA15" s="352"/>
      <c r="AB15" s="352"/>
      <c r="AC15" s="352"/>
      <c r="AD15" s="352"/>
      <c r="AE15" s="352"/>
      <c r="AF15" s="352"/>
      <c r="AG15" s="352"/>
      <c r="AH15" s="352"/>
      <c r="AI15" s="352"/>
      <c r="AJ15" s="352"/>
      <c r="AK15" s="352"/>
      <c r="AL15" s="352"/>
      <c r="AM15" s="352"/>
      <c r="AN15" s="352"/>
      <c r="AO15" s="352"/>
      <c r="AP15" s="352"/>
      <c r="AQ15" s="352"/>
      <c r="AR15" s="352"/>
      <c r="AS15" s="352"/>
      <c r="AT15" s="352"/>
      <c r="AU15" s="352"/>
      <c r="AV15" s="352"/>
      <c r="AW15" s="352"/>
      <c r="AX15" s="352"/>
      <c r="AY15" s="352"/>
      <c r="AZ15" s="352"/>
      <c r="BA15" s="352"/>
      <c r="BB15" s="352"/>
      <c r="BC15" s="352"/>
      <c r="BD15" s="352"/>
      <c r="BE15" s="352"/>
      <c r="BF15" s="352"/>
      <c r="BG15" s="352"/>
      <c r="BH15" s="352"/>
      <c r="BI15" s="352"/>
      <c r="BJ15" s="352"/>
      <c r="BK15" s="352"/>
      <c r="BL15" s="352"/>
      <c r="BM15" s="352"/>
      <c r="BN15" s="352"/>
      <c r="BO15" s="352"/>
      <c r="BP15" s="352"/>
      <c r="BQ15" s="352"/>
      <c r="BR15" s="352"/>
      <c r="BS15" s="352"/>
      <c r="BT15" s="352"/>
      <c r="BU15" s="352"/>
      <c r="BV15" s="352"/>
      <c r="BW15" s="352"/>
      <c r="BX15" s="352"/>
      <c r="BY15" s="352"/>
      <c r="BZ15" s="352"/>
      <c r="CA15" s="352"/>
      <c r="CB15" s="352"/>
      <c r="CC15" s="352"/>
      <c r="CD15" s="352"/>
      <c r="CE15" s="352"/>
      <c r="CF15" s="352"/>
      <c r="CG15" s="352"/>
      <c r="CH15" s="352"/>
      <c r="CI15" s="352"/>
      <c r="CJ15" s="352"/>
      <c r="CK15" s="352"/>
      <c r="CL15" s="352"/>
      <c r="CM15" s="352"/>
      <c r="CN15" s="352"/>
      <c r="CO15" s="352"/>
      <c r="CP15" s="352"/>
      <c r="CQ15" s="352"/>
      <c r="CR15" s="352"/>
      <c r="CS15" s="352"/>
      <c r="CT15" s="352"/>
      <c r="CU15" s="352"/>
      <c r="CV15" s="352"/>
      <c r="CW15" s="352"/>
      <c r="CX15" s="352"/>
      <c r="CY15" s="352"/>
      <c r="CZ15" s="352"/>
      <c r="DA15" s="352"/>
      <c r="DB15" s="352"/>
      <c r="DC15" s="352"/>
      <c r="DD15" s="352"/>
      <c r="DE15" s="352"/>
      <c r="DF15" s="262"/>
      <c r="DG15" s="262"/>
      <c r="DH15" s="262"/>
      <c r="DI15" s="262"/>
      <c r="DJ15" s="262"/>
      <c r="DK15" s="262"/>
      <c r="DL15" s="262"/>
      <c r="DM15" s="262"/>
      <c r="DN15" s="262"/>
      <c r="DO15" s="262"/>
      <c r="DP15" s="262"/>
      <c r="DQ15" s="262"/>
      <c r="DR15" s="262"/>
      <c r="DS15" s="262"/>
      <c r="DT15" s="262"/>
      <c r="DU15" s="262"/>
      <c r="DV15" s="262"/>
      <c r="DW15" s="262"/>
    </row>
    <row r="16" spans="1:143" s="261" customFormat="1" x14ac:dyDescent="0.15">
      <c r="A16" s="263"/>
      <c r="B16" s="352"/>
      <c r="C16" s="352"/>
      <c r="D16" s="352"/>
      <c r="E16" s="352"/>
      <c r="F16" s="352"/>
      <c r="G16" s="352"/>
      <c r="H16" s="352"/>
      <c r="I16" s="352"/>
      <c r="J16" s="352"/>
      <c r="K16" s="352"/>
      <c r="L16" s="352"/>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2"/>
      <c r="AK16" s="352"/>
      <c r="AL16" s="352"/>
      <c r="AM16" s="352"/>
      <c r="AN16" s="352"/>
      <c r="AO16" s="352"/>
      <c r="AP16" s="352"/>
      <c r="AQ16" s="352"/>
      <c r="AR16" s="352"/>
      <c r="AS16" s="352"/>
      <c r="AT16" s="352"/>
      <c r="AU16" s="352"/>
      <c r="AV16" s="352"/>
      <c r="AW16" s="352"/>
      <c r="AX16" s="352"/>
      <c r="AY16" s="352"/>
      <c r="AZ16" s="352"/>
      <c r="BA16" s="352"/>
      <c r="BB16" s="352"/>
      <c r="BC16" s="352"/>
      <c r="BD16" s="352"/>
      <c r="BE16" s="352"/>
      <c r="BF16" s="352"/>
      <c r="BG16" s="352"/>
      <c r="BH16" s="352"/>
      <c r="BI16" s="352"/>
      <c r="BJ16" s="352"/>
      <c r="BK16" s="352"/>
      <c r="BL16" s="352"/>
      <c r="BM16" s="352"/>
      <c r="BN16" s="352"/>
      <c r="BO16" s="352"/>
      <c r="BP16" s="352"/>
      <c r="BQ16" s="352"/>
      <c r="BR16" s="352"/>
      <c r="BS16" s="352"/>
      <c r="BT16" s="352"/>
      <c r="BU16" s="352"/>
      <c r="BV16" s="352"/>
      <c r="BW16" s="352"/>
      <c r="BX16" s="352"/>
      <c r="BY16" s="352"/>
      <c r="BZ16" s="352"/>
      <c r="CA16" s="352"/>
      <c r="CB16" s="352"/>
      <c r="CC16" s="352"/>
      <c r="CD16" s="352"/>
      <c r="CE16" s="352"/>
      <c r="CF16" s="352"/>
      <c r="CG16" s="352"/>
      <c r="CH16" s="352"/>
      <c r="CI16" s="352"/>
      <c r="CJ16" s="352"/>
      <c r="CK16" s="352"/>
      <c r="CL16" s="352"/>
      <c r="CM16" s="352"/>
      <c r="CN16" s="352"/>
      <c r="CO16" s="352"/>
      <c r="CP16" s="352"/>
      <c r="CQ16" s="352"/>
      <c r="CR16" s="352"/>
      <c r="CS16" s="352"/>
      <c r="CT16" s="352"/>
      <c r="CU16" s="352"/>
      <c r="CV16" s="352"/>
      <c r="CW16" s="352"/>
      <c r="CX16" s="352"/>
      <c r="CY16" s="352"/>
      <c r="CZ16" s="352"/>
      <c r="DA16" s="352"/>
      <c r="DB16" s="352"/>
      <c r="DC16" s="352"/>
      <c r="DD16" s="352"/>
      <c r="DE16" s="352"/>
      <c r="DF16" s="262"/>
      <c r="DG16" s="262"/>
      <c r="DH16" s="262"/>
      <c r="DI16" s="262"/>
      <c r="DJ16" s="262"/>
      <c r="DK16" s="262"/>
      <c r="DL16" s="262"/>
      <c r="DM16" s="262"/>
      <c r="DN16" s="262"/>
      <c r="DO16" s="262"/>
      <c r="DP16" s="262"/>
      <c r="DQ16" s="262"/>
      <c r="DR16" s="262"/>
      <c r="DS16" s="262"/>
      <c r="DT16" s="262"/>
      <c r="DU16" s="262"/>
      <c r="DV16" s="262"/>
      <c r="DW16" s="262"/>
    </row>
    <row r="17" spans="1:351" s="261" customFormat="1" x14ac:dyDescent="0.15">
      <c r="A17" s="263"/>
      <c r="B17" s="352"/>
      <c r="C17" s="352"/>
      <c r="D17" s="352"/>
      <c r="E17" s="352"/>
      <c r="F17" s="352"/>
      <c r="G17" s="352"/>
      <c r="H17" s="352"/>
      <c r="I17" s="352"/>
      <c r="J17" s="352"/>
      <c r="K17" s="352"/>
      <c r="L17" s="352"/>
      <c r="M17" s="352"/>
      <c r="N17" s="352"/>
      <c r="O17" s="352"/>
      <c r="P17" s="352"/>
      <c r="Q17" s="352"/>
      <c r="R17" s="352"/>
      <c r="S17" s="352"/>
      <c r="T17" s="352"/>
      <c r="U17" s="352"/>
      <c r="V17" s="352"/>
      <c r="W17" s="352"/>
      <c r="X17" s="352"/>
      <c r="Y17" s="352"/>
      <c r="Z17" s="352"/>
      <c r="AA17" s="352"/>
      <c r="AB17" s="352"/>
      <c r="AC17" s="352"/>
      <c r="AD17" s="352"/>
      <c r="AE17" s="352"/>
      <c r="AF17" s="352"/>
      <c r="AG17" s="352"/>
      <c r="AH17" s="352"/>
      <c r="AI17" s="352"/>
      <c r="AJ17" s="352"/>
      <c r="AK17" s="352"/>
      <c r="AL17" s="352"/>
      <c r="AM17" s="352"/>
      <c r="AN17" s="352"/>
      <c r="AO17" s="352"/>
      <c r="AP17" s="352"/>
      <c r="AQ17" s="352"/>
      <c r="AR17" s="352"/>
      <c r="AS17" s="352"/>
      <c r="AT17" s="352"/>
      <c r="AU17" s="352"/>
      <c r="AV17" s="352"/>
      <c r="AW17" s="352"/>
      <c r="AX17" s="352"/>
      <c r="AY17" s="352"/>
      <c r="AZ17" s="352"/>
      <c r="BA17" s="352"/>
      <c r="BB17" s="352"/>
      <c r="BC17" s="352"/>
      <c r="BD17" s="352"/>
      <c r="BE17" s="352"/>
      <c r="BF17" s="352"/>
      <c r="BG17" s="352"/>
      <c r="BH17" s="352"/>
      <c r="BI17" s="352"/>
      <c r="BJ17" s="352"/>
      <c r="BK17" s="352"/>
      <c r="BL17" s="352"/>
      <c r="BM17" s="352"/>
      <c r="BN17" s="352"/>
      <c r="BO17" s="352"/>
      <c r="BP17" s="352"/>
      <c r="BQ17" s="352"/>
      <c r="BR17" s="352"/>
      <c r="BS17" s="352"/>
      <c r="BT17" s="352"/>
      <c r="BU17" s="352"/>
      <c r="BV17" s="352"/>
      <c r="BW17" s="352"/>
      <c r="BX17" s="352"/>
      <c r="BY17" s="352"/>
      <c r="BZ17" s="352"/>
      <c r="CA17" s="352"/>
      <c r="CB17" s="352"/>
      <c r="CC17" s="352"/>
      <c r="CD17" s="352"/>
      <c r="CE17" s="352"/>
      <c r="CF17" s="352"/>
      <c r="CG17" s="352"/>
      <c r="CH17" s="352"/>
      <c r="CI17" s="352"/>
      <c r="CJ17" s="352"/>
      <c r="CK17" s="352"/>
      <c r="CL17" s="352"/>
      <c r="CM17" s="352"/>
      <c r="CN17" s="352"/>
      <c r="CO17" s="352"/>
      <c r="CP17" s="352"/>
      <c r="CQ17" s="352"/>
      <c r="CR17" s="352"/>
      <c r="CS17" s="352"/>
      <c r="CT17" s="352"/>
      <c r="CU17" s="352"/>
      <c r="CV17" s="352"/>
      <c r="CW17" s="352"/>
      <c r="CX17" s="352"/>
      <c r="CY17" s="352"/>
      <c r="CZ17" s="352"/>
      <c r="DA17" s="352"/>
      <c r="DB17" s="352"/>
      <c r="DC17" s="352"/>
      <c r="DD17" s="352"/>
      <c r="DE17" s="352"/>
      <c r="DF17" s="262"/>
      <c r="DG17" s="262"/>
      <c r="DH17" s="262"/>
      <c r="DI17" s="262"/>
      <c r="DJ17" s="262"/>
      <c r="DK17" s="262"/>
      <c r="DL17" s="262"/>
      <c r="DM17" s="262"/>
      <c r="DN17" s="262"/>
      <c r="DO17" s="262"/>
      <c r="DP17" s="262"/>
      <c r="DQ17" s="262"/>
      <c r="DR17" s="262"/>
      <c r="DS17" s="262"/>
      <c r="DT17" s="262"/>
      <c r="DU17" s="262"/>
      <c r="DV17" s="262"/>
      <c r="DW17" s="262"/>
    </row>
    <row r="18" spans="1:351" s="261" customFormat="1" x14ac:dyDescent="0.15">
      <c r="A18" s="263"/>
      <c r="B18" s="352"/>
      <c r="C18" s="352"/>
      <c r="D18" s="352"/>
      <c r="E18" s="352"/>
      <c r="F18" s="352"/>
      <c r="G18" s="352"/>
      <c r="H18" s="352"/>
      <c r="I18" s="352"/>
      <c r="J18" s="352"/>
      <c r="K18" s="352"/>
      <c r="L18" s="352"/>
      <c r="M18" s="352"/>
      <c r="N18" s="352"/>
      <c r="O18" s="352"/>
      <c r="P18" s="352"/>
      <c r="Q18" s="352"/>
      <c r="R18" s="352"/>
      <c r="S18" s="352"/>
      <c r="T18" s="352"/>
      <c r="U18" s="352"/>
      <c r="V18" s="352"/>
      <c r="W18" s="352"/>
      <c r="X18" s="352"/>
      <c r="Y18" s="352"/>
      <c r="Z18" s="352"/>
      <c r="AA18" s="352"/>
      <c r="AB18" s="352"/>
      <c r="AC18" s="352"/>
      <c r="AD18" s="352"/>
      <c r="AE18" s="352"/>
      <c r="AF18" s="352"/>
      <c r="AG18" s="352"/>
      <c r="AH18" s="352"/>
      <c r="AI18" s="352"/>
      <c r="AJ18" s="352"/>
      <c r="AK18" s="352"/>
      <c r="AL18" s="352"/>
      <c r="AM18" s="352"/>
      <c r="AN18" s="352"/>
      <c r="AO18" s="352"/>
      <c r="AP18" s="352"/>
      <c r="AQ18" s="352"/>
      <c r="AR18" s="352"/>
      <c r="AS18" s="352"/>
      <c r="AT18" s="352"/>
      <c r="AU18" s="352"/>
      <c r="AV18" s="352"/>
      <c r="AW18" s="352"/>
      <c r="AX18" s="352"/>
      <c r="AY18" s="352"/>
      <c r="AZ18" s="352"/>
      <c r="BA18" s="352"/>
      <c r="BB18" s="352"/>
      <c r="BC18" s="352"/>
      <c r="BD18" s="352"/>
      <c r="BE18" s="352"/>
      <c r="BF18" s="352"/>
      <c r="BG18" s="352"/>
      <c r="BH18" s="352"/>
      <c r="BI18" s="352"/>
      <c r="BJ18" s="352"/>
      <c r="BK18" s="352"/>
      <c r="BL18" s="352"/>
      <c r="BM18" s="352"/>
      <c r="BN18" s="352"/>
      <c r="BO18" s="352"/>
      <c r="BP18" s="352"/>
      <c r="BQ18" s="352"/>
      <c r="BR18" s="352"/>
      <c r="BS18" s="352"/>
      <c r="BT18" s="352"/>
      <c r="BU18" s="352"/>
      <c r="BV18" s="352"/>
      <c r="BW18" s="352"/>
      <c r="BX18" s="352"/>
      <c r="BY18" s="352"/>
      <c r="BZ18" s="352"/>
      <c r="CA18" s="352"/>
      <c r="CB18" s="352"/>
      <c r="CC18" s="352"/>
      <c r="CD18" s="352"/>
      <c r="CE18" s="352"/>
      <c r="CF18" s="352"/>
      <c r="CG18" s="352"/>
      <c r="CH18" s="352"/>
      <c r="CI18" s="352"/>
      <c r="CJ18" s="352"/>
      <c r="CK18" s="352"/>
      <c r="CL18" s="352"/>
      <c r="CM18" s="352"/>
      <c r="CN18" s="352"/>
      <c r="CO18" s="352"/>
      <c r="CP18" s="352"/>
      <c r="CQ18" s="352"/>
      <c r="CR18" s="352"/>
      <c r="CS18" s="352"/>
      <c r="CT18" s="352"/>
      <c r="CU18" s="352"/>
      <c r="CV18" s="352"/>
      <c r="CW18" s="352"/>
      <c r="CX18" s="352"/>
      <c r="CY18" s="352"/>
      <c r="CZ18" s="352"/>
      <c r="DA18" s="352"/>
      <c r="DB18" s="352"/>
      <c r="DC18" s="352"/>
      <c r="DD18" s="352"/>
      <c r="DE18" s="352"/>
      <c r="DF18" s="262"/>
      <c r="DG18" s="262"/>
      <c r="DH18" s="262"/>
      <c r="DI18" s="262"/>
      <c r="DJ18" s="262"/>
      <c r="DK18" s="262"/>
      <c r="DL18" s="262"/>
      <c r="DM18" s="262"/>
      <c r="DN18" s="262"/>
      <c r="DO18" s="262"/>
      <c r="DP18" s="262"/>
      <c r="DQ18" s="262"/>
      <c r="DR18" s="262"/>
      <c r="DS18" s="262"/>
      <c r="DT18" s="262"/>
      <c r="DU18" s="262"/>
      <c r="DV18" s="262"/>
      <c r="DW18" s="262"/>
    </row>
    <row r="19" spans="1:351" x14ac:dyDescent="0.15">
      <c r="DD19" s="263"/>
      <c r="DE19" s="263"/>
    </row>
    <row r="20" spans="1:351" x14ac:dyDescent="0.15">
      <c r="DD20" s="263"/>
      <c r="DE20" s="263"/>
    </row>
    <row r="21" spans="1:351" ht="17.25" x14ac:dyDescent="0.15">
      <c r="B21" s="353"/>
      <c r="C21" s="265"/>
      <c r="D21" s="265"/>
      <c r="E21" s="265"/>
      <c r="F21" s="265"/>
      <c r="G21" s="265"/>
      <c r="H21" s="265"/>
      <c r="I21" s="265"/>
      <c r="J21" s="265"/>
      <c r="K21" s="265"/>
      <c r="L21" s="265"/>
      <c r="M21" s="265"/>
      <c r="N21" s="354"/>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265"/>
      <c r="AP21" s="265"/>
      <c r="AQ21" s="265"/>
      <c r="AR21" s="265"/>
      <c r="AS21" s="265"/>
      <c r="AT21" s="354"/>
      <c r="AU21" s="265"/>
      <c r="AV21" s="265"/>
      <c r="AW21" s="265"/>
      <c r="AX21" s="265"/>
      <c r="AY21" s="265"/>
      <c r="AZ21" s="265"/>
      <c r="BA21" s="265"/>
      <c r="BB21" s="265"/>
      <c r="BC21" s="265"/>
      <c r="BD21" s="265"/>
      <c r="BE21" s="265"/>
      <c r="BF21" s="354"/>
      <c r="BG21" s="265"/>
      <c r="BH21" s="265"/>
      <c r="BI21" s="265"/>
      <c r="BJ21" s="265"/>
      <c r="BK21" s="265"/>
      <c r="BL21" s="265"/>
      <c r="BM21" s="265"/>
      <c r="BN21" s="265"/>
      <c r="BO21" s="265"/>
      <c r="BP21" s="265"/>
      <c r="BQ21" s="265"/>
      <c r="BR21" s="354"/>
      <c r="BS21" s="265"/>
      <c r="BT21" s="265"/>
      <c r="BU21" s="265"/>
      <c r="BV21" s="265"/>
      <c r="BW21" s="265"/>
      <c r="BX21" s="265"/>
      <c r="BY21" s="265"/>
      <c r="BZ21" s="265"/>
      <c r="CA21" s="265"/>
      <c r="CB21" s="265"/>
      <c r="CC21" s="265"/>
      <c r="CD21" s="354"/>
      <c r="CE21" s="265"/>
      <c r="CF21" s="265"/>
      <c r="CG21" s="265"/>
      <c r="CH21" s="265"/>
      <c r="CI21" s="265"/>
      <c r="CJ21" s="265"/>
      <c r="CK21" s="265"/>
      <c r="CL21" s="265"/>
      <c r="CM21" s="265"/>
      <c r="CN21" s="265"/>
      <c r="CO21" s="265"/>
      <c r="CP21" s="354"/>
      <c r="CQ21" s="265"/>
      <c r="CR21" s="265"/>
      <c r="CS21" s="265"/>
      <c r="CT21" s="265"/>
      <c r="CU21" s="265"/>
      <c r="CV21" s="265"/>
      <c r="CW21" s="265"/>
      <c r="CX21" s="265"/>
      <c r="CY21" s="265"/>
      <c r="CZ21" s="265"/>
      <c r="DA21" s="265"/>
      <c r="DB21" s="354"/>
      <c r="DC21" s="265"/>
      <c r="DD21" s="266"/>
      <c r="DE21" s="263"/>
      <c r="MM21" s="355"/>
    </row>
    <row r="22" spans="1:351" ht="17.25" x14ac:dyDescent="0.15">
      <c r="B22" s="267"/>
      <c r="MM22" s="355"/>
    </row>
    <row r="23" spans="1:351" x14ac:dyDescent="0.15">
      <c r="B23" s="267"/>
    </row>
    <row r="24" spans="1:351" x14ac:dyDescent="0.15">
      <c r="B24" s="267"/>
    </row>
    <row r="25" spans="1:351" x14ac:dyDescent="0.15">
      <c r="B25" s="267"/>
    </row>
    <row r="26" spans="1:351" x14ac:dyDescent="0.15">
      <c r="B26" s="267"/>
    </row>
    <row r="27" spans="1:351" x14ac:dyDescent="0.15">
      <c r="B27" s="267"/>
    </row>
    <row r="28" spans="1:351" x14ac:dyDescent="0.15">
      <c r="B28" s="267"/>
    </row>
    <row r="29" spans="1:351" x14ac:dyDescent="0.15">
      <c r="B29" s="267"/>
    </row>
    <row r="30" spans="1:351" x14ac:dyDescent="0.15">
      <c r="B30" s="267"/>
    </row>
    <row r="31" spans="1:351" x14ac:dyDescent="0.15">
      <c r="B31" s="267"/>
    </row>
    <row r="32" spans="1:351" x14ac:dyDescent="0.15">
      <c r="B32" s="267"/>
    </row>
    <row r="33" spans="2:109" x14ac:dyDescent="0.15">
      <c r="B33" s="267"/>
    </row>
    <row r="34" spans="2:109" x14ac:dyDescent="0.15">
      <c r="B34" s="267"/>
    </row>
    <row r="35" spans="2:109" x14ac:dyDescent="0.15">
      <c r="B35" s="267"/>
    </row>
    <row r="36" spans="2:109" x14ac:dyDescent="0.15">
      <c r="B36" s="267"/>
    </row>
    <row r="37" spans="2:109" x14ac:dyDescent="0.15">
      <c r="B37" s="267"/>
    </row>
    <row r="38" spans="2:109" x14ac:dyDescent="0.15">
      <c r="B38" s="267"/>
    </row>
    <row r="39" spans="2:109" x14ac:dyDescent="0.15">
      <c r="B39" s="348"/>
      <c r="C39" s="319"/>
      <c r="D39" s="319"/>
      <c r="E39" s="319"/>
      <c r="F39" s="319"/>
      <c r="G39" s="319"/>
      <c r="H39" s="319"/>
      <c r="I39" s="319"/>
      <c r="J39" s="319"/>
      <c r="K39" s="319"/>
      <c r="L39" s="319"/>
      <c r="M39" s="319"/>
      <c r="N39" s="319"/>
      <c r="O39" s="319"/>
      <c r="P39" s="319"/>
      <c r="Q39" s="319"/>
      <c r="R39" s="319"/>
      <c r="S39" s="319"/>
      <c r="T39" s="319"/>
      <c r="U39" s="319"/>
      <c r="V39" s="319"/>
      <c r="W39" s="319"/>
      <c r="X39" s="319"/>
      <c r="Y39" s="319"/>
      <c r="Z39" s="319"/>
      <c r="AA39" s="319"/>
      <c r="AB39" s="319"/>
      <c r="AC39" s="319"/>
      <c r="AD39" s="319"/>
      <c r="AE39" s="319"/>
      <c r="AF39" s="319"/>
      <c r="AG39" s="319"/>
      <c r="AH39" s="319"/>
      <c r="AI39" s="319"/>
      <c r="AJ39" s="319"/>
      <c r="AK39" s="319"/>
      <c r="AL39" s="319"/>
      <c r="AM39" s="319"/>
      <c r="AN39" s="319"/>
      <c r="AO39" s="319"/>
      <c r="AP39" s="319"/>
      <c r="AQ39" s="319"/>
      <c r="AR39" s="319"/>
      <c r="AS39" s="319"/>
      <c r="AT39" s="319"/>
      <c r="AU39" s="319"/>
      <c r="AV39" s="319"/>
      <c r="AW39" s="319"/>
      <c r="AX39" s="319"/>
      <c r="AY39" s="319"/>
      <c r="AZ39" s="319"/>
      <c r="BA39" s="319"/>
      <c r="BB39" s="319"/>
      <c r="BC39" s="319"/>
      <c r="BD39" s="319"/>
      <c r="BE39" s="319"/>
      <c r="BF39" s="319"/>
      <c r="BG39" s="319"/>
      <c r="BH39" s="319"/>
      <c r="BI39" s="319"/>
      <c r="BJ39" s="319"/>
      <c r="BK39" s="319"/>
      <c r="BL39" s="319"/>
      <c r="BM39" s="319"/>
      <c r="BN39" s="319"/>
      <c r="BO39" s="319"/>
      <c r="BP39" s="319"/>
      <c r="BQ39" s="319"/>
      <c r="BR39" s="319"/>
      <c r="BS39" s="319"/>
      <c r="BT39" s="319"/>
      <c r="BU39" s="319"/>
      <c r="BV39" s="319"/>
      <c r="BW39" s="319"/>
      <c r="BX39" s="319"/>
      <c r="BY39" s="319"/>
      <c r="BZ39" s="319"/>
      <c r="CA39" s="319"/>
      <c r="CB39" s="319"/>
      <c r="CC39" s="319"/>
      <c r="CD39" s="319"/>
      <c r="CE39" s="319"/>
      <c r="CF39" s="319"/>
      <c r="CG39" s="319"/>
      <c r="CH39" s="319"/>
      <c r="CI39" s="319"/>
      <c r="CJ39" s="319"/>
      <c r="CK39" s="319"/>
      <c r="CL39" s="319"/>
      <c r="CM39" s="319"/>
      <c r="CN39" s="319"/>
      <c r="CO39" s="319"/>
      <c r="CP39" s="319"/>
      <c r="CQ39" s="319"/>
      <c r="CR39" s="319"/>
      <c r="CS39" s="319"/>
      <c r="CT39" s="319"/>
      <c r="CU39" s="319"/>
      <c r="CV39" s="319"/>
      <c r="CW39" s="319"/>
      <c r="CX39" s="319"/>
      <c r="CY39" s="319"/>
      <c r="CZ39" s="319"/>
      <c r="DA39" s="319"/>
      <c r="DB39" s="319"/>
      <c r="DC39" s="319"/>
      <c r="DD39" s="349"/>
    </row>
    <row r="40" spans="2:109" x14ac:dyDescent="0.15">
      <c r="B40" s="356"/>
      <c r="DD40" s="356"/>
      <c r="DE40" s="263"/>
    </row>
    <row r="41" spans="2:109" ht="17.25" x14ac:dyDescent="0.15">
      <c r="B41" s="264" t="s">
        <v>610</v>
      </c>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5"/>
      <c r="AP41" s="265"/>
      <c r="AQ41" s="265"/>
      <c r="AR41" s="265"/>
      <c r="AS41" s="265"/>
      <c r="AT41" s="265"/>
      <c r="AU41" s="265"/>
      <c r="AV41" s="265"/>
      <c r="AW41" s="265"/>
      <c r="AX41" s="265"/>
      <c r="AY41" s="265"/>
      <c r="AZ41" s="265"/>
      <c r="BA41" s="265"/>
      <c r="BB41" s="265"/>
      <c r="BC41" s="265"/>
      <c r="BD41" s="265"/>
      <c r="BE41" s="265"/>
      <c r="BF41" s="265"/>
      <c r="BG41" s="265"/>
      <c r="BH41" s="265"/>
      <c r="BI41" s="265"/>
      <c r="BJ41" s="265"/>
      <c r="BK41" s="265"/>
      <c r="BL41" s="265"/>
      <c r="BM41" s="265"/>
      <c r="BN41" s="265"/>
      <c r="BO41" s="265"/>
      <c r="BP41" s="265"/>
      <c r="BQ41" s="265"/>
      <c r="BR41" s="265"/>
      <c r="BS41" s="265"/>
      <c r="BT41" s="265"/>
      <c r="BU41" s="265"/>
      <c r="BV41" s="265"/>
      <c r="BW41" s="265"/>
      <c r="BX41" s="265"/>
      <c r="BY41" s="265"/>
      <c r="BZ41" s="265"/>
      <c r="CA41" s="265"/>
      <c r="CB41" s="265"/>
      <c r="CC41" s="265"/>
      <c r="CD41" s="265"/>
      <c r="CE41" s="265"/>
      <c r="CF41" s="265"/>
      <c r="CG41" s="265"/>
      <c r="CH41" s="265"/>
      <c r="CI41" s="265"/>
      <c r="CJ41" s="265"/>
      <c r="CK41" s="265"/>
      <c r="CL41" s="265"/>
      <c r="CM41" s="265"/>
      <c r="CN41" s="265"/>
      <c r="CO41" s="265"/>
      <c r="CP41" s="265"/>
      <c r="CQ41" s="265"/>
      <c r="CR41" s="265"/>
      <c r="CS41" s="265"/>
      <c r="CT41" s="265"/>
      <c r="CU41" s="265"/>
      <c r="CV41" s="265"/>
      <c r="CW41" s="265"/>
      <c r="CX41" s="265"/>
      <c r="CY41" s="265"/>
      <c r="CZ41" s="265"/>
      <c r="DA41" s="265"/>
      <c r="DB41" s="265"/>
      <c r="DC41" s="265"/>
      <c r="DD41" s="266"/>
    </row>
    <row r="42" spans="2:109" x14ac:dyDescent="0.15">
      <c r="B42" s="267"/>
      <c r="G42" s="357"/>
      <c r="I42" s="358"/>
      <c r="J42" s="358"/>
      <c r="K42" s="358"/>
      <c r="AM42" s="357"/>
      <c r="AN42" s="357" t="s">
        <v>611</v>
      </c>
      <c r="AP42" s="358"/>
      <c r="AQ42" s="358"/>
      <c r="AR42" s="358"/>
      <c r="AY42" s="357"/>
      <c r="BA42" s="358"/>
      <c r="BB42" s="358"/>
      <c r="BC42" s="358"/>
      <c r="BK42" s="357"/>
      <c r="BM42" s="358"/>
      <c r="BN42" s="358"/>
      <c r="BO42" s="358"/>
      <c r="BW42" s="357"/>
      <c r="BY42" s="358"/>
      <c r="BZ42" s="358"/>
      <c r="CA42" s="358"/>
      <c r="CI42" s="357"/>
      <c r="CK42" s="358"/>
      <c r="CL42" s="358"/>
      <c r="CM42" s="358"/>
      <c r="CU42" s="357"/>
      <c r="CW42" s="358"/>
      <c r="CX42" s="358"/>
      <c r="CY42" s="358"/>
    </row>
    <row r="43" spans="2:109" ht="13.5" customHeight="1" x14ac:dyDescent="0.15">
      <c r="B43" s="267"/>
      <c r="AN43" s="1214" t="s">
        <v>612</v>
      </c>
      <c r="AO43" s="1215"/>
      <c r="AP43" s="1215"/>
      <c r="AQ43" s="1215"/>
      <c r="AR43" s="1215"/>
      <c r="AS43" s="1215"/>
      <c r="AT43" s="1215"/>
      <c r="AU43" s="1215"/>
      <c r="AV43" s="1215"/>
      <c r="AW43" s="1215"/>
      <c r="AX43" s="1215"/>
      <c r="AY43" s="1215"/>
      <c r="AZ43" s="1215"/>
      <c r="BA43" s="1215"/>
      <c r="BB43" s="1215"/>
      <c r="BC43" s="1215"/>
      <c r="BD43" s="1215"/>
      <c r="BE43" s="1215"/>
      <c r="BF43" s="1215"/>
      <c r="BG43" s="1215"/>
      <c r="BH43" s="1215"/>
      <c r="BI43" s="1215"/>
      <c r="BJ43" s="1215"/>
      <c r="BK43" s="1215"/>
      <c r="BL43" s="1215"/>
      <c r="BM43" s="1215"/>
      <c r="BN43" s="1215"/>
      <c r="BO43" s="1215"/>
      <c r="BP43" s="1215"/>
      <c r="BQ43" s="1215"/>
      <c r="BR43" s="1215"/>
      <c r="BS43" s="1215"/>
      <c r="BT43" s="1215"/>
      <c r="BU43" s="1215"/>
      <c r="BV43" s="1215"/>
      <c r="BW43" s="1215"/>
      <c r="BX43" s="1215"/>
      <c r="BY43" s="1215"/>
      <c r="BZ43" s="1215"/>
      <c r="CA43" s="1215"/>
      <c r="CB43" s="1215"/>
      <c r="CC43" s="1215"/>
      <c r="CD43" s="1215"/>
      <c r="CE43" s="1215"/>
      <c r="CF43" s="1215"/>
      <c r="CG43" s="1215"/>
      <c r="CH43" s="1215"/>
      <c r="CI43" s="1215"/>
      <c r="CJ43" s="1215"/>
      <c r="CK43" s="1215"/>
      <c r="CL43" s="1215"/>
      <c r="CM43" s="1215"/>
      <c r="CN43" s="1215"/>
      <c r="CO43" s="1215"/>
      <c r="CP43" s="1215"/>
      <c r="CQ43" s="1215"/>
      <c r="CR43" s="1215"/>
      <c r="CS43" s="1215"/>
      <c r="CT43" s="1215"/>
      <c r="CU43" s="1215"/>
      <c r="CV43" s="1215"/>
      <c r="CW43" s="1215"/>
      <c r="CX43" s="1215"/>
      <c r="CY43" s="1215"/>
      <c r="CZ43" s="1215"/>
      <c r="DA43" s="1215"/>
      <c r="DB43" s="1215"/>
      <c r="DC43" s="1216"/>
    </row>
    <row r="44" spans="2:109" x14ac:dyDescent="0.15">
      <c r="B44" s="267"/>
      <c r="AN44" s="1217"/>
      <c r="AO44" s="1218"/>
      <c r="AP44" s="1218"/>
      <c r="AQ44" s="1218"/>
      <c r="AR44" s="1218"/>
      <c r="AS44" s="1218"/>
      <c r="AT44" s="1218"/>
      <c r="AU44" s="1218"/>
      <c r="AV44" s="1218"/>
      <c r="AW44" s="1218"/>
      <c r="AX44" s="1218"/>
      <c r="AY44" s="1218"/>
      <c r="AZ44" s="1218"/>
      <c r="BA44" s="1218"/>
      <c r="BB44" s="1218"/>
      <c r="BC44" s="1218"/>
      <c r="BD44" s="1218"/>
      <c r="BE44" s="1218"/>
      <c r="BF44" s="1218"/>
      <c r="BG44" s="1218"/>
      <c r="BH44" s="1218"/>
      <c r="BI44" s="1218"/>
      <c r="BJ44" s="1218"/>
      <c r="BK44" s="1218"/>
      <c r="BL44" s="1218"/>
      <c r="BM44" s="1218"/>
      <c r="BN44" s="1218"/>
      <c r="BO44" s="1218"/>
      <c r="BP44" s="1218"/>
      <c r="BQ44" s="1218"/>
      <c r="BR44" s="1218"/>
      <c r="BS44" s="1218"/>
      <c r="BT44" s="1218"/>
      <c r="BU44" s="1218"/>
      <c r="BV44" s="1218"/>
      <c r="BW44" s="1218"/>
      <c r="BX44" s="1218"/>
      <c r="BY44" s="1218"/>
      <c r="BZ44" s="1218"/>
      <c r="CA44" s="1218"/>
      <c r="CB44" s="1218"/>
      <c r="CC44" s="1218"/>
      <c r="CD44" s="1218"/>
      <c r="CE44" s="1218"/>
      <c r="CF44" s="1218"/>
      <c r="CG44" s="1218"/>
      <c r="CH44" s="1218"/>
      <c r="CI44" s="1218"/>
      <c r="CJ44" s="1218"/>
      <c r="CK44" s="1218"/>
      <c r="CL44" s="1218"/>
      <c r="CM44" s="1218"/>
      <c r="CN44" s="1218"/>
      <c r="CO44" s="1218"/>
      <c r="CP44" s="1218"/>
      <c r="CQ44" s="1218"/>
      <c r="CR44" s="1218"/>
      <c r="CS44" s="1218"/>
      <c r="CT44" s="1218"/>
      <c r="CU44" s="1218"/>
      <c r="CV44" s="1218"/>
      <c r="CW44" s="1218"/>
      <c r="CX44" s="1218"/>
      <c r="CY44" s="1218"/>
      <c r="CZ44" s="1218"/>
      <c r="DA44" s="1218"/>
      <c r="DB44" s="1218"/>
      <c r="DC44" s="1219"/>
    </row>
    <row r="45" spans="2:109" x14ac:dyDescent="0.15">
      <c r="B45" s="267"/>
      <c r="AN45" s="1217"/>
      <c r="AO45" s="1218"/>
      <c r="AP45" s="1218"/>
      <c r="AQ45" s="1218"/>
      <c r="AR45" s="1218"/>
      <c r="AS45" s="1218"/>
      <c r="AT45" s="1218"/>
      <c r="AU45" s="1218"/>
      <c r="AV45" s="1218"/>
      <c r="AW45" s="1218"/>
      <c r="AX45" s="1218"/>
      <c r="AY45" s="1218"/>
      <c r="AZ45" s="1218"/>
      <c r="BA45" s="1218"/>
      <c r="BB45" s="1218"/>
      <c r="BC45" s="1218"/>
      <c r="BD45" s="1218"/>
      <c r="BE45" s="1218"/>
      <c r="BF45" s="1218"/>
      <c r="BG45" s="1218"/>
      <c r="BH45" s="1218"/>
      <c r="BI45" s="1218"/>
      <c r="BJ45" s="1218"/>
      <c r="BK45" s="1218"/>
      <c r="BL45" s="1218"/>
      <c r="BM45" s="1218"/>
      <c r="BN45" s="1218"/>
      <c r="BO45" s="1218"/>
      <c r="BP45" s="1218"/>
      <c r="BQ45" s="1218"/>
      <c r="BR45" s="1218"/>
      <c r="BS45" s="1218"/>
      <c r="BT45" s="1218"/>
      <c r="BU45" s="1218"/>
      <c r="BV45" s="1218"/>
      <c r="BW45" s="1218"/>
      <c r="BX45" s="1218"/>
      <c r="BY45" s="1218"/>
      <c r="BZ45" s="1218"/>
      <c r="CA45" s="1218"/>
      <c r="CB45" s="1218"/>
      <c r="CC45" s="1218"/>
      <c r="CD45" s="1218"/>
      <c r="CE45" s="1218"/>
      <c r="CF45" s="1218"/>
      <c r="CG45" s="1218"/>
      <c r="CH45" s="1218"/>
      <c r="CI45" s="1218"/>
      <c r="CJ45" s="1218"/>
      <c r="CK45" s="1218"/>
      <c r="CL45" s="1218"/>
      <c r="CM45" s="1218"/>
      <c r="CN45" s="1218"/>
      <c r="CO45" s="1218"/>
      <c r="CP45" s="1218"/>
      <c r="CQ45" s="1218"/>
      <c r="CR45" s="1218"/>
      <c r="CS45" s="1218"/>
      <c r="CT45" s="1218"/>
      <c r="CU45" s="1218"/>
      <c r="CV45" s="1218"/>
      <c r="CW45" s="1218"/>
      <c r="CX45" s="1218"/>
      <c r="CY45" s="1218"/>
      <c r="CZ45" s="1218"/>
      <c r="DA45" s="1218"/>
      <c r="DB45" s="1218"/>
      <c r="DC45" s="1219"/>
    </row>
    <row r="46" spans="2:109" x14ac:dyDescent="0.15">
      <c r="B46" s="267"/>
      <c r="AN46" s="1217"/>
      <c r="AO46" s="1218"/>
      <c r="AP46" s="1218"/>
      <c r="AQ46" s="1218"/>
      <c r="AR46" s="1218"/>
      <c r="AS46" s="1218"/>
      <c r="AT46" s="1218"/>
      <c r="AU46" s="1218"/>
      <c r="AV46" s="1218"/>
      <c r="AW46" s="1218"/>
      <c r="AX46" s="1218"/>
      <c r="AY46" s="1218"/>
      <c r="AZ46" s="1218"/>
      <c r="BA46" s="1218"/>
      <c r="BB46" s="1218"/>
      <c r="BC46" s="1218"/>
      <c r="BD46" s="1218"/>
      <c r="BE46" s="1218"/>
      <c r="BF46" s="1218"/>
      <c r="BG46" s="1218"/>
      <c r="BH46" s="1218"/>
      <c r="BI46" s="1218"/>
      <c r="BJ46" s="1218"/>
      <c r="BK46" s="1218"/>
      <c r="BL46" s="1218"/>
      <c r="BM46" s="1218"/>
      <c r="BN46" s="1218"/>
      <c r="BO46" s="1218"/>
      <c r="BP46" s="1218"/>
      <c r="BQ46" s="1218"/>
      <c r="BR46" s="1218"/>
      <c r="BS46" s="1218"/>
      <c r="BT46" s="1218"/>
      <c r="BU46" s="1218"/>
      <c r="BV46" s="1218"/>
      <c r="BW46" s="1218"/>
      <c r="BX46" s="1218"/>
      <c r="BY46" s="1218"/>
      <c r="BZ46" s="1218"/>
      <c r="CA46" s="1218"/>
      <c r="CB46" s="1218"/>
      <c r="CC46" s="1218"/>
      <c r="CD46" s="1218"/>
      <c r="CE46" s="1218"/>
      <c r="CF46" s="1218"/>
      <c r="CG46" s="1218"/>
      <c r="CH46" s="1218"/>
      <c r="CI46" s="1218"/>
      <c r="CJ46" s="1218"/>
      <c r="CK46" s="1218"/>
      <c r="CL46" s="1218"/>
      <c r="CM46" s="1218"/>
      <c r="CN46" s="1218"/>
      <c r="CO46" s="1218"/>
      <c r="CP46" s="1218"/>
      <c r="CQ46" s="1218"/>
      <c r="CR46" s="1218"/>
      <c r="CS46" s="1218"/>
      <c r="CT46" s="1218"/>
      <c r="CU46" s="1218"/>
      <c r="CV46" s="1218"/>
      <c r="CW46" s="1218"/>
      <c r="CX46" s="1218"/>
      <c r="CY46" s="1218"/>
      <c r="CZ46" s="1218"/>
      <c r="DA46" s="1218"/>
      <c r="DB46" s="1218"/>
      <c r="DC46" s="1219"/>
    </row>
    <row r="47" spans="2:109" x14ac:dyDescent="0.15">
      <c r="B47" s="267"/>
      <c r="AN47" s="1220"/>
      <c r="AO47" s="1221"/>
      <c r="AP47" s="1221"/>
      <c r="AQ47" s="1221"/>
      <c r="AR47" s="1221"/>
      <c r="AS47" s="1221"/>
      <c r="AT47" s="1221"/>
      <c r="AU47" s="1221"/>
      <c r="AV47" s="1221"/>
      <c r="AW47" s="1221"/>
      <c r="AX47" s="1221"/>
      <c r="AY47" s="1221"/>
      <c r="AZ47" s="1221"/>
      <c r="BA47" s="1221"/>
      <c r="BB47" s="1221"/>
      <c r="BC47" s="1221"/>
      <c r="BD47" s="1221"/>
      <c r="BE47" s="1221"/>
      <c r="BF47" s="1221"/>
      <c r="BG47" s="1221"/>
      <c r="BH47" s="1221"/>
      <c r="BI47" s="1221"/>
      <c r="BJ47" s="1221"/>
      <c r="BK47" s="1221"/>
      <c r="BL47" s="1221"/>
      <c r="BM47" s="1221"/>
      <c r="BN47" s="1221"/>
      <c r="BO47" s="1221"/>
      <c r="BP47" s="1221"/>
      <c r="BQ47" s="1221"/>
      <c r="BR47" s="1221"/>
      <c r="BS47" s="1221"/>
      <c r="BT47" s="1221"/>
      <c r="BU47" s="1221"/>
      <c r="BV47" s="1221"/>
      <c r="BW47" s="1221"/>
      <c r="BX47" s="1221"/>
      <c r="BY47" s="1221"/>
      <c r="BZ47" s="1221"/>
      <c r="CA47" s="1221"/>
      <c r="CB47" s="1221"/>
      <c r="CC47" s="1221"/>
      <c r="CD47" s="1221"/>
      <c r="CE47" s="1221"/>
      <c r="CF47" s="1221"/>
      <c r="CG47" s="1221"/>
      <c r="CH47" s="1221"/>
      <c r="CI47" s="1221"/>
      <c r="CJ47" s="1221"/>
      <c r="CK47" s="1221"/>
      <c r="CL47" s="1221"/>
      <c r="CM47" s="1221"/>
      <c r="CN47" s="1221"/>
      <c r="CO47" s="1221"/>
      <c r="CP47" s="1221"/>
      <c r="CQ47" s="1221"/>
      <c r="CR47" s="1221"/>
      <c r="CS47" s="1221"/>
      <c r="CT47" s="1221"/>
      <c r="CU47" s="1221"/>
      <c r="CV47" s="1221"/>
      <c r="CW47" s="1221"/>
      <c r="CX47" s="1221"/>
      <c r="CY47" s="1221"/>
      <c r="CZ47" s="1221"/>
      <c r="DA47" s="1221"/>
      <c r="DB47" s="1221"/>
      <c r="DC47" s="1222"/>
    </row>
    <row r="48" spans="2:109" x14ac:dyDescent="0.15">
      <c r="B48" s="267"/>
      <c r="H48" s="359"/>
      <c r="I48" s="359"/>
      <c r="J48" s="359"/>
      <c r="AN48" s="359"/>
      <c r="AO48" s="359"/>
      <c r="AP48" s="359"/>
      <c r="AZ48" s="359"/>
      <c r="BA48" s="359"/>
      <c r="BB48" s="359"/>
      <c r="BL48" s="359"/>
      <c r="BM48" s="359"/>
      <c r="BN48" s="359"/>
      <c r="BX48" s="359"/>
      <c r="BY48" s="359"/>
      <c r="BZ48" s="359"/>
      <c r="CJ48" s="359"/>
      <c r="CK48" s="359"/>
      <c r="CL48" s="359"/>
      <c r="CV48" s="359"/>
      <c r="CW48" s="359"/>
      <c r="CX48" s="359"/>
    </row>
    <row r="49" spans="1:109" x14ac:dyDescent="0.15">
      <c r="B49" s="267"/>
      <c r="AN49" s="263" t="s">
        <v>613</v>
      </c>
    </row>
    <row r="50" spans="1:109" x14ac:dyDescent="0.15">
      <c r="B50" s="267"/>
      <c r="G50" s="1223"/>
      <c r="H50" s="1223"/>
      <c r="I50" s="1223"/>
      <c r="J50" s="1223"/>
      <c r="K50" s="360"/>
      <c r="L50" s="360"/>
      <c r="M50" s="361"/>
      <c r="N50" s="361"/>
      <c r="AN50" s="1224"/>
      <c r="AO50" s="1225"/>
      <c r="AP50" s="1225"/>
      <c r="AQ50" s="1225"/>
      <c r="AR50" s="1225"/>
      <c r="AS50" s="1225"/>
      <c r="AT50" s="1225"/>
      <c r="AU50" s="1225"/>
      <c r="AV50" s="1225"/>
      <c r="AW50" s="1225"/>
      <c r="AX50" s="1225"/>
      <c r="AY50" s="1225"/>
      <c r="AZ50" s="1225"/>
      <c r="BA50" s="1225"/>
      <c r="BB50" s="1225"/>
      <c r="BC50" s="1225"/>
      <c r="BD50" s="1225"/>
      <c r="BE50" s="1225"/>
      <c r="BF50" s="1225"/>
      <c r="BG50" s="1225"/>
      <c r="BH50" s="1225"/>
      <c r="BI50" s="1225"/>
      <c r="BJ50" s="1225"/>
      <c r="BK50" s="1225"/>
      <c r="BL50" s="1225"/>
      <c r="BM50" s="1225"/>
      <c r="BN50" s="1225"/>
      <c r="BO50" s="1226"/>
      <c r="BP50" s="1227" t="s">
        <v>561</v>
      </c>
      <c r="BQ50" s="1227"/>
      <c r="BR50" s="1227"/>
      <c r="BS50" s="1227"/>
      <c r="BT50" s="1227"/>
      <c r="BU50" s="1227"/>
      <c r="BV50" s="1227"/>
      <c r="BW50" s="1227"/>
      <c r="BX50" s="1227" t="s">
        <v>562</v>
      </c>
      <c r="BY50" s="1227"/>
      <c r="BZ50" s="1227"/>
      <c r="CA50" s="1227"/>
      <c r="CB50" s="1227"/>
      <c r="CC50" s="1227"/>
      <c r="CD50" s="1227"/>
      <c r="CE50" s="1227"/>
      <c r="CF50" s="1227" t="s">
        <v>563</v>
      </c>
      <c r="CG50" s="1227"/>
      <c r="CH50" s="1227"/>
      <c r="CI50" s="1227"/>
      <c r="CJ50" s="1227"/>
      <c r="CK50" s="1227"/>
      <c r="CL50" s="1227"/>
      <c r="CM50" s="1227"/>
      <c r="CN50" s="1227" t="s">
        <v>564</v>
      </c>
      <c r="CO50" s="1227"/>
      <c r="CP50" s="1227"/>
      <c r="CQ50" s="1227"/>
      <c r="CR50" s="1227"/>
      <c r="CS50" s="1227"/>
      <c r="CT50" s="1227"/>
      <c r="CU50" s="1227"/>
      <c r="CV50" s="1227" t="s">
        <v>565</v>
      </c>
      <c r="CW50" s="1227"/>
      <c r="CX50" s="1227"/>
      <c r="CY50" s="1227"/>
      <c r="CZ50" s="1227"/>
      <c r="DA50" s="1227"/>
      <c r="DB50" s="1227"/>
      <c r="DC50" s="1227"/>
    </row>
    <row r="51" spans="1:109" ht="13.5" customHeight="1" x14ac:dyDescent="0.15">
      <c r="B51" s="267"/>
      <c r="G51" s="1233"/>
      <c r="H51" s="1233"/>
      <c r="I51" s="1231"/>
      <c r="J51" s="1231"/>
      <c r="K51" s="1229"/>
      <c r="L51" s="1229"/>
      <c r="M51" s="1229"/>
      <c r="N51" s="1229"/>
      <c r="AM51" s="359"/>
      <c r="AN51" s="1230" t="s">
        <v>614</v>
      </c>
      <c r="AO51" s="1230"/>
      <c r="AP51" s="1230"/>
      <c r="AQ51" s="1230"/>
      <c r="AR51" s="1230"/>
      <c r="AS51" s="1230"/>
      <c r="AT51" s="1230"/>
      <c r="AU51" s="1230"/>
      <c r="AV51" s="1230"/>
      <c r="AW51" s="1230"/>
      <c r="AX51" s="1230"/>
      <c r="AY51" s="1230"/>
      <c r="AZ51" s="1230"/>
      <c r="BA51" s="1230"/>
      <c r="BB51" s="1230" t="s">
        <v>615</v>
      </c>
      <c r="BC51" s="1230"/>
      <c r="BD51" s="1230"/>
      <c r="BE51" s="1230"/>
      <c r="BF51" s="1230"/>
      <c r="BG51" s="1230"/>
      <c r="BH51" s="1230"/>
      <c r="BI51" s="1230"/>
      <c r="BJ51" s="1230"/>
      <c r="BK51" s="1230"/>
      <c r="BL51" s="1230"/>
      <c r="BM51" s="1230"/>
      <c r="BN51" s="1230"/>
      <c r="BO51" s="1230"/>
      <c r="BP51" s="1228"/>
      <c r="BQ51" s="1228"/>
      <c r="BR51" s="1228"/>
      <c r="BS51" s="1228"/>
      <c r="BT51" s="1228"/>
      <c r="BU51" s="1228"/>
      <c r="BV51" s="1228"/>
      <c r="BW51" s="1228"/>
      <c r="BX51" s="1228"/>
      <c r="BY51" s="1228"/>
      <c r="BZ51" s="1228"/>
      <c r="CA51" s="1228"/>
      <c r="CB51" s="1228"/>
      <c r="CC51" s="1228"/>
      <c r="CD51" s="1228"/>
      <c r="CE51" s="1228"/>
      <c r="CF51" s="1228"/>
      <c r="CG51" s="1228"/>
      <c r="CH51" s="1228"/>
      <c r="CI51" s="1228"/>
      <c r="CJ51" s="1228"/>
      <c r="CK51" s="1228"/>
      <c r="CL51" s="1228"/>
      <c r="CM51" s="1228"/>
      <c r="CN51" s="1228"/>
      <c r="CO51" s="1228"/>
      <c r="CP51" s="1228"/>
      <c r="CQ51" s="1228"/>
      <c r="CR51" s="1228"/>
      <c r="CS51" s="1228"/>
      <c r="CT51" s="1228"/>
      <c r="CU51" s="1228"/>
      <c r="CV51" s="1228"/>
      <c r="CW51" s="1228"/>
      <c r="CX51" s="1228"/>
      <c r="CY51" s="1228"/>
      <c r="CZ51" s="1228"/>
      <c r="DA51" s="1228"/>
      <c r="DB51" s="1228"/>
      <c r="DC51" s="1228"/>
    </row>
    <row r="52" spans="1:109" x14ac:dyDescent="0.15">
      <c r="B52" s="267"/>
      <c r="G52" s="1233"/>
      <c r="H52" s="1233"/>
      <c r="I52" s="1231"/>
      <c r="J52" s="1231"/>
      <c r="K52" s="1229"/>
      <c r="L52" s="1229"/>
      <c r="M52" s="1229"/>
      <c r="N52" s="1229"/>
      <c r="AM52" s="359"/>
      <c r="AN52" s="1230"/>
      <c r="AO52" s="1230"/>
      <c r="AP52" s="1230"/>
      <c r="AQ52" s="1230"/>
      <c r="AR52" s="1230"/>
      <c r="AS52" s="1230"/>
      <c r="AT52" s="1230"/>
      <c r="AU52" s="1230"/>
      <c r="AV52" s="1230"/>
      <c r="AW52" s="1230"/>
      <c r="AX52" s="1230"/>
      <c r="AY52" s="1230"/>
      <c r="AZ52" s="1230"/>
      <c r="BA52" s="1230"/>
      <c r="BB52" s="1230"/>
      <c r="BC52" s="1230"/>
      <c r="BD52" s="1230"/>
      <c r="BE52" s="1230"/>
      <c r="BF52" s="1230"/>
      <c r="BG52" s="1230"/>
      <c r="BH52" s="1230"/>
      <c r="BI52" s="1230"/>
      <c r="BJ52" s="1230"/>
      <c r="BK52" s="1230"/>
      <c r="BL52" s="1230"/>
      <c r="BM52" s="1230"/>
      <c r="BN52" s="1230"/>
      <c r="BO52" s="1230"/>
      <c r="BP52" s="1228"/>
      <c r="BQ52" s="1228"/>
      <c r="BR52" s="1228"/>
      <c r="BS52" s="1228"/>
      <c r="BT52" s="1228"/>
      <c r="BU52" s="1228"/>
      <c r="BV52" s="1228"/>
      <c r="BW52" s="1228"/>
      <c r="BX52" s="1228"/>
      <c r="BY52" s="1228"/>
      <c r="BZ52" s="1228"/>
      <c r="CA52" s="1228"/>
      <c r="CB52" s="1228"/>
      <c r="CC52" s="1228"/>
      <c r="CD52" s="1228"/>
      <c r="CE52" s="1228"/>
      <c r="CF52" s="1228"/>
      <c r="CG52" s="1228"/>
      <c r="CH52" s="1228"/>
      <c r="CI52" s="1228"/>
      <c r="CJ52" s="1228"/>
      <c r="CK52" s="1228"/>
      <c r="CL52" s="1228"/>
      <c r="CM52" s="1228"/>
      <c r="CN52" s="1228"/>
      <c r="CO52" s="1228"/>
      <c r="CP52" s="1228"/>
      <c r="CQ52" s="1228"/>
      <c r="CR52" s="1228"/>
      <c r="CS52" s="1228"/>
      <c r="CT52" s="1228"/>
      <c r="CU52" s="1228"/>
      <c r="CV52" s="1228"/>
      <c r="CW52" s="1228"/>
      <c r="CX52" s="1228"/>
      <c r="CY52" s="1228"/>
      <c r="CZ52" s="1228"/>
      <c r="DA52" s="1228"/>
      <c r="DB52" s="1228"/>
      <c r="DC52" s="1228"/>
    </row>
    <row r="53" spans="1:109" x14ac:dyDescent="0.15">
      <c r="A53" s="358"/>
      <c r="B53" s="267"/>
      <c r="G53" s="1233"/>
      <c r="H53" s="1233"/>
      <c r="I53" s="1223"/>
      <c r="J53" s="1223"/>
      <c r="K53" s="1229"/>
      <c r="L53" s="1229"/>
      <c r="M53" s="1229"/>
      <c r="N53" s="1229"/>
      <c r="AM53" s="359"/>
      <c r="AN53" s="1230"/>
      <c r="AO53" s="1230"/>
      <c r="AP53" s="1230"/>
      <c r="AQ53" s="1230"/>
      <c r="AR53" s="1230"/>
      <c r="AS53" s="1230"/>
      <c r="AT53" s="1230"/>
      <c r="AU53" s="1230"/>
      <c r="AV53" s="1230"/>
      <c r="AW53" s="1230"/>
      <c r="AX53" s="1230"/>
      <c r="AY53" s="1230"/>
      <c r="AZ53" s="1230"/>
      <c r="BA53" s="1230"/>
      <c r="BB53" s="1230" t="s">
        <v>616</v>
      </c>
      <c r="BC53" s="1230"/>
      <c r="BD53" s="1230"/>
      <c r="BE53" s="1230"/>
      <c r="BF53" s="1230"/>
      <c r="BG53" s="1230"/>
      <c r="BH53" s="1230"/>
      <c r="BI53" s="1230"/>
      <c r="BJ53" s="1230"/>
      <c r="BK53" s="1230"/>
      <c r="BL53" s="1230"/>
      <c r="BM53" s="1230"/>
      <c r="BN53" s="1230"/>
      <c r="BO53" s="1230"/>
      <c r="BP53" s="1228">
        <v>55.9</v>
      </c>
      <c r="BQ53" s="1228"/>
      <c r="BR53" s="1228"/>
      <c r="BS53" s="1228"/>
      <c r="BT53" s="1228"/>
      <c r="BU53" s="1228"/>
      <c r="BV53" s="1228"/>
      <c r="BW53" s="1228"/>
      <c r="BX53" s="1228">
        <v>56.7</v>
      </c>
      <c r="BY53" s="1228"/>
      <c r="BZ53" s="1228"/>
      <c r="CA53" s="1228"/>
      <c r="CB53" s="1228"/>
      <c r="CC53" s="1228"/>
      <c r="CD53" s="1228"/>
      <c r="CE53" s="1228"/>
      <c r="CF53" s="1228">
        <v>58</v>
      </c>
      <c r="CG53" s="1228"/>
      <c r="CH53" s="1228"/>
      <c r="CI53" s="1228"/>
      <c r="CJ53" s="1228"/>
      <c r="CK53" s="1228"/>
      <c r="CL53" s="1228"/>
      <c r="CM53" s="1228"/>
      <c r="CN53" s="1228">
        <v>59.6</v>
      </c>
      <c r="CO53" s="1228"/>
      <c r="CP53" s="1228"/>
      <c r="CQ53" s="1228"/>
      <c r="CR53" s="1228"/>
      <c r="CS53" s="1228"/>
      <c r="CT53" s="1228"/>
      <c r="CU53" s="1228"/>
      <c r="CV53" s="1228">
        <v>61.5</v>
      </c>
      <c r="CW53" s="1228"/>
      <c r="CX53" s="1228"/>
      <c r="CY53" s="1228"/>
      <c r="CZ53" s="1228"/>
      <c r="DA53" s="1228"/>
      <c r="DB53" s="1228"/>
      <c r="DC53" s="1228"/>
    </row>
    <row r="54" spans="1:109" x14ac:dyDescent="0.15">
      <c r="A54" s="358"/>
      <c r="B54" s="267"/>
      <c r="G54" s="1233"/>
      <c r="H54" s="1233"/>
      <c r="I54" s="1223"/>
      <c r="J54" s="1223"/>
      <c r="K54" s="1229"/>
      <c r="L54" s="1229"/>
      <c r="M54" s="1229"/>
      <c r="N54" s="1229"/>
      <c r="AM54" s="359"/>
      <c r="AN54" s="1230"/>
      <c r="AO54" s="1230"/>
      <c r="AP54" s="1230"/>
      <c r="AQ54" s="1230"/>
      <c r="AR54" s="1230"/>
      <c r="AS54" s="1230"/>
      <c r="AT54" s="1230"/>
      <c r="AU54" s="1230"/>
      <c r="AV54" s="1230"/>
      <c r="AW54" s="1230"/>
      <c r="AX54" s="1230"/>
      <c r="AY54" s="1230"/>
      <c r="AZ54" s="1230"/>
      <c r="BA54" s="1230"/>
      <c r="BB54" s="1230"/>
      <c r="BC54" s="1230"/>
      <c r="BD54" s="1230"/>
      <c r="BE54" s="1230"/>
      <c r="BF54" s="1230"/>
      <c r="BG54" s="1230"/>
      <c r="BH54" s="1230"/>
      <c r="BI54" s="1230"/>
      <c r="BJ54" s="1230"/>
      <c r="BK54" s="1230"/>
      <c r="BL54" s="1230"/>
      <c r="BM54" s="1230"/>
      <c r="BN54" s="1230"/>
      <c r="BO54" s="1230"/>
      <c r="BP54" s="1228"/>
      <c r="BQ54" s="1228"/>
      <c r="BR54" s="1228"/>
      <c r="BS54" s="1228"/>
      <c r="BT54" s="1228"/>
      <c r="BU54" s="1228"/>
      <c r="BV54" s="1228"/>
      <c r="BW54" s="1228"/>
      <c r="BX54" s="1228"/>
      <c r="BY54" s="1228"/>
      <c r="BZ54" s="1228"/>
      <c r="CA54" s="1228"/>
      <c r="CB54" s="1228"/>
      <c r="CC54" s="1228"/>
      <c r="CD54" s="1228"/>
      <c r="CE54" s="1228"/>
      <c r="CF54" s="1228"/>
      <c r="CG54" s="1228"/>
      <c r="CH54" s="1228"/>
      <c r="CI54" s="1228"/>
      <c r="CJ54" s="1228"/>
      <c r="CK54" s="1228"/>
      <c r="CL54" s="1228"/>
      <c r="CM54" s="1228"/>
      <c r="CN54" s="1228"/>
      <c r="CO54" s="1228"/>
      <c r="CP54" s="1228"/>
      <c r="CQ54" s="1228"/>
      <c r="CR54" s="1228"/>
      <c r="CS54" s="1228"/>
      <c r="CT54" s="1228"/>
      <c r="CU54" s="1228"/>
      <c r="CV54" s="1228"/>
      <c r="CW54" s="1228"/>
      <c r="CX54" s="1228"/>
      <c r="CY54" s="1228"/>
      <c r="CZ54" s="1228"/>
      <c r="DA54" s="1228"/>
      <c r="DB54" s="1228"/>
      <c r="DC54" s="1228"/>
    </row>
    <row r="55" spans="1:109" x14ac:dyDescent="0.15">
      <c r="A55" s="358"/>
      <c r="B55" s="267"/>
      <c r="G55" s="1223"/>
      <c r="H55" s="1223"/>
      <c r="I55" s="1223"/>
      <c r="J55" s="1223"/>
      <c r="K55" s="1229"/>
      <c r="L55" s="1229"/>
      <c r="M55" s="1229"/>
      <c r="N55" s="1229"/>
      <c r="AN55" s="1227" t="s">
        <v>617</v>
      </c>
      <c r="AO55" s="1227"/>
      <c r="AP55" s="1227"/>
      <c r="AQ55" s="1227"/>
      <c r="AR55" s="1227"/>
      <c r="AS55" s="1227"/>
      <c r="AT55" s="1227"/>
      <c r="AU55" s="1227"/>
      <c r="AV55" s="1227"/>
      <c r="AW55" s="1227"/>
      <c r="AX55" s="1227"/>
      <c r="AY55" s="1227"/>
      <c r="AZ55" s="1227"/>
      <c r="BA55" s="1227"/>
      <c r="BB55" s="1230" t="s">
        <v>615</v>
      </c>
      <c r="BC55" s="1230"/>
      <c r="BD55" s="1230"/>
      <c r="BE55" s="1230"/>
      <c r="BF55" s="1230"/>
      <c r="BG55" s="1230"/>
      <c r="BH55" s="1230"/>
      <c r="BI55" s="1230"/>
      <c r="BJ55" s="1230"/>
      <c r="BK55" s="1230"/>
      <c r="BL55" s="1230"/>
      <c r="BM55" s="1230"/>
      <c r="BN55" s="1230"/>
      <c r="BO55" s="1230"/>
      <c r="BP55" s="1228">
        <v>0</v>
      </c>
      <c r="BQ55" s="1228"/>
      <c r="BR55" s="1228"/>
      <c r="BS55" s="1228"/>
      <c r="BT55" s="1228"/>
      <c r="BU55" s="1228"/>
      <c r="BV55" s="1228"/>
      <c r="BW55" s="1228"/>
      <c r="BX55" s="1228">
        <v>0</v>
      </c>
      <c r="BY55" s="1228"/>
      <c r="BZ55" s="1228"/>
      <c r="CA55" s="1228"/>
      <c r="CB55" s="1228"/>
      <c r="CC55" s="1228"/>
      <c r="CD55" s="1228"/>
      <c r="CE55" s="1228"/>
      <c r="CF55" s="1228">
        <v>0</v>
      </c>
      <c r="CG55" s="1228"/>
      <c r="CH55" s="1228"/>
      <c r="CI55" s="1228"/>
      <c r="CJ55" s="1228"/>
      <c r="CK55" s="1228"/>
      <c r="CL55" s="1228"/>
      <c r="CM55" s="1228"/>
      <c r="CN55" s="1228">
        <v>0</v>
      </c>
      <c r="CO55" s="1228"/>
      <c r="CP55" s="1228"/>
      <c r="CQ55" s="1228"/>
      <c r="CR55" s="1228"/>
      <c r="CS55" s="1228"/>
      <c r="CT55" s="1228"/>
      <c r="CU55" s="1228"/>
      <c r="CV55" s="1228">
        <v>0</v>
      </c>
      <c r="CW55" s="1228"/>
      <c r="CX55" s="1228"/>
      <c r="CY55" s="1228"/>
      <c r="CZ55" s="1228"/>
      <c r="DA55" s="1228"/>
      <c r="DB55" s="1228"/>
      <c r="DC55" s="1228"/>
    </row>
    <row r="56" spans="1:109" x14ac:dyDescent="0.15">
      <c r="A56" s="358"/>
      <c r="B56" s="267"/>
      <c r="G56" s="1223"/>
      <c r="H56" s="1223"/>
      <c r="I56" s="1223"/>
      <c r="J56" s="1223"/>
      <c r="K56" s="1229"/>
      <c r="L56" s="1229"/>
      <c r="M56" s="1229"/>
      <c r="N56" s="1229"/>
      <c r="AN56" s="1227"/>
      <c r="AO56" s="1227"/>
      <c r="AP56" s="1227"/>
      <c r="AQ56" s="1227"/>
      <c r="AR56" s="1227"/>
      <c r="AS56" s="1227"/>
      <c r="AT56" s="1227"/>
      <c r="AU56" s="1227"/>
      <c r="AV56" s="1227"/>
      <c r="AW56" s="1227"/>
      <c r="AX56" s="1227"/>
      <c r="AY56" s="1227"/>
      <c r="AZ56" s="1227"/>
      <c r="BA56" s="1227"/>
      <c r="BB56" s="1230"/>
      <c r="BC56" s="1230"/>
      <c r="BD56" s="1230"/>
      <c r="BE56" s="1230"/>
      <c r="BF56" s="1230"/>
      <c r="BG56" s="1230"/>
      <c r="BH56" s="1230"/>
      <c r="BI56" s="1230"/>
      <c r="BJ56" s="1230"/>
      <c r="BK56" s="1230"/>
      <c r="BL56" s="1230"/>
      <c r="BM56" s="1230"/>
      <c r="BN56" s="1230"/>
      <c r="BO56" s="1230"/>
      <c r="BP56" s="1228"/>
      <c r="BQ56" s="1228"/>
      <c r="BR56" s="1228"/>
      <c r="BS56" s="1228"/>
      <c r="BT56" s="1228"/>
      <c r="BU56" s="1228"/>
      <c r="BV56" s="1228"/>
      <c r="BW56" s="1228"/>
      <c r="BX56" s="1228"/>
      <c r="BY56" s="1228"/>
      <c r="BZ56" s="1228"/>
      <c r="CA56" s="1228"/>
      <c r="CB56" s="1228"/>
      <c r="CC56" s="1228"/>
      <c r="CD56" s="1228"/>
      <c r="CE56" s="1228"/>
      <c r="CF56" s="1228"/>
      <c r="CG56" s="1228"/>
      <c r="CH56" s="1228"/>
      <c r="CI56" s="1228"/>
      <c r="CJ56" s="1228"/>
      <c r="CK56" s="1228"/>
      <c r="CL56" s="1228"/>
      <c r="CM56" s="1228"/>
      <c r="CN56" s="1228"/>
      <c r="CO56" s="1228"/>
      <c r="CP56" s="1228"/>
      <c r="CQ56" s="1228"/>
      <c r="CR56" s="1228"/>
      <c r="CS56" s="1228"/>
      <c r="CT56" s="1228"/>
      <c r="CU56" s="1228"/>
      <c r="CV56" s="1228"/>
      <c r="CW56" s="1228"/>
      <c r="CX56" s="1228"/>
      <c r="CY56" s="1228"/>
      <c r="CZ56" s="1228"/>
      <c r="DA56" s="1228"/>
      <c r="DB56" s="1228"/>
      <c r="DC56" s="1228"/>
    </row>
    <row r="57" spans="1:109" s="358" customFormat="1" x14ac:dyDescent="0.15">
      <c r="B57" s="362"/>
      <c r="G57" s="1223"/>
      <c r="H57" s="1223"/>
      <c r="I57" s="1232"/>
      <c r="J57" s="1232"/>
      <c r="K57" s="1229"/>
      <c r="L57" s="1229"/>
      <c r="M57" s="1229"/>
      <c r="N57" s="1229"/>
      <c r="AM57" s="263"/>
      <c r="AN57" s="1227"/>
      <c r="AO57" s="1227"/>
      <c r="AP57" s="1227"/>
      <c r="AQ57" s="1227"/>
      <c r="AR57" s="1227"/>
      <c r="AS57" s="1227"/>
      <c r="AT57" s="1227"/>
      <c r="AU57" s="1227"/>
      <c r="AV57" s="1227"/>
      <c r="AW57" s="1227"/>
      <c r="AX57" s="1227"/>
      <c r="AY57" s="1227"/>
      <c r="AZ57" s="1227"/>
      <c r="BA57" s="1227"/>
      <c r="BB57" s="1230" t="s">
        <v>616</v>
      </c>
      <c r="BC57" s="1230"/>
      <c r="BD57" s="1230"/>
      <c r="BE57" s="1230"/>
      <c r="BF57" s="1230"/>
      <c r="BG57" s="1230"/>
      <c r="BH57" s="1230"/>
      <c r="BI57" s="1230"/>
      <c r="BJ57" s="1230"/>
      <c r="BK57" s="1230"/>
      <c r="BL57" s="1230"/>
      <c r="BM57" s="1230"/>
      <c r="BN57" s="1230"/>
      <c r="BO57" s="1230"/>
      <c r="BP57" s="1228">
        <v>56.3</v>
      </c>
      <c r="BQ57" s="1228"/>
      <c r="BR57" s="1228"/>
      <c r="BS57" s="1228"/>
      <c r="BT57" s="1228"/>
      <c r="BU57" s="1228"/>
      <c r="BV57" s="1228"/>
      <c r="BW57" s="1228"/>
      <c r="BX57" s="1228">
        <v>57.7</v>
      </c>
      <c r="BY57" s="1228"/>
      <c r="BZ57" s="1228"/>
      <c r="CA57" s="1228"/>
      <c r="CB57" s="1228"/>
      <c r="CC57" s="1228"/>
      <c r="CD57" s="1228"/>
      <c r="CE57" s="1228"/>
      <c r="CF57" s="1228">
        <v>58.9</v>
      </c>
      <c r="CG57" s="1228"/>
      <c r="CH57" s="1228"/>
      <c r="CI57" s="1228"/>
      <c r="CJ57" s="1228"/>
      <c r="CK57" s="1228"/>
      <c r="CL57" s="1228"/>
      <c r="CM57" s="1228"/>
      <c r="CN57" s="1228">
        <v>60</v>
      </c>
      <c r="CO57" s="1228"/>
      <c r="CP57" s="1228"/>
      <c r="CQ57" s="1228"/>
      <c r="CR57" s="1228"/>
      <c r="CS57" s="1228"/>
      <c r="CT57" s="1228"/>
      <c r="CU57" s="1228"/>
      <c r="CV57" s="1228">
        <v>60.9</v>
      </c>
      <c r="CW57" s="1228"/>
      <c r="CX57" s="1228"/>
      <c r="CY57" s="1228"/>
      <c r="CZ57" s="1228"/>
      <c r="DA57" s="1228"/>
      <c r="DB57" s="1228"/>
      <c r="DC57" s="1228"/>
      <c r="DD57" s="363"/>
      <c r="DE57" s="362"/>
    </row>
    <row r="58" spans="1:109" s="358" customFormat="1" x14ac:dyDescent="0.15">
      <c r="A58" s="263"/>
      <c r="B58" s="362"/>
      <c r="G58" s="1223"/>
      <c r="H58" s="1223"/>
      <c r="I58" s="1232"/>
      <c r="J58" s="1232"/>
      <c r="K58" s="1229"/>
      <c r="L58" s="1229"/>
      <c r="M58" s="1229"/>
      <c r="N58" s="1229"/>
      <c r="AM58" s="263"/>
      <c r="AN58" s="1227"/>
      <c r="AO58" s="1227"/>
      <c r="AP58" s="1227"/>
      <c r="AQ58" s="1227"/>
      <c r="AR58" s="1227"/>
      <c r="AS58" s="1227"/>
      <c r="AT58" s="1227"/>
      <c r="AU58" s="1227"/>
      <c r="AV58" s="1227"/>
      <c r="AW58" s="1227"/>
      <c r="AX58" s="1227"/>
      <c r="AY58" s="1227"/>
      <c r="AZ58" s="1227"/>
      <c r="BA58" s="1227"/>
      <c r="BB58" s="1230"/>
      <c r="BC58" s="1230"/>
      <c r="BD58" s="1230"/>
      <c r="BE58" s="1230"/>
      <c r="BF58" s="1230"/>
      <c r="BG58" s="1230"/>
      <c r="BH58" s="1230"/>
      <c r="BI58" s="1230"/>
      <c r="BJ58" s="1230"/>
      <c r="BK58" s="1230"/>
      <c r="BL58" s="1230"/>
      <c r="BM58" s="1230"/>
      <c r="BN58" s="1230"/>
      <c r="BO58" s="1230"/>
      <c r="BP58" s="1228"/>
      <c r="BQ58" s="1228"/>
      <c r="BR58" s="1228"/>
      <c r="BS58" s="1228"/>
      <c r="BT58" s="1228"/>
      <c r="BU58" s="1228"/>
      <c r="BV58" s="1228"/>
      <c r="BW58" s="1228"/>
      <c r="BX58" s="1228"/>
      <c r="BY58" s="1228"/>
      <c r="BZ58" s="1228"/>
      <c r="CA58" s="1228"/>
      <c r="CB58" s="1228"/>
      <c r="CC58" s="1228"/>
      <c r="CD58" s="1228"/>
      <c r="CE58" s="1228"/>
      <c r="CF58" s="1228"/>
      <c r="CG58" s="1228"/>
      <c r="CH58" s="1228"/>
      <c r="CI58" s="1228"/>
      <c r="CJ58" s="1228"/>
      <c r="CK58" s="1228"/>
      <c r="CL58" s="1228"/>
      <c r="CM58" s="1228"/>
      <c r="CN58" s="1228"/>
      <c r="CO58" s="1228"/>
      <c r="CP58" s="1228"/>
      <c r="CQ58" s="1228"/>
      <c r="CR58" s="1228"/>
      <c r="CS58" s="1228"/>
      <c r="CT58" s="1228"/>
      <c r="CU58" s="1228"/>
      <c r="CV58" s="1228"/>
      <c r="CW58" s="1228"/>
      <c r="CX58" s="1228"/>
      <c r="CY58" s="1228"/>
      <c r="CZ58" s="1228"/>
      <c r="DA58" s="1228"/>
      <c r="DB58" s="1228"/>
      <c r="DC58" s="1228"/>
      <c r="DD58" s="363"/>
      <c r="DE58" s="362"/>
    </row>
    <row r="59" spans="1:109" s="358" customFormat="1" x14ac:dyDescent="0.15">
      <c r="A59" s="263"/>
      <c r="B59" s="362"/>
      <c r="K59" s="364"/>
      <c r="L59" s="364"/>
      <c r="M59" s="364"/>
      <c r="N59" s="364"/>
      <c r="AQ59" s="364"/>
      <c r="AR59" s="364"/>
      <c r="AS59" s="364"/>
      <c r="AT59" s="364"/>
      <c r="BC59" s="364"/>
      <c r="BD59" s="364"/>
      <c r="BE59" s="364"/>
      <c r="BF59" s="364"/>
      <c r="BO59" s="364"/>
      <c r="BP59" s="364"/>
      <c r="BQ59" s="364"/>
      <c r="BR59" s="364"/>
      <c r="CA59" s="364"/>
      <c r="CB59" s="364"/>
      <c r="CC59" s="364"/>
      <c r="CD59" s="364"/>
      <c r="CM59" s="364"/>
      <c r="CN59" s="364"/>
      <c r="CO59" s="364"/>
      <c r="CP59" s="364"/>
      <c r="CY59" s="364"/>
      <c r="CZ59" s="364"/>
      <c r="DA59" s="364"/>
      <c r="DB59" s="364"/>
      <c r="DC59" s="364"/>
      <c r="DD59" s="363"/>
      <c r="DE59" s="362"/>
    </row>
    <row r="60" spans="1:109" s="358" customFormat="1" x14ac:dyDescent="0.15">
      <c r="A60" s="263"/>
      <c r="B60" s="362"/>
      <c r="K60" s="364"/>
      <c r="L60" s="364"/>
      <c r="M60" s="364"/>
      <c r="N60" s="364"/>
      <c r="AQ60" s="364"/>
      <c r="AR60" s="364"/>
      <c r="AS60" s="364"/>
      <c r="AT60" s="364"/>
      <c r="BC60" s="364"/>
      <c r="BD60" s="364"/>
      <c r="BE60" s="364"/>
      <c r="BF60" s="364"/>
      <c r="BO60" s="364"/>
      <c r="BP60" s="364"/>
      <c r="BQ60" s="364"/>
      <c r="BR60" s="364"/>
      <c r="CA60" s="364"/>
      <c r="CB60" s="364"/>
      <c r="CC60" s="364"/>
      <c r="CD60" s="364"/>
      <c r="CM60" s="364"/>
      <c r="CN60" s="364"/>
      <c r="CO60" s="364"/>
      <c r="CP60" s="364"/>
      <c r="CY60" s="364"/>
      <c r="CZ60" s="364"/>
      <c r="DA60" s="364"/>
      <c r="DB60" s="364"/>
      <c r="DC60" s="364"/>
      <c r="DD60" s="363"/>
      <c r="DE60" s="362"/>
    </row>
    <row r="61" spans="1:109" s="358" customFormat="1" x14ac:dyDescent="0.15">
      <c r="A61" s="263"/>
      <c r="B61" s="365"/>
      <c r="C61" s="366"/>
      <c r="D61" s="366"/>
      <c r="E61" s="366"/>
      <c r="F61" s="366"/>
      <c r="G61" s="366"/>
      <c r="H61" s="366"/>
      <c r="I61" s="366"/>
      <c r="J61" s="366"/>
      <c r="K61" s="366"/>
      <c r="L61" s="366"/>
      <c r="M61" s="367"/>
      <c r="N61" s="367"/>
      <c r="O61" s="366"/>
      <c r="P61" s="366"/>
      <c r="Q61" s="366"/>
      <c r="R61" s="366"/>
      <c r="S61" s="366"/>
      <c r="T61" s="366"/>
      <c r="U61" s="366"/>
      <c r="V61" s="366"/>
      <c r="W61" s="366"/>
      <c r="X61" s="366"/>
      <c r="Y61" s="366"/>
      <c r="Z61" s="366"/>
      <c r="AA61" s="366"/>
      <c r="AB61" s="366"/>
      <c r="AC61" s="366"/>
      <c r="AD61" s="366"/>
      <c r="AE61" s="366"/>
      <c r="AF61" s="366"/>
      <c r="AG61" s="366"/>
      <c r="AH61" s="366"/>
      <c r="AI61" s="366"/>
      <c r="AJ61" s="366"/>
      <c r="AK61" s="366"/>
      <c r="AL61" s="366"/>
      <c r="AM61" s="366"/>
      <c r="AN61" s="366"/>
      <c r="AO61" s="366"/>
      <c r="AP61" s="366"/>
      <c r="AQ61" s="366"/>
      <c r="AR61" s="366"/>
      <c r="AS61" s="367"/>
      <c r="AT61" s="367"/>
      <c r="AU61" s="366"/>
      <c r="AV61" s="366"/>
      <c r="AW61" s="366"/>
      <c r="AX61" s="366"/>
      <c r="AY61" s="366"/>
      <c r="AZ61" s="366"/>
      <c r="BA61" s="366"/>
      <c r="BB61" s="366"/>
      <c r="BC61" s="366"/>
      <c r="BD61" s="366"/>
      <c r="BE61" s="367"/>
      <c r="BF61" s="367"/>
      <c r="BG61" s="366"/>
      <c r="BH61" s="366"/>
      <c r="BI61" s="366"/>
      <c r="BJ61" s="366"/>
      <c r="BK61" s="366"/>
      <c r="BL61" s="366"/>
      <c r="BM61" s="366"/>
      <c r="BN61" s="366"/>
      <c r="BO61" s="366"/>
      <c r="BP61" s="366"/>
      <c r="BQ61" s="367"/>
      <c r="BR61" s="367"/>
      <c r="BS61" s="366"/>
      <c r="BT61" s="366"/>
      <c r="BU61" s="366"/>
      <c r="BV61" s="366"/>
      <c r="BW61" s="366"/>
      <c r="BX61" s="366"/>
      <c r="BY61" s="366"/>
      <c r="BZ61" s="366"/>
      <c r="CA61" s="366"/>
      <c r="CB61" s="366"/>
      <c r="CC61" s="367"/>
      <c r="CD61" s="367"/>
      <c r="CE61" s="366"/>
      <c r="CF61" s="366"/>
      <c r="CG61" s="366"/>
      <c r="CH61" s="366"/>
      <c r="CI61" s="366"/>
      <c r="CJ61" s="366"/>
      <c r="CK61" s="366"/>
      <c r="CL61" s="366"/>
      <c r="CM61" s="366"/>
      <c r="CN61" s="366"/>
      <c r="CO61" s="367"/>
      <c r="CP61" s="367"/>
      <c r="CQ61" s="366"/>
      <c r="CR61" s="366"/>
      <c r="CS61" s="366"/>
      <c r="CT61" s="366"/>
      <c r="CU61" s="366"/>
      <c r="CV61" s="366"/>
      <c r="CW61" s="366"/>
      <c r="CX61" s="366"/>
      <c r="CY61" s="366"/>
      <c r="CZ61" s="366"/>
      <c r="DA61" s="367"/>
      <c r="DB61" s="367"/>
      <c r="DC61" s="367"/>
      <c r="DD61" s="368"/>
      <c r="DE61" s="362"/>
    </row>
    <row r="62" spans="1:109" x14ac:dyDescent="0.15">
      <c r="B62" s="356"/>
      <c r="C62" s="356"/>
      <c r="D62" s="356"/>
      <c r="E62" s="356"/>
      <c r="F62" s="356"/>
      <c r="G62" s="356"/>
      <c r="H62" s="356"/>
      <c r="I62" s="356"/>
      <c r="J62" s="356"/>
      <c r="K62" s="356"/>
      <c r="L62" s="356"/>
      <c r="M62" s="356"/>
      <c r="N62" s="356"/>
      <c r="O62" s="356"/>
      <c r="P62" s="356"/>
      <c r="Q62" s="356"/>
      <c r="R62" s="356"/>
      <c r="S62" s="356"/>
      <c r="T62" s="356"/>
      <c r="U62" s="356"/>
      <c r="V62" s="356"/>
      <c r="W62" s="356"/>
      <c r="X62" s="356"/>
      <c r="Y62" s="356"/>
      <c r="Z62" s="356"/>
      <c r="AA62" s="356"/>
      <c r="AB62" s="356"/>
      <c r="AC62" s="356"/>
      <c r="AD62" s="356"/>
      <c r="AE62" s="356"/>
      <c r="AF62" s="356"/>
      <c r="AG62" s="356"/>
      <c r="AH62" s="356"/>
      <c r="AI62" s="356"/>
      <c r="AJ62" s="356"/>
      <c r="AK62" s="356"/>
      <c r="AL62" s="356"/>
      <c r="AM62" s="356"/>
      <c r="AN62" s="356"/>
      <c r="AO62" s="356"/>
      <c r="AP62" s="356"/>
      <c r="AQ62" s="356"/>
      <c r="AR62" s="356"/>
      <c r="AS62" s="356"/>
      <c r="AT62" s="356"/>
      <c r="AU62" s="356"/>
      <c r="AV62" s="356"/>
      <c r="AW62" s="356"/>
      <c r="AX62" s="356"/>
      <c r="AY62" s="356"/>
      <c r="AZ62" s="356"/>
      <c r="BA62" s="356"/>
      <c r="BB62" s="356"/>
      <c r="BC62" s="356"/>
      <c r="BD62" s="356"/>
      <c r="BE62" s="356"/>
      <c r="BF62" s="356"/>
      <c r="BG62" s="356"/>
      <c r="BH62" s="356"/>
      <c r="BI62" s="356"/>
      <c r="BJ62" s="356"/>
      <c r="BK62" s="356"/>
      <c r="BL62" s="356"/>
      <c r="BM62" s="356"/>
      <c r="BN62" s="356"/>
      <c r="BO62" s="356"/>
      <c r="BP62" s="356"/>
      <c r="BQ62" s="356"/>
      <c r="BR62" s="356"/>
      <c r="BS62" s="356"/>
      <c r="BT62" s="356"/>
      <c r="BU62" s="356"/>
      <c r="BV62" s="356"/>
      <c r="BW62" s="356"/>
      <c r="BX62" s="356"/>
      <c r="BY62" s="356"/>
      <c r="BZ62" s="356"/>
      <c r="CA62" s="356"/>
      <c r="CB62" s="356"/>
      <c r="CC62" s="356"/>
      <c r="CD62" s="356"/>
      <c r="CE62" s="356"/>
      <c r="CF62" s="356"/>
      <c r="CG62" s="356"/>
      <c r="CH62" s="356"/>
      <c r="CI62" s="356"/>
      <c r="CJ62" s="356"/>
      <c r="CK62" s="356"/>
      <c r="CL62" s="356"/>
      <c r="CM62" s="356"/>
      <c r="CN62" s="356"/>
      <c r="CO62" s="356"/>
      <c r="CP62" s="356"/>
      <c r="CQ62" s="356"/>
      <c r="CR62" s="356"/>
      <c r="CS62" s="356"/>
      <c r="CT62" s="356"/>
      <c r="CU62" s="356"/>
      <c r="CV62" s="356"/>
      <c r="CW62" s="356"/>
      <c r="CX62" s="356"/>
      <c r="CY62" s="356"/>
      <c r="CZ62" s="356"/>
      <c r="DA62" s="356"/>
      <c r="DB62" s="356"/>
      <c r="DC62" s="356"/>
      <c r="DD62" s="356"/>
      <c r="DE62" s="263"/>
    </row>
    <row r="63" spans="1:109" ht="17.25" x14ac:dyDescent="0.15">
      <c r="B63" s="320" t="s">
        <v>618</v>
      </c>
    </row>
    <row r="64" spans="1:109" x14ac:dyDescent="0.15">
      <c r="B64" s="267"/>
      <c r="G64" s="357"/>
      <c r="I64" s="369"/>
      <c r="J64" s="369"/>
      <c r="K64" s="369"/>
      <c r="L64" s="369"/>
      <c r="M64" s="369"/>
      <c r="N64" s="370"/>
      <c r="AM64" s="357"/>
      <c r="AN64" s="357" t="s">
        <v>611</v>
      </c>
      <c r="AP64" s="358"/>
      <c r="AQ64" s="358"/>
      <c r="AR64" s="358"/>
      <c r="AY64" s="357"/>
      <c r="BA64" s="358"/>
      <c r="BB64" s="358"/>
      <c r="BC64" s="358"/>
      <c r="BK64" s="357"/>
      <c r="BM64" s="358"/>
      <c r="BN64" s="358"/>
      <c r="BO64" s="358"/>
      <c r="BW64" s="357"/>
      <c r="BY64" s="358"/>
      <c r="BZ64" s="358"/>
      <c r="CA64" s="358"/>
      <c r="CI64" s="357"/>
      <c r="CK64" s="358"/>
      <c r="CL64" s="358"/>
      <c r="CM64" s="358"/>
      <c r="CU64" s="357"/>
      <c r="CW64" s="358"/>
      <c r="CX64" s="358"/>
      <c r="CY64" s="358"/>
    </row>
    <row r="65" spans="2:107" x14ac:dyDescent="0.15">
      <c r="B65" s="267"/>
      <c r="AN65" s="1214" t="s">
        <v>619</v>
      </c>
      <c r="AO65" s="1215"/>
      <c r="AP65" s="1215"/>
      <c r="AQ65" s="1215"/>
      <c r="AR65" s="1215"/>
      <c r="AS65" s="1215"/>
      <c r="AT65" s="1215"/>
      <c r="AU65" s="1215"/>
      <c r="AV65" s="1215"/>
      <c r="AW65" s="1215"/>
      <c r="AX65" s="1215"/>
      <c r="AY65" s="1215"/>
      <c r="AZ65" s="1215"/>
      <c r="BA65" s="1215"/>
      <c r="BB65" s="1215"/>
      <c r="BC65" s="1215"/>
      <c r="BD65" s="1215"/>
      <c r="BE65" s="1215"/>
      <c r="BF65" s="1215"/>
      <c r="BG65" s="1215"/>
      <c r="BH65" s="1215"/>
      <c r="BI65" s="1215"/>
      <c r="BJ65" s="1215"/>
      <c r="BK65" s="1215"/>
      <c r="BL65" s="1215"/>
      <c r="BM65" s="1215"/>
      <c r="BN65" s="1215"/>
      <c r="BO65" s="1215"/>
      <c r="BP65" s="1215"/>
      <c r="BQ65" s="1215"/>
      <c r="BR65" s="1215"/>
      <c r="BS65" s="1215"/>
      <c r="BT65" s="1215"/>
      <c r="BU65" s="1215"/>
      <c r="BV65" s="1215"/>
      <c r="BW65" s="1215"/>
      <c r="BX65" s="1215"/>
      <c r="BY65" s="1215"/>
      <c r="BZ65" s="1215"/>
      <c r="CA65" s="1215"/>
      <c r="CB65" s="1215"/>
      <c r="CC65" s="1215"/>
      <c r="CD65" s="1215"/>
      <c r="CE65" s="1215"/>
      <c r="CF65" s="1215"/>
      <c r="CG65" s="1215"/>
      <c r="CH65" s="1215"/>
      <c r="CI65" s="1215"/>
      <c r="CJ65" s="1215"/>
      <c r="CK65" s="1215"/>
      <c r="CL65" s="1215"/>
      <c r="CM65" s="1215"/>
      <c r="CN65" s="1215"/>
      <c r="CO65" s="1215"/>
      <c r="CP65" s="1215"/>
      <c r="CQ65" s="1215"/>
      <c r="CR65" s="1215"/>
      <c r="CS65" s="1215"/>
      <c r="CT65" s="1215"/>
      <c r="CU65" s="1215"/>
      <c r="CV65" s="1215"/>
      <c r="CW65" s="1215"/>
      <c r="CX65" s="1215"/>
      <c r="CY65" s="1215"/>
      <c r="CZ65" s="1215"/>
      <c r="DA65" s="1215"/>
      <c r="DB65" s="1215"/>
      <c r="DC65" s="1216"/>
    </row>
    <row r="66" spans="2:107" x14ac:dyDescent="0.15">
      <c r="B66" s="267"/>
      <c r="AN66" s="1217"/>
      <c r="AO66" s="1218"/>
      <c r="AP66" s="1218"/>
      <c r="AQ66" s="1218"/>
      <c r="AR66" s="1218"/>
      <c r="AS66" s="1218"/>
      <c r="AT66" s="1218"/>
      <c r="AU66" s="1218"/>
      <c r="AV66" s="1218"/>
      <c r="AW66" s="1218"/>
      <c r="AX66" s="1218"/>
      <c r="AY66" s="1218"/>
      <c r="AZ66" s="1218"/>
      <c r="BA66" s="1218"/>
      <c r="BB66" s="1218"/>
      <c r="BC66" s="1218"/>
      <c r="BD66" s="1218"/>
      <c r="BE66" s="1218"/>
      <c r="BF66" s="1218"/>
      <c r="BG66" s="1218"/>
      <c r="BH66" s="1218"/>
      <c r="BI66" s="1218"/>
      <c r="BJ66" s="1218"/>
      <c r="BK66" s="1218"/>
      <c r="BL66" s="1218"/>
      <c r="BM66" s="1218"/>
      <c r="BN66" s="1218"/>
      <c r="BO66" s="1218"/>
      <c r="BP66" s="1218"/>
      <c r="BQ66" s="1218"/>
      <c r="BR66" s="1218"/>
      <c r="BS66" s="1218"/>
      <c r="BT66" s="1218"/>
      <c r="BU66" s="1218"/>
      <c r="BV66" s="1218"/>
      <c r="BW66" s="1218"/>
      <c r="BX66" s="1218"/>
      <c r="BY66" s="1218"/>
      <c r="BZ66" s="1218"/>
      <c r="CA66" s="1218"/>
      <c r="CB66" s="1218"/>
      <c r="CC66" s="1218"/>
      <c r="CD66" s="1218"/>
      <c r="CE66" s="1218"/>
      <c r="CF66" s="1218"/>
      <c r="CG66" s="1218"/>
      <c r="CH66" s="1218"/>
      <c r="CI66" s="1218"/>
      <c r="CJ66" s="1218"/>
      <c r="CK66" s="1218"/>
      <c r="CL66" s="1218"/>
      <c r="CM66" s="1218"/>
      <c r="CN66" s="1218"/>
      <c r="CO66" s="1218"/>
      <c r="CP66" s="1218"/>
      <c r="CQ66" s="1218"/>
      <c r="CR66" s="1218"/>
      <c r="CS66" s="1218"/>
      <c r="CT66" s="1218"/>
      <c r="CU66" s="1218"/>
      <c r="CV66" s="1218"/>
      <c r="CW66" s="1218"/>
      <c r="CX66" s="1218"/>
      <c r="CY66" s="1218"/>
      <c r="CZ66" s="1218"/>
      <c r="DA66" s="1218"/>
      <c r="DB66" s="1218"/>
      <c r="DC66" s="1219"/>
    </row>
    <row r="67" spans="2:107" x14ac:dyDescent="0.15">
      <c r="B67" s="267"/>
      <c r="AN67" s="1217"/>
      <c r="AO67" s="1218"/>
      <c r="AP67" s="1218"/>
      <c r="AQ67" s="1218"/>
      <c r="AR67" s="1218"/>
      <c r="AS67" s="1218"/>
      <c r="AT67" s="1218"/>
      <c r="AU67" s="1218"/>
      <c r="AV67" s="1218"/>
      <c r="AW67" s="1218"/>
      <c r="AX67" s="1218"/>
      <c r="AY67" s="1218"/>
      <c r="AZ67" s="1218"/>
      <c r="BA67" s="1218"/>
      <c r="BB67" s="1218"/>
      <c r="BC67" s="1218"/>
      <c r="BD67" s="1218"/>
      <c r="BE67" s="1218"/>
      <c r="BF67" s="1218"/>
      <c r="BG67" s="1218"/>
      <c r="BH67" s="1218"/>
      <c r="BI67" s="1218"/>
      <c r="BJ67" s="1218"/>
      <c r="BK67" s="1218"/>
      <c r="BL67" s="1218"/>
      <c r="BM67" s="1218"/>
      <c r="BN67" s="1218"/>
      <c r="BO67" s="1218"/>
      <c r="BP67" s="1218"/>
      <c r="BQ67" s="1218"/>
      <c r="BR67" s="1218"/>
      <c r="BS67" s="1218"/>
      <c r="BT67" s="1218"/>
      <c r="BU67" s="1218"/>
      <c r="BV67" s="1218"/>
      <c r="BW67" s="1218"/>
      <c r="BX67" s="1218"/>
      <c r="BY67" s="1218"/>
      <c r="BZ67" s="1218"/>
      <c r="CA67" s="1218"/>
      <c r="CB67" s="1218"/>
      <c r="CC67" s="1218"/>
      <c r="CD67" s="1218"/>
      <c r="CE67" s="1218"/>
      <c r="CF67" s="1218"/>
      <c r="CG67" s="1218"/>
      <c r="CH67" s="1218"/>
      <c r="CI67" s="1218"/>
      <c r="CJ67" s="1218"/>
      <c r="CK67" s="1218"/>
      <c r="CL67" s="1218"/>
      <c r="CM67" s="1218"/>
      <c r="CN67" s="1218"/>
      <c r="CO67" s="1218"/>
      <c r="CP67" s="1218"/>
      <c r="CQ67" s="1218"/>
      <c r="CR67" s="1218"/>
      <c r="CS67" s="1218"/>
      <c r="CT67" s="1218"/>
      <c r="CU67" s="1218"/>
      <c r="CV67" s="1218"/>
      <c r="CW67" s="1218"/>
      <c r="CX67" s="1218"/>
      <c r="CY67" s="1218"/>
      <c r="CZ67" s="1218"/>
      <c r="DA67" s="1218"/>
      <c r="DB67" s="1218"/>
      <c r="DC67" s="1219"/>
    </row>
    <row r="68" spans="2:107" x14ac:dyDescent="0.15">
      <c r="B68" s="267"/>
      <c r="AN68" s="1217"/>
      <c r="AO68" s="1218"/>
      <c r="AP68" s="1218"/>
      <c r="AQ68" s="1218"/>
      <c r="AR68" s="1218"/>
      <c r="AS68" s="1218"/>
      <c r="AT68" s="1218"/>
      <c r="AU68" s="1218"/>
      <c r="AV68" s="1218"/>
      <c r="AW68" s="1218"/>
      <c r="AX68" s="1218"/>
      <c r="AY68" s="1218"/>
      <c r="AZ68" s="1218"/>
      <c r="BA68" s="1218"/>
      <c r="BB68" s="1218"/>
      <c r="BC68" s="1218"/>
      <c r="BD68" s="1218"/>
      <c r="BE68" s="1218"/>
      <c r="BF68" s="1218"/>
      <c r="BG68" s="1218"/>
      <c r="BH68" s="1218"/>
      <c r="BI68" s="1218"/>
      <c r="BJ68" s="1218"/>
      <c r="BK68" s="1218"/>
      <c r="BL68" s="1218"/>
      <c r="BM68" s="1218"/>
      <c r="BN68" s="1218"/>
      <c r="BO68" s="1218"/>
      <c r="BP68" s="1218"/>
      <c r="BQ68" s="1218"/>
      <c r="BR68" s="1218"/>
      <c r="BS68" s="1218"/>
      <c r="BT68" s="1218"/>
      <c r="BU68" s="1218"/>
      <c r="BV68" s="1218"/>
      <c r="BW68" s="1218"/>
      <c r="BX68" s="1218"/>
      <c r="BY68" s="1218"/>
      <c r="BZ68" s="1218"/>
      <c r="CA68" s="1218"/>
      <c r="CB68" s="1218"/>
      <c r="CC68" s="1218"/>
      <c r="CD68" s="1218"/>
      <c r="CE68" s="1218"/>
      <c r="CF68" s="1218"/>
      <c r="CG68" s="1218"/>
      <c r="CH68" s="1218"/>
      <c r="CI68" s="1218"/>
      <c r="CJ68" s="1218"/>
      <c r="CK68" s="1218"/>
      <c r="CL68" s="1218"/>
      <c r="CM68" s="1218"/>
      <c r="CN68" s="1218"/>
      <c r="CO68" s="1218"/>
      <c r="CP68" s="1218"/>
      <c r="CQ68" s="1218"/>
      <c r="CR68" s="1218"/>
      <c r="CS68" s="1218"/>
      <c r="CT68" s="1218"/>
      <c r="CU68" s="1218"/>
      <c r="CV68" s="1218"/>
      <c r="CW68" s="1218"/>
      <c r="CX68" s="1218"/>
      <c r="CY68" s="1218"/>
      <c r="CZ68" s="1218"/>
      <c r="DA68" s="1218"/>
      <c r="DB68" s="1218"/>
      <c r="DC68" s="1219"/>
    </row>
    <row r="69" spans="2:107" x14ac:dyDescent="0.15">
      <c r="B69" s="267"/>
      <c r="AN69" s="1220"/>
      <c r="AO69" s="1221"/>
      <c r="AP69" s="1221"/>
      <c r="AQ69" s="1221"/>
      <c r="AR69" s="1221"/>
      <c r="AS69" s="1221"/>
      <c r="AT69" s="1221"/>
      <c r="AU69" s="1221"/>
      <c r="AV69" s="1221"/>
      <c r="AW69" s="1221"/>
      <c r="AX69" s="1221"/>
      <c r="AY69" s="1221"/>
      <c r="AZ69" s="1221"/>
      <c r="BA69" s="1221"/>
      <c r="BB69" s="1221"/>
      <c r="BC69" s="1221"/>
      <c r="BD69" s="1221"/>
      <c r="BE69" s="1221"/>
      <c r="BF69" s="1221"/>
      <c r="BG69" s="1221"/>
      <c r="BH69" s="1221"/>
      <c r="BI69" s="1221"/>
      <c r="BJ69" s="1221"/>
      <c r="BK69" s="1221"/>
      <c r="BL69" s="1221"/>
      <c r="BM69" s="1221"/>
      <c r="BN69" s="1221"/>
      <c r="BO69" s="1221"/>
      <c r="BP69" s="1221"/>
      <c r="BQ69" s="1221"/>
      <c r="BR69" s="1221"/>
      <c r="BS69" s="1221"/>
      <c r="BT69" s="1221"/>
      <c r="BU69" s="1221"/>
      <c r="BV69" s="1221"/>
      <c r="BW69" s="1221"/>
      <c r="BX69" s="1221"/>
      <c r="BY69" s="1221"/>
      <c r="BZ69" s="1221"/>
      <c r="CA69" s="1221"/>
      <c r="CB69" s="1221"/>
      <c r="CC69" s="1221"/>
      <c r="CD69" s="1221"/>
      <c r="CE69" s="1221"/>
      <c r="CF69" s="1221"/>
      <c r="CG69" s="1221"/>
      <c r="CH69" s="1221"/>
      <c r="CI69" s="1221"/>
      <c r="CJ69" s="1221"/>
      <c r="CK69" s="1221"/>
      <c r="CL69" s="1221"/>
      <c r="CM69" s="1221"/>
      <c r="CN69" s="1221"/>
      <c r="CO69" s="1221"/>
      <c r="CP69" s="1221"/>
      <c r="CQ69" s="1221"/>
      <c r="CR69" s="1221"/>
      <c r="CS69" s="1221"/>
      <c r="CT69" s="1221"/>
      <c r="CU69" s="1221"/>
      <c r="CV69" s="1221"/>
      <c r="CW69" s="1221"/>
      <c r="CX69" s="1221"/>
      <c r="CY69" s="1221"/>
      <c r="CZ69" s="1221"/>
      <c r="DA69" s="1221"/>
      <c r="DB69" s="1221"/>
      <c r="DC69" s="1222"/>
    </row>
    <row r="70" spans="2:107" x14ac:dyDescent="0.15">
      <c r="B70" s="267"/>
      <c r="H70" s="371"/>
      <c r="I70" s="371"/>
      <c r="J70" s="372"/>
      <c r="K70" s="372"/>
      <c r="L70" s="373"/>
      <c r="M70" s="372"/>
      <c r="N70" s="373"/>
      <c r="AN70" s="359"/>
      <c r="AO70" s="359"/>
      <c r="AP70" s="359"/>
      <c r="AZ70" s="359"/>
      <c r="BA70" s="359"/>
      <c r="BB70" s="359"/>
      <c r="BL70" s="359"/>
      <c r="BM70" s="359"/>
      <c r="BN70" s="359"/>
      <c r="BX70" s="359"/>
      <c r="BY70" s="359"/>
      <c r="BZ70" s="359"/>
      <c r="CJ70" s="359"/>
      <c r="CK70" s="359"/>
      <c r="CL70" s="359"/>
      <c r="CV70" s="359"/>
      <c r="CW70" s="359"/>
      <c r="CX70" s="359"/>
    </row>
    <row r="71" spans="2:107" x14ac:dyDescent="0.15">
      <c r="B71" s="267"/>
      <c r="G71" s="374"/>
      <c r="I71" s="375"/>
      <c r="J71" s="372"/>
      <c r="K71" s="372"/>
      <c r="L71" s="373"/>
      <c r="M71" s="372"/>
      <c r="N71" s="373"/>
      <c r="AM71" s="374"/>
      <c r="AN71" s="263" t="s">
        <v>613</v>
      </c>
    </row>
    <row r="72" spans="2:107" x14ac:dyDescent="0.15">
      <c r="B72" s="267"/>
      <c r="G72" s="1223"/>
      <c r="H72" s="1223"/>
      <c r="I72" s="1223"/>
      <c r="J72" s="1223"/>
      <c r="K72" s="360"/>
      <c r="L72" s="360"/>
      <c r="M72" s="361"/>
      <c r="N72" s="361"/>
      <c r="AN72" s="1224"/>
      <c r="AO72" s="1225"/>
      <c r="AP72" s="1225"/>
      <c r="AQ72" s="1225"/>
      <c r="AR72" s="1225"/>
      <c r="AS72" s="1225"/>
      <c r="AT72" s="1225"/>
      <c r="AU72" s="1225"/>
      <c r="AV72" s="1225"/>
      <c r="AW72" s="1225"/>
      <c r="AX72" s="1225"/>
      <c r="AY72" s="1225"/>
      <c r="AZ72" s="1225"/>
      <c r="BA72" s="1225"/>
      <c r="BB72" s="1225"/>
      <c r="BC72" s="1225"/>
      <c r="BD72" s="1225"/>
      <c r="BE72" s="1225"/>
      <c r="BF72" s="1225"/>
      <c r="BG72" s="1225"/>
      <c r="BH72" s="1225"/>
      <c r="BI72" s="1225"/>
      <c r="BJ72" s="1225"/>
      <c r="BK72" s="1225"/>
      <c r="BL72" s="1225"/>
      <c r="BM72" s="1225"/>
      <c r="BN72" s="1225"/>
      <c r="BO72" s="1226"/>
      <c r="BP72" s="1227" t="s">
        <v>561</v>
      </c>
      <c r="BQ72" s="1227"/>
      <c r="BR72" s="1227"/>
      <c r="BS72" s="1227"/>
      <c r="BT72" s="1227"/>
      <c r="BU72" s="1227"/>
      <c r="BV72" s="1227"/>
      <c r="BW72" s="1227"/>
      <c r="BX72" s="1227" t="s">
        <v>562</v>
      </c>
      <c r="BY72" s="1227"/>
      <c r="BZ72" s="1227"/>
      <c r="CA72" s="1227"/>
      <c r="CB72" s="1227"/>
      <c r="CC72" s="1227"/>
      <c r="CD72" s="1227"/>
      <c r="CE72" s="1227"/>
      <c r="CF72" s="1227" t="s">
        <v>563</v>
      </c>
      <c r="CG72" s="1227"/>
      <c r="CH72" s="1227"/>
      <c r="CI72" s="1227"/>
      <c r="CJ72" s="1227"/>
      <c r="CK72" s="1227"/>
      <c r="CL72" s="1227"/>
      <c r="CM72" s="1227"/>
      <c r="CN72" s="1227" t="s">
        <v>564</v>
      </c>
      <c r="CO72" s="1227"/>
      <c r="CP72" s="1227"/>
      <c r="CQ72" s="1227"/>
      <c r="CR72" s="1227"/>
      <c r="CS72" s="1227"/>
      <c r="CT72" s="1227"/>
      <c r="CU72" s="1227"/>
      <c r="CV72" s="1227" t="s">
        <v>565</v>
      </c>
      <c r="CW72" s="1227"/>
      <c r="CX72" s="1227"/>
      <c r="CY72" s="1227"/>
      <c r="CZ72" s="1227"/>
      <c r="DA72" s="1227"/>
      <c r="DB72" s="1227"/>
      <c r="DC72" s="1227"/>
    </row>
    <row r="73" spans="2:107" x14ac:dyDescent="0.15">
      <c r="B73" s="267"/>
      <c r="G73" s="1233"/>
      <c r="H73" s="1233"/>
      <c r="I73" s="1233"/>
      <c r="J73" s="1233"/>
      <c r="K73" s="1234"/>
      <c r="L73" s="1234"/>
      <c r="M73" s="1234"/>
      <c r="N73" s="1234"/>
      <c r="AM73" s="359"/>
      <c r="AN73" s="1230" t="s">
        <v>614</v>
      </c>
      <c r="AO73" s="1230"/>
      <c r="AP73" s="1230"/>
      <c r="AQ73" s="1230"/>
      <c r="AR73" s="1230"/>
      <c r="AS73" s="1230"/>
      <c r="AT73" s="1230"/>
      <c r="AU73" s="1230"/>
      <c r="AV73" s="1230"/>
      <c r="AW73" s="1230"/>
      <c r="AX73" s="1230"/>
      <c r="AY73" s="1230"/>
      <c r="AZ73" s="1230"/>
      <c r="BA73" s="1230"/>
      <c r="BB73" s="1230" t="s">
        <v>615</v>
      </c>
      <c r="BC73" s="1230"/>
      <c r="BD73" s="1230"/>
      <c r="BE73" s="1230"/>
      <c r="BF73" s="1230"/>
      <c r="BG73" s="1230"/>
      <c r="BH73" s="1230"/>
      <c r="BI73" s="1230"/>
      <c r="BJ73" s="1230"/>
      <c r="BK73" s="1230"/>
      <c r="BL73" s="1230"/>
      <c r="BM73" s="1230"/>
      <c r="BN73" s="1230"/>
      <c r="BO73" s="1230"/>
      <c r="BP73" s="1228"/>
      <c r="BQ73" s="1228"/>
      <c r="BR73" s="1228"/>
      <c r="BS73" s="1228"/>
      <c r="BT73" s="1228"/>
      <c r="BU73" s="1228"/>
      <c r="BV73" s="1228"/>
      <c r="BW73" s="1228"/>
      <c r="BX73" s="1228"/>
      <c r="BY73" s="1228"/>
      <c r="BZ73" s="1228"/>
      <c r="CA73" s="1228"/>
      <c r="CB73" s="1228"/>
      <c r="CC73" s="1228"/>
      <c r="CD73" s="1228"/>
      <c r="CE73" s="1228"/>
      <c r="CF73" s="1228"/>
      <c r="CG73" s="1228"/>
      <c r="CH73" s="1228"/>
      <c r="CI73" s="1228"/>
      <c r="CJ73" s="1228"/>
      <c r="CK73" s="1228"/>
      <c r="CL73" s="1228"/>
      <c r="CM73" s="1228"/>
      <c r="CN73" s="1228"/>
      <c r="CO73" s="1228"/>
      <c r="CP73" s="1228"/>
      <c r="CQ73" s="1228"/>
      <c r="CR73" s="1228"/>
      <c r="CS73" s="1228"/>
      <c r="CT73" s="1228"/>
      <c r="CU73" s="1228"/>
      <c r="CV73" s="1228"/>
      <c r="CW73" s="1228"/>
      <c r="CX73" s="1228"/>
      <c r="CY73" s="1228"/>
      <c r="CZ73" s="1228"/>
      <c r="DA73" s="1228"/>
      <c r="DB73" s="1228"/>
      <c r="DC73" s="1228"/>
    </row>
    <row r="74" spans="2:107" x14ac:dyDescent="0.15">
      <c r="B74" s="267"/>
      <c r="G74" s="1233"/>
      <c r="H74" s="1233"/>
      <c r="I74" s="1233"/>
      <c r="J74" s="1233"/>
      <c r="K74" s="1234"/>
      <c r="L74" s="1234"/>
      <c r="M74" s="1234"/>
      <c r="N74" s="1234"/>
      <c r="AM74" s="359"/>
      <c r="AN74" s="1230"/>
      <c r="AO74" s="1230"/>
      <c r="AP74" s="1230"/>
      <c r="AQ74" s="1230"/>
      <c r="AR74" s="1230"/>
      <c r="AS74" s="1230"/>
      <c r="AT74" s="1230"/>
      <c r="AU74" s="1230"/>
      <c r="AV74" s="1230"/>
      <c r="AW74" s="1230"/>
      <c r="AX74" s="1230"/>
      <c r="AY74" s="1230"/>
      <c r="AZ74" s="1230"/>
      <c r="BA74" s="1230"/>
      <c r="BB74" s="1230"/>
      <c r="BC74" s="1230"/>
      <c r="BD74" s="1230"/>
      <c r="BE74" s="1230"/>
      <c r="BF74" s="1230"/>
      <c r="BG74" s="1230"/>
      <c r="BH74" s="1230"/>
      <c r="BI74" s="1230"/>
      <c r="BJ74" s="1230"/>
      <c r="BK74" s="1230"/>
      <c r="BL74" s="1230"/>
      <c r="BM74" s="1230"/>
      <c r="BN74" s="1230"/>
      <c r="BO74" s="1230"/>
      <c r="BP74" s="1228"/>
      <c r="BQ74" s="1228"/>
      <c r="BR74" s="1228"/>
      <c r="BS74" s="1228"/>
      <c r="BT74" s="1228"/>
      <c r="BU74" s="1228"/>
      <c r="BV74" s="1228"/>
      <c r="BW74" s="1228"/>
      <c r="BX74" s="1228"/>
      <c r="BY74" s="1228"/>
      <c r="BZ74" s="1228"/>
      <c r="CA74" s="1228"/>
      <c r="CB74" s="1228"/>
      <c r="CC74" s="1228"/>
      <c r="CD74" s="1228"/>
      <c r="CE74" s="1228"/>
      <c r="CF74" s="1228"/>
      <c r="CG74" s="1228"/>
      <c r="CH74" s="1228"/>
      <c r="CI74" s="1228"/>
      <c r="CJ74" s="1228"/>
      <c r="CK74" s="1228"/>
      <c r="CL74" s="1228"/>
      <c r="CM74" s="1228"/>
      <c r="CN74" s="1228"/>
      <c r="CO74" s="1228"/>
      <c r="CP74" s="1228"/>
      <c r="CQ74" s="1228"/>
      <c r="CR74" s="1228"/>
      <c r="CS74" s="1228"/>
      <c r="CT74" s="1228"/>
      <c r="CU74" s="1228"/>
      <c r="CV74" s="1228"/>
      <c r="CW74" s="1228"/>
      <c r="CX74" s="1228"/>
      <c r="CY74" s="1228"/>
      <c r="CZ74" s="1228"/>
      <c r="DA74" s="1228"/>
      <c r="DB74" s="1228"/>
      <c r="DC74" s="1228"/>
    </row>
    <row r="75" spans="2:107" x14ac:dyDescent="0.15">
      <c r="B75" s="267"/>
      <c r="G75" s="1233"/>
      <c r="H75" s="1233"/>
      <c r="I75" s="1223"/>
      <c r="J75" s="1223"/>
      <c r="K75" s="1229"/>
      <c r="L75" s="1229"/>
      <c r="M75" s="1229"/>
      <c r="N75" s="1229"/>
      <c r="AM75" s="359"/>
      <c r="AN75" s="1230"/>
      <c r="AO75" s="1230"/>
      <c r="AP75" s="1230"/>
      <c r="AQ75" s="1230"/>
      <c r="AR75" s="1230"/>
      <c r="AS75" s="1230"/>
      <c r="AT75" s="1230"/>
      <c r="AU75" s="1230"/>
      <c r="AV75" s="1230"/>
      <c r="AW75" s="1230"/>
      <c r="AX75" s="1230"/>
      <c r="AY75" s="1230"/>
      <c r="AZ75" s="1230"/>
      <c r="BA75" s="1230"/>
      <c r="BB75" s="1230" t="s">
        <v>620</v>
      </c>
      <c r="BC75" s="1230"/>
      <c r="BD75" s="1230"/>
      <c r="BE75" s="1230"/>
      <c r="BF75" s="1230"/>
      <c r="BG75" s="1230"/>
      <c r="BH75" s="1230"/>
      <c r="BI75" s="1230"/>
      <c r="BJ75" s="1230"/>
      <c r="BK75" s="1230"/>
      <c r="BL75" s="1230"/>
      <c r="BM75" s="1230"/>
      <c r="BN75" s="1230"/>
      <c r="BO75" s="1230"/>
      <c r="BP75" s="1228">
        <v>0.6</v>
      </c>
      <c r="BQ75" s="1228"/>
      <c r="BR75" s="1228"/>
      <c r="BS75" s="1228"/>
      <c r="BT75" s="1228"/>
      <c r="BU75" s="1228"/>
      <c r="BV75" s="1228"/>
      <c r="BW75" s="1228"/>
      <c r="BX75" s="1228">
        <v>0.1</v>
      </c>
      <c r="BY75" s="1228"/>
      <c r="BZ75" s="1228"/>
      <c r="CA75" s="1228"/>
      <c r="CB75" s="1228"/>
      <c r="CC75" s="1228"/>
      <c r="CD75" s="1228"/>
      <c r="CE75" s="1228"/>
      <c r="CF75" s="1228">
        <v>-0.4</v>
      </c>
      <c r="CG75" s="1228"/>
      <c r="CH75" s="1228"/>
      <c r="CI75" s="1228"/>
      <c r="CJ75" s="1228"/>
      <c r="CK75" s="1228"/>
      <c r="CL75" s="1228"/>
      <c r="CM75" s="1228"/>
      <c r="CN75" s="1228">
        <v>-0.4</v>
      </c>
      <c r="CO75" s="1228"/>
      <c r="CP75" s="1228"/>
      <c r="CQ75" s="1228"/>
      <c r="CR75" s="1228"/>
      <c r="CS75" s="1228"/>
      <c r="CT75" s="1228"/>
      <c r="CU75" s="1228"/>
      <c r="CV75" s="1228">
        <v>-0.1</v>
      </c>
      <c r="CW75" s="1228"/>
      <c r="CX75" s="1228"/>
      <c r="CY75" s="1228"/>
      <c r="CZ75" s="1228"/>
      <c r="DA75" s="1228"/>
      <c r="DB75" s="1228"/>
      <c r="DC75" s="1228"/>
    </row>
    <row r="76" spans="2:107" x14ac:dyDescent="0.15">
      <c r="B76" s="267"/>
      <c r="G76" s="1233"/>
      <c r="H76" s="1233"/>
      <c r="I76" s="1223"/>
      <c r="J76" s="1223"/>
      <c r="K76" s="1229"/>
      <c r="L76" s="1229"/>
      <c r="M76" s="1229"/>
      <c r="N76" s="1229"/>
      <c r="AM76" s="359"/>
      <c r="AN76" s="1230"/>
      <c r="AO76" s="1230"/>
      <c r="AP76" s="1230"/>
      <c r="AQ76" s="1230"/>
      <c r="AR76" s="1230"/>
      <c r="AS76" s="1230"/>
      <c r="AT76" s="1230"/>
      <c r="AU76" s="1230"/>
      <c r="AV76" s="1230"/>
      <c r="AW76" s="1230"/>
      <c r="AX76" s="1230"/>
      <c r="AY76" s="1230"/>
      <c r="AZ76" s="1230"/>
      <c r="BA76" s="1230"/>
      <c r="BB76" s="1230"/>
      <c r="BC76" s="1230"/>
      <c r="BD76" s="1230"/>
      <c r="BE76" s="1230"/>
      <c r="BF76" s="1230"/>
      <c r="BG76" s="1230"/>
      <c r="BH76" s="1230"/>
      <c r="BI76" s="1230"/>
      <c r="BJ76" s="1230"/>
      <c r="BK76" s="1230"/>
      <c r="BL76" s="1230"/>
      <c r="BM76" s="1230"/>
      <c r="BN76" s="1230"/>
      <c r="BO76" s="1230"/>
      <c r="BP76" s="1228"/>
      <c r="BQ76" s="1228"/>
      <c r="BR76" s="1228"/>
      <c r="BS76" s="1228"/>
      <c r="BT76" s="1228"/>
      <c r="BU76" s="1228"/>
      <c r="BV76" s="1228"/>
      <c r="BW76" s="1228"/>
      <c r="BX76" s="1228"/>
      <c r="BY76" s="1228"/>
      <c r="BZ76" s="1228"/>
      <c r="CA76" s="1228"/>
      <c r="CB76" s="1228"/>
      <c r="CC76" s="1228"/>
      <c r="CD76" s="1228"/>
      <c r="CE76" s="1228"/>
      <c r="CF76" s="1228"/>
      <c r="CG76" s="1228"/>
      <c r="CH76" s="1228"/>
      <c r="CI76" s="1228"/>
      <c r="CJ76" s="1228"/>
      <c r="CK76" s="1228"/>
      <c r="CL76" s="1228"/>
      <c r="CM76" s="1228"/>
      <c r="CN76" s="1228"/>
      <c r="CO76" s="1228"/>
      <c r="CP76" s="1228"/>
      <c r="CQ76" s="1228"/>
      <c r="CR76" s="1228"/>
      <c r="CS76" s="1228"/>
      <c r="CT76" s="1228"/>
      <c r="CU76" s="1228"/>
      <c r="CV76" s="1228"/>
      <c r="CW76" s="1228"/>
      <c r="CX76" s="1228"/>
      <c r="CY76" s="1228"/>
      <c r="CZ76" s="1228"/>
      <c r="DA76" s="1228"/>
      <c r="DB76" s="1228"/>
      <c r="DC76" s="1228"/>
    </row>
    <row r="77" spans="2:107" x14ac:dyDescent="0.15">
      <c r="B77" s="267"/>
      <c r="G77" s="1223"/>
      <c r="H77" s="1223"/>
      <c r="I77" s="1223"/>
      <c r="J77" s="1223"/>
      <c r="K77" s="1234"/>
      <c r="L77" s="1234"/>
      <c r="M77" s="1234"/>
      <c r="N77" s="1234"/>
      <c r="AN77" s="1227" t="s">
        <v>617</v>
      </c>
      <c r="AO77" s="1227"/>
      <c r="AP77" s="1227"/>
      <c r="AQ77" s="1227"/>
      <c r="AR77" s="1227"/>
      <c r="AS77" s="1227"/>
      <c r="AT77" s="1227"/>
      <c r="AU77" s="1227"/>
      <c r="AV77" s="1227"/>
      <c r="AW77" s="1227"/>
      <c r="AX77" s="1227"/>
      <c r="AY77" s="1227"/>
      <c r="AZ77" s="1227"/>
      <c r="BA77" s="1227"/>
      <c r="BB77" s="1230" t="s">
        <v>615</v>
      </c>
      <c r="BC77" s="1230"/>
      <c r="BD77" s="1230"/>
      <c r="BE77" s="1230"/>
      <c r="BF77" s="1230"/>
      <c r="BG77" s="1230"/>
      <c r="BH77" s="1230"/>
      <c r="BI77" s="1230"/>
      <c r="BJ77" s="1230"/>
      <c r="BK77" s="1230"/>
      <c r="BL77" s="1230"/>
      <c r="BM77" s="1230"/>
      <c r="BN77" s="1230"/>
      <c r="BO77" s="1230"/>
      <c r="BP77" s="1228">
        <v>0</v>
      </c>
      <c r="BQ77" s="1228"/>
      <c r="BR77" s="1228"/>
      <c r="BS77" s="1228"/>
      <c r="BT77" s="1228"/>
      <c r="BU77" s="1228"/>
      <c r="BV77" s="1228"/>
      <c r="BW77" s="1228"/>
      <c r="BX77" s="1228">
        <v>0</v>
      </c>
      <c r="BY77" s="1228"/>
      <c r="BZ77" s="1228"/>
      <c r="CA77" s="1228"/>
      <c r="CB77" s="1228"/>
      <c r="CC77" s="1228"/>
      <c r="CD77" s="1228"/>
      <c r="CE77" s="1228"/>
      <c r="CF77" s="1228">
        <v>0</v>
      </c>
      <c r="CG77" s="1228"/>
      <c r="CH77" s="1228"/>
      <c r="CI77" s="1228"/>
      <c r="CJ77" s="1228"/>
      <c r="CK77" s="1228"/>
      <c r="CL77" s="1228"/>
      <c r="CM77" s="1228"/>
      <c r="CN77" s="1228">
        <v>0</v>
      </c>
      <c r="CO77" s="1228"/>
      <c r="CP77" s="1228"/>
      <c r="CQ77" s="1228"/>
      <c r="CR77" s="1228"/>
      <c r="CS77" s="1228"/>
      <c r="CT77" s="1228"/>
      <c r="CU77" s="1228"/>
      <c r="CV77" s="1228">
        <v>0</v>
      </c>
      <c r="CW77" s="1228"/>
      <c r="CX77" s="1228"/>
      <c r="CY77" s="1228"/>
      <c r="CZ77" s="1228"/>
      <c r="DA77" s="1228"/>
      <c r="DB77" s="1228"/>
      <c r="DC77" s="1228"/>
    </row>
    <row r="78" spans="2:107" x14ac:dyDescent="0.15">
      <c r="B78" s="267"/>
      <c r="G78" s="1223"/>
      <c r="H78" s="1223"/>
      <c r="I78" s="1223"/>
      <c r="J78" s="1223"/>
      <c r="K78" s="1234"/>
      <c r="L78" s="1234"/>
      <c r="M78" s="1234"/>
      <c r="N78" s="1234"/>
      <c r="AN78" s="1227"/>
      <c r="AO78" s="1227"/>
      <c r="AP78" s="1227"/>
      <c r="AQ78" s="1227"/>
      <c r="AR78" s="1227"/>
      <c r="AS78" s="1227"/>
      <c r="AT78" s="1227"/>
      <c r="AU78" s="1227"/>
      <c r="AV78" s="1227"/>
      <c r="AW78" s="1227"/>
      <c r="AX78" s="1227"/>
      <c r="AY78" s="1227"/>
      <c r="AZ78" s="1227"/>
      <c r="BA78" s="1227"/>
      <c r="BB78" s="1230"/>
      <c r="BC78" s="1230"/>
      <c r="BD78" s="1230"/>
      <c r="BE78" s="1230"/>
      <c r="BF78" s="1230"/>
      <c r="BG78" s="1230"/>
      <c r="BH78" s="1230"/>
      <c r="BI78" s="1230"/>
      <c r="BJ78" s="1230"/>
      <c r="BK78" s="1230"/>
      <c r="BL78" s="1230"/>
      <c r="BM78" s="1230"/>
      <c r="BN78" s="1230"/>
      <c r="BO78" s="1230"/>
      <c r="BP78" s="1228"/>
      <c r="BQ78" s="1228"/>
      <c r="BR78" s="1228"/>
      <c r="BS78" s="1228"/>
      <c r="BT78" s="1228"/>
      <c r="BU78" s="1228"/>
      <c r="BV78" s="1228"/>
      <c r="BW78" s="1228"/>
      <c r="BX78" s="1228"/>
      <c r="BY78" s="1228"/>
      <c r="BZ78" s="1228"/>
      <c r="CA78" s="1228"/>
      <c r="CB78" s="1228"/>
      <c r="CC78" s="1228"/>
      <c r="CD78" s="1228"/>
      <c r="CE78" s="1228"/>
      <c r="CF78" s="1228"/>
      <c r="CG78" s="1228"/>
      <c r="CH78" s="1228"/>
      <c r="CI78" s="1228"/>
      <c r="CJ78" s="1228"/>
      <c r="CK78" s="1228"/>
      <c r="CL78" s="1228"/>
      <c r="CM78" s="1228"/>
      <c r="CN78" s="1228"/>
      <c r="CO78" s="1228"/>
      <c r="CP78" s="1228"/>
      <c r="CQ78" s="1228"/>
      <c r="CR78" s="1228"/>
      <c r="CS78" s="1228"/>
      <c r="CT78" s="1228"/>
      <c r="CU78" s="1228"/>
      <c r="CV78" s="1228"/>
      <c r="CW78" s="1228"/>
      <c r="CX78" s="1228"/>
      <c r="CY78" s="1228"/>
      <c r="CZ78" s="1228"/>
      <c r="DA78" s="1228"/>
      <c r="DB78" s="1228"/>
      <c r="DC78" s="1228"/>
    </row>
    <row r="79" spans="2:107" x14ac:dyDescent="0.15">
      <c r="B79" s="267"/>
      <c r="G79" s="1223"/>
      <c r="H79" s="1223"/>
      <c r="I79" s="1232"/>
      <c r="J79" s="1232"/>
      <c r="K79" s="1235"/>
      <c r="L79" s="1235"/>
      <c r="M79" s="1235"/>
      <c r="N79" s="1235"/>
      <c r="AN79" s="1227"/>
      <c r="AO79" s="1227"/>
      <c r="AP79" s="1227"/>
      <c r="AQ79" s="1227"/>
      <c r="AR79" s="1227"/>
      <c r="AS79" s="1227"/>
      <c r="AT79" s="1227"/>
      <c r="AU79" s="1227"/>
      <c r="AV79" s="1227"/>
      <c r="AW79" s="1227"/>
      <c r="AX79" s="1227"/>
      <c r="AY79" s="1227"/>
      <c r="AZ79" s="1227"/>
      <c r="BA79" s="1227"/>
      <c r="BB79" s="1230" t="s">
        <v>620</v>
      </c>
      <c r="BC79" s="1230"/>
      <c r="BD79" s="1230"/>
      <c r="BE79" s="1230"/>
      <c r="BF79" s="1230"/>
      <c r="BG79" s="1230"/>
      <c r="BH79" s="1230"/>
      <c r="BI79" s="1230"/>
      <c r="BJ79" s="1230"/>
      <c r="BK79" s="1230"/>
      <c r="BL79" s="1230"/>
      <c r="BM79" s="1230"/>
      <c r="BN79" s="1230"/>
      <c r="BO79" s="1230"/>
      <c r="BP79" s="1228">
        <v>7.4</v>
      </c>
      <c r="BQ79" s="1228"/>
      <c r="BR79" s="1228"/>
      <c r="BS79" s="1228"/>
      <c r="BT79" s="1228"/>
      <c r="BU79" s="1228"/>
      <c r="BV79" s="1228"/>
      <c r="BW79" s="1228"/>
      <c r="BX79" s="1228">
        <v>7.1</v>
      </c>
      <c r="BY79" s="1228"/>
      <c r="BZ79" s="1228"/>
      <c r="CA79" s="1228"/>
      <c r="CB79" s="1228"/>
      <c r="CC79" s="1228"/>
      <c r="CD79" s="1228"/>
      <c r="CE79" s="1228"/>
      <c r="CF79" s="1228">
        <v>7.1</v>
      </c>
      <c r="CG79" s="1228"/>
      <c r="CH79" s="1228"/>
      <c r="CI79" s="1228"/>
      <c r="CJ79" s="1228"/>
      <c r="CK79" s="1228"/>
      <c r="CL79" s="1228"/>
      <c r="CM79" s="1228"/>
      <c r="CN79" s="1228">
        <v>7.3</v>
      </c>
      <c r="CO79" s="1228"/>
      <c r="CP79" s="1228"/>
      <c r="CQ79" s="1228"/>
      <c r="CR79" s="1228"/>
      <c r="CS79" s="1228"/>
      <c r="CT79" s="1228"/>
      <c r="CU79" s="1228"/>
      <c r="CV79" s="1228">
        <v>7.4</v>
      </c>
      <c r="CW79" s="1228"/>
      <c r="CX79" s="1228"/>
      <c r="CY79" s="1228"/>
      <c r="CZ79" s="1228"/>
      <c r="DA79" s="1228"/>
      <c r="DB79" s="1228"/>
      <c r="DC79" s="1228"/>
    </row>
    <row r="80" spans="2:107" x14ac:dyDescent="0.15">
      <c r="B80" s="267"/>
      <c r="G80" s="1223"/>
      <c r="H80" s="1223"/>
      <c r="I80" s="1232"/>
      <c r="J80" s="1232"/>
      <c r="K80" s="1235"/>
      <c r="L80" s="1235"/>
      <c r="M80" s="1235"/>
      <c r="N80" s="1235"/>
      <c r="AN80" s="1227"/>
      <c r="AO80" s="1227"/>
      <c r="AP80" s="1227"/>
      <c r="AQ80" s="1227"/>
      <c r="AR80" s="1227"/>
      <c r="AS80" s="1227"/>
      <c r="AT80" s="1227"/>
      <c r="AU80" s="1227"/>
      <c r="AV80" s="1227"/>
      <c r="AW80" s="1227"/>
      <c r="AX80" s="1227"/>
      <c r="AY80" s="1227"/>
      <c r="AZ80" s="1227"/>
      <c r="BA80" s="1227"/>
      <c r="BB80" s="1230"/>
      <c r="BC80" s="1230"/>
      <c r="BD80" s="1230"/>
      <c r="BE80" s="1230"/>
      <c r="BF80" s="1230"/>
      <c r="BG80" s="1230"/>
      <c r="BH80" s="1230"/>
      <c r="BI80" s="1230"/>
      <c r="BJ80" s="1230"/>
      <c r="BK80" s="1230"/>
      <c r="BL80" s="1230"/>
      <c r="BM80" s="1230"/>
      <c r="BN80" s="1230"/>
      <c r="BO80" s="1230"/>
      <c r="BP80" s="1228"/>
      <c r="BQ80" s="1228"/>
      <c r="BR80" s="1228"/>
      <c r="BS80" s="1228"/>
      <c r="BT80" s="1228"/>
      <c r="BU80" s="1228"/>
      <c r="BV80" s="1228"/>
      <c r="BW80" s="1228"/>
      <c r="BX80" s="1228"/>
      <c r="BY80" s="1228"/>
      <c r="BZ80" s="1228"/>
      <c r="CA80" s="1228"/>
      <c r="CB80" s="1228"/>
      <c r="CC80" s="1228"/>
      <c r="CD80" s="1228"/>
      <c r="CE80" s="1228"/>
      <c r="CF80" s="1228"/>
      <c r="CG80" s="1228"/>
      <c r="CH80" s="1228"/>
      <c r="CI80" s="1228"/>
      <c r="CJ80" s="1228"/>
      <c r="CK80" s="1228"/>
      <c r="CL80" s="1228"/>
      <c r="CM80" s="1228"/>
      <c r="CN80" s="1228"/>
      <c r="CO80" s="1228"/>
      <c r="CP80" s="1228"/>
      <c r="CQ80" s="1228"/>
      <c r="CR80" s="1228"/>
      <c r="CS80" s="1228"/>
      <c r="CT80" s="1228"/>
      <c r="CU80" s="1228"/>
      <c r="CV80" s="1228"/>
      <c r="CW80" s="1228"/>
      <c r="CX80" s="1228"/>
      <c r="CY80" s="1228"/>
      <c r="CZ80" s="1228"/>
      <c r="DA80" s="1228"/>
      <c r="DB80" s="1228"/>
      <c r="DC80" s="1228"/>
    </row>
    <row r="81" spans="2:109" x14ac:dyDescent="0.15">
      <c r="B81" s="267"/>
    </row>
    <row r="82" spans="2:109" ht="17.25" x14ac:dyDescent="0.15">
      <c r="B82" s="267"/>
      <c r="K82" s="376"/>
      <c r="L82" s="376"/>
      <c r="M82" s="376"/>
      <c r="N82" s="376"/>
      <c r="AQ82" s="376"/>
      <c r="AR82" s="376"/>
      <c r="AS82" s="376"/>
      <c r="AT82" s="376"/>
      <c r="BC82" s="376"/>
      <c r="BD82" s="376"/>
      <c r="BE82" s="376"/>
      <c r="BF82" s="376"/>
      <c r="BO82" s="376"/>
      <c r="BP82" s="376"/>
      <c r="BQ82" s="376"/>
      <c r="BR82" s="376"/>
      <c r="CA82" s="376"/>
      <c r="CB82" s="376"/>
      <c r="CC82" s="376"/>
      <c r="CD82" s="376"/>
      <c r="CM82" s="376"/>
      <c r="CN82" s="376"/>
      <c r="CO82" s="376"/>
      <c r="CP82" s="376"/>
      <c r="CY82" s="376"/>
      <c r="CZ82" s="376"/>
      <c r="DA82" s="376"/>
      <c r="DB82" s="376"/>
      <c r="DC82" s="376"/>
    </row>
    <row r="83" spans="2:109" x14ac:dyDescent="0.15">
      <c r="B83" s="348"/>
      <c r="C83" s="319"/>
      <c r="D83" s="319"/>
      <c r="E83" s="319"/>
      <c r="F83" s="319"/>
      <c r="G83" s="319"/>
      <c r="H83" s="319"/>
      <c r="I83" s="319"/>
      <c r="J83" s="319"/>
      <c r="K83" s="319"/>
      <c r="L83" s="319"/>
      <c r="M83" s="319"/>
      <c r="N83" s="319"/>
      <c r="O83" s="319"/>
      <c r="P83" s="319"/>
      <c r="Q83" s="319"/>
      <c r="R83" s="319"/>
      <c r="S83" s="319"/>
      <c r="T83" s="319"/>
      <c r="U83" s="319"/>
      <c r="V83" s="319"/>
      <c r="W83" s="319"/>
      <c r="X83" s="319"/>
      <c r="Y83" s="319"/>
      <c r="Z83" s="319"/>
      <c r="AA83" s="319"/>
      <c r="AB83" s="319"/>
      <c r="AC83" s="319"/>
      <c r="AD83" s="319"/>
      <c r="AE83" s="319"/>
      <c r="AF83" s="319"/>
      <c r="AG83" s="319"/>
      <c r="AH83" s="319"/>
      <c r="AI83" s="319"/>
      <c r="AJ83" s="319"/>
      <c r="AK83" s="319"/>
      <c r="AL83" s="319"/>
      <c r="AM83" s="319"/>
      <c r="AN83" s="319"/>
      <c r="AO83" s="319"/>
      <c r="AP83" s="319"/>
      <c r="AQ83" s="319"/>
      <c r="AR83" s="319"/>
      <c r="AS83" s="319"/>
      <c r="AT83" s="319"/>
      <c r="AU83" s="319"/>
      <c r="AV83" s="319"/>
      <c r="AW83" s="319"/>
      <c r="AX83" s="319"/>
      <c r="AY83" s="319"/>
      <c r="AZ83" s="319"/>
      <c r="BA83" s="319"/>
      <c r="BB83" s="319"/>
      <c r="BC83" s="319"/>
      <c r="BD83" s="319"/>
      <c r="BE83" s="319"/>
      <c r="BF83" s="319"/>
      <c r="BG83" s="319"/>
      <c r="BH83" s="319"/>
      <c r="BI83" s="319"/>
      <c r="BJ83" s="319"/>
      <c r="BK83" s="319"/>
      <c r="BL83" s="319"/>
      <c r="BM83" s="319"/>
      <c r="BN83" s="319"/>
      <c r="BO83" s="319"/>
      <c r="BP83" s="319"/>
      <c r="BQ83" s="319"/>
      <c r="BR83" s="319"/>
      <c r="BS83" s="319"/>
      <c r="BT83" s="319"/>
      <c r="BU83" s="319"/>
      <c r="BV83" s="319"/>
      <c r="BW83" s="319"/>
      <c r="BX83" s="319"/>
      <c r="BY83" s="319"/>
      <c r="BZ83" s="319"/>
      <c r="CA83" s="319"/>
      <c r="CB83" s="319"/>
      <c r="CC83" s="319"/>
      <c r="CD83" s="319"/>
      <c r="CE83" s="319"/>
      <c r="CF83" s="319"/>
      <c r="CG83" s="319"/>
      <c r="CH83" s="319"/>
      <c r="CI83" s="319"/>
      <c r="CJ83" s="319"/>
      <c r="CK83" s="319"/>
      <c r="CL83" s="319"/>
      <c r="CM83" s="319"/>
      <c r="CN83" s="319"/>
      <c r="CO83" s="319"/>
      <c r="CP83" s="319"/>
      <c r="CQ83" s="319"/>
      <c r="CR83" s="319"/>
      <c r="CS83" s="319"/>
      <c r="CT83" s="319"/>
      <c r="CU83" s="319"/>
      <c r="CV83" s="319"/>
      <c r="CW83" s="319"/>
      <c r="CX83" s="319"/>
      <c r="CY83" s="319"/>
      <c r="CZ83" s="319"/>
      <c r="DA83" s="319"/>
      <c r="DB83" s="319"/>
      <c r="DC83" s="319"/>
      <c r="DD83" s="349"/>
    </row>
    <row r="84" spans="2:109" x14ac:dyDescent="0.15">
      <c r="DD84" s="263"/>
      <c r="DE84" s="263"/>
    </row>
    <row r="85" spans="2:109" x14ac:dyDescent="0.15">
      <c r="DD85" s="263"/>
      <c r="DE85" s="263"/>
    </row>
    <row r="86" spans="2:109" hidden="1" x14ac:dyDescent="0.15">
      <c r="DD86" s="263"/>
      <c r="DE86" s="263"/>
    </row>
    <row r="87" spans="2:109" hidden="1" x14ac:dyDescent="0.15">
      <c r="K87" s="377"/>
      <c r="AQ87" s="377"/>
      <c r="BC87" s="377"/>
      <c r="BO87" s="377"/>
      <c r="CA87" s="377"/>
      <c r="CM87" s="377"/>
      <c r="CY87" s="377"/>
      <c r="DD87" s="263"/>
      <c r="DE87" s="263"/>
    </row>
    <row r="88" spans="2:109" hidden="1" x14ac:dyDescent="0.15">
      <c r="DD88" s="263"/>
      <c r="DE88" s="263"/>
    </row>
    <row r="89" spans="2:109" hidden="1" x14ac:dyDescent="0.15">
      <c r="DD89" s="263"/>
      <c r="DE89" s="263"/>
    </row>
    <row r="90" spans="2:109" hidden="1" x14ac:dyDescent="0.15">
      <c r="DD90" s="263"/>
      <c r="DE90" s="263"/>
    </row>
    <row r="91" spans="2:109" hidden="1" x14ac:dyDescent="0.15">
      <c r="DD91" s="263"/>
      <c r="DE91" s="263"/>
    </row>
    <row r="92" spans="2:109" ht="13.5" hidden="1" customHeight="1" x14ac:dyDescent="0.15">
      <c r="DD92" s="263"/>
      <c r="DE92" s="263"/>
    </row>
    <row r="93" spans="2:109" ht="13.5" hidden="1" customHeight="1" x14ac:dyDescent="0.15">
      <c r="DD93" s="263"/>
      <c r="DE93" s="263"/>
    </row>
    <row r="94" spans="2:109" ht="13.5" hidden="1" customHeight="1" x14ac:dyDescent="0.15">
      <c r="DD94" s="263"/>
      <c r="DE94" s="263"/>
    </row>
    <row r="95" spans="2:109" ht="13.5" hidden="1" customHeight="1" x14ac:dyDescent="0.15">
      <c r="DD95" s="263"/>
      <c r="DE95" s="263"/>
    </row>
    <row r="96" spans="2:109" ht="13.5" hidden="1" customHeight="1" x14ac:dyDescent="0.15">
      <c r="DD96" s="263"/>
      <c r="DE96" s="263"/>
    </row>
    <row r="97" s="263" customFormat="1" ht="13.5" hidden="1" customHeight="1" x14ac:dyDescent="0.15"/>
    <row r="98" s="263" customFormat="1" ht="13.5" hidden="1" customHeight="1" x14ac:dyDescent="0.15"/>
    <row r="99" s="263" customFormat="1" ht="13.5" hidden="1" customHeight="1" x14ac:dyDescent="0.15"/>
    <row r="100" s="263" customFormat="1" ht="13.5" hidden="1" customHeight="1" x14ac:dyDescent="0.15"/>
    <row r="101" s="263" customFormat="1" ht="13.5" hidden="1" customHeight="1" x14ac:dyDescent="0.15"/>
    <row r="102" s="263" customFormat="1" ht="13.5" hidden="1" customHeight="1" x14ac:dyDescent="0.15"/>
    <row r="103" s="263" customFormat="1" ht="13.5" hidden="1" customHeight="1" x14ac:dyDescent="0.15"/>
    <row r="104" s="263" customFormat="1" ht="13.5" hidden="1" customHeight="1" x14ac:dyDescent="0.15"/>
    <row r="105" s="263" customFormat="1" ht="13.5" hidden="1" customHeight="1" x14ac:dyDescent="0.15"/>
    <row r="106" s="263" customFormat="1" ht="13.5" hidden="1" customHeight="1" x14ac:dyDescent="0.15"/>
    <row r="107" s="263" customFormat="1" ht="13.5" hidden="1" customHeight="1" x14ac:dyDescent="0.15"/>
    <row r="108" s="263" customFormat="1" ht="13.5" hidden="1" customHeight="1" x14ac:dyDescent="0.15"/>
    <row r="109" s="263" customFormat="1" ht="13.5" hidden="1" customHeight="1" x14ac:dyDescent="0.15"/>
    <row r="110" s="263" customFormat="1" ht="13.5" hidden="1" customHeight="1" x14ac:dyDescent="0.15"/>
    <row r="111" s="263" customFormat="1" ht="13.5" hidden="1" customHeight="1" x14ac:dyDescent="0.15"/>
    <row r="112" s="263" customFormat="1" ht="13.5" hidden="1" customHeight="1" x14ac:dyDescent="0.15"/>
    <row r="113" s="263" customFormat="1" ht="13.5" hidden="1" customHeight="1" x14ac:dyDescent="0.15"/>
    <row r="114" s="263" customFormat="1" ht="13.5" hidden="1" customHeight="1" x14ac:dyDescent="0.15"/>
    <row r="115" s="263" customFormat="1" ht="13.5" hidden="1" customHeight="1" x14ac:dyDescent="0.15"/>
    <row r="116" s="263" customFormat="1" ht="13.5" hidden="1" customHeight="1" x14ac:dyDescent="0.15"/>
    <row r="117" s="263" customFormat="1" ht="13.5" hidden="1" customHeight="1" x14ac:dyDescent="0.15"/>
    <row r="118" s="263" customFormat="1" ht="13.5" hidden="1" customHeight="1" x14ac:dyDescent="0.15"/>
    <row r="119" s="263" customFormat="1" ht="13.5" hidden="1" customHeight="1" x14ac:dyDescent="0.15"/>
    <row r="120" s="263" customFormat="1" ht="13.5" hidden="1" customHeight="1" x14ac:dyDescent="0.15"/>
    <row r="121" s="263" customFormat="1" ht="13.5" hidden="1" customHeight="1" x14ac:dyDescent="0.15"/>
    <row r="122" s="263" customFormat="1" ht="13.5" hidden="1" customHeight="1" x14ac:dyDescent="0.15"/>
    <row r="123" s="263" customFormat="1" ht="13.5" hidden="1" customHeight="1" x14ac:dyDescent="0.15"/>
    <row r="124" s="263" customFormat="1" ht="13.5" hidden="1" customHeight="1" x14ac:dyDescent="0.15"/>
    <row r="125" s="263" customFormat="1" ht="13.5" hidden="1" customHeight="1" x14ac:dyDescent="0.15"/>
    <row r="126" s="263" customFormat="1" ht="13.5" hidden="1" customHeight="1" x14ac:dyDescent="0.15"/>
    <row r="127" s="263" customFormat="1" ht="13.5" hidden="1" customHeight="1" x14ac:dyDescent="0.15"/>
    <row r="128" s="263" customFormat="1" ht="13.5" hidden="1" customHeight="1" x14ac:dyDescent="0.15"/>
    <row r="129" s="263" customFormat="1" ht="13.5" hidden="1" customHeight="1" x14ac:dyDescent="0.15"/>
    <row r="130" s="263" customFormat="1" ht="13.5" hidden="1" customHeight="1" x14ac:dyDescent="0.15"/>
    <row r="131" s="263" customFormat="1" ht="13.5" hidden="1" customHeight="1" x14ac:dyDescent="0.15"/>
    <row r="132" s="263" customFormat="1" ht="13.5" hidden="1" customHeight="1" x14ac:dyDescent="0.15"/>
    <row r="133" s="263" customFormat="1" ht="13.5" hidden="1" customHeight="1" x14ac:dyDescent="0.15"/>
    <row r="134" s="263" customFormat="1" ht="13.5" hidden="1" customHeight="1" x14ac:dyDescent="0.15"/>
    <row r="135" s="263" customFormat="1" ht="13.5" hidden="1" customHeight="1" x14ac:dyDescent="0.15"/>
    <row r="136" s="263" customFormat="1" ht="13.5" hidden="1" customHeight="1" x14ac:dyDescent="0.15"/>
    <row r="137" s="263" customFormat="1" ht="13.5" hidden="1" customHeight="1" x14ac:dyDescent="0.15"/>
    <row r="138" s="263" customFormat="1" ht="13.5" hidden="1" customHeight="1" x14ac:dyDescent="0.15"/>
    <row r="139" s="263" customFormat="1" ht="13.5" hidden="1" customHeight="1" x14ac:dyDescent="0.15"/>
    <row r="140" s="263" customFormat="1" ht="13.5" hidden="1" customHeight="1" x14ac:dyDescent="0.15"/>
    <row r="141" s="263" customFormat="1" ht="13.5" hidden="1" customHeight="1" x14ac:dyDescent="0.15"/>
    <row r="142" s="263" customFormat="1" ht="13.5" hidden="1" customHeight="1" x14ac:dyDescent="0.15"/>
    <row r="143" s="263" customFormat="1" ht="13.5" hidden="1" customHeight="1" x14ac:dyDescent="0.15"/>
    <row r="144" s="263" customFormat="1" ht="13.5" hidden="1" customHeight="1" x14ac:dyDescent="0.15"/>
    <row r="145" s="263" customFormat="1" ht="13.5" hidden="1" customHeight="1" x14ac:dyDescent="0.15"/>
    <row r="146" s="263" customFormat="1" ht="13.5" hidden="1" customHeight="1" x14ac:dyDescent="0.15"/>
    <row r="147" s="263" customFormat="1" ht="13.5" hidden="1" customHeight="1" x14ac:dyDescent="0.15"/>
    <row r="148" s="263" customFormat="1" ht="13.5" hidden="1" customHeight="1" x14ac:dyDescent="0.15"/>
    <row r="149" s="263" customFormat="1" ht="13.5" hidden="1" customHeight="1" x14ac:dyDescent="0.15"/>
    <row r="150" s="263" customFormat="1" ht="13.5" hidden="1" customHeight="1" x14ac:dyDescent="0.15"/>
    <row r="151" s="263" customFormat="1" ht="13.5" hidden="1" customHeight="1" x14ac:dyDescent="0.15"/>
    <row r="152" s="263" customFormat="1" ht="13.5" hidden="1" customHeight="1" x14ac:dyDescent="0.15"/>
    <row r="153" s="263" customFormat="1" ht="13.5" hidden="1" customHeight="1" x14ac:dyDescent="0.15"/>
    <row r="154" s="263" customFormat="1" ht="13.5" hidden="1" customHeight="1" x14ac:dyDescent="0.15"/>
    <row r="155" s="263" customFormat="1" ht="13.5" hidden="1" customHeight="1" x14ac:dyDescent="0.15"/>
    <row r="156" s="263" customFormat="1" ht="13.5" hidden="1" customHeight="1" x14ac:dyDescent="0.15"/>
    <row r="157" s="263" customFormat="1" ht="13.5" hidden="1" customHeight="1" x14ac:dyDescent="0.15"/>
    <row r="158" s="263" customFormat="1" ht="13.5" hidden="1" customHeight="1" x14ac:dyDescent="0.15"/>
    <row r="159" s="263" customFormat="1" ht="13.5" hidden="1" customHeight="1" x14ac:dyDescent="0.15"/>
    <row r="160" s="263" customFormat="1" ht="13.5" hidden="1" customHeight="1" x14ac:dyDescent="0.15"/>
  </sheetData>
  <sheetProtection algorithmName="SHA-512" hashValue="f09xV9fgZSMuDRqJXMXAuOqLSX/yM3r8VQ0o/em6zv5TFwv4q4aAePrxwuK+MFtONlCCk1OXMy3PxjPZNM+rDA==" saltValue="orHcmdqkvtboLYecC0s7r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D0AAD-7F77-4231-9BEE-6E6836F0256B}">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62" customWidth="1"/>
    <col min="35" max="122" width="2.5" style="261" customWidth="1"/>
    <col min="123" max="16384" width="2.5" style="261" hidden="1"/>
  </cols>
  <sheetData>
    <row r="1" spans="1:34" ht="13.5" customHeight="1"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x14ac:dyDescent="0.15">
      <c r="S2" s="261"/>
      <c r="AH2" s="261"/>
    </row>
    <row r="3" spans="1:34" x14ac:dyDescent="0.15">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x14ac:dyDescent="0.15"/>
    <row r="5" spans="1:34" x14ac:dyDescent="0.15"/>
    <row r="6" spans="1:34" x14ac:dyDescent="0.15"/>
    <row r="7" spans="1:34" x14ac:dyDescent="0.15"/>
    <row r="8" spans="1:34" x14ac:dyDescent="0.15"/>
    <row r="9" spans="1:34" x14ac:dyDescent="0.15">
      <c r="AH9" s="26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1"/>
    </row>
    <row r="18" spans="12:34" x14ac:dyDescent="0.15"/>
    <row r="19" spans="12:34" x14ac:dyDescent="0.15"/>
    <row r="20" spans="12:34" x14ac:dyDescent="0.15">
      <c r="AH20" s="261"/>
    </row>
    <row r="21" spans="12:34" x14ac:dyDescent="0.15">
      <c r="AH21" s="261"/>
    </row>
    <row r="22" spans="12:34" x14ac:dyDescent="0.15"/>
    <row r="23" spans="12:34" x14ac:dyDescent="0.15"/>
    <row r="24" spans="12:34" x14ac:dyDescent="0.15">
      <c r="Q24" s="261"/>
    </row>
    <row r="25" spans="12:34" x14ac:dyDescent="0.15"/>
    <row r="26" spans="12:34" x14ac:dyDescent="0.15"/>
    <row r="27" spans="12:34" x14ac:dyDescent="0.15"/>
    <row r="28" spans="12:34" x14ac:dyDescent="0.15">
      <c r="O28" s="261"/>
      <c r="T28" s="261"/>
      <c r="AH28" s="261"/>
    </row>
    <row r="29" spans="12:34" x14ac:dyDescent="0.15"/>
    <row r="30" spans="12:34" x14ac:dyDescent="0.15"/>
    <row r="31" spans="12:34" x14ac:dyDescent="0.15">
      <c r="Q31" s="261"/>
    </row>
    <row r="32" spans="12:34" x14ac:dyDescent="0.15">
      <c r="L32" s="261"/>
    </row>
    <row r="33" spans="2:34" x14ac:dyDescent="0.15">
      <c r="C33" s="261"/>
      <c r="E33" s="261"/>
      <c r="G33" s="261"/>
      <c r="I33" s="261"/>
      <c r="X33" s="261"/>
    </row>
    <row r="34" spans="2:34" x14ac:dyDescent="0.15">
      <c r="B34" s="261"/>
      <c r="P34" s="261"/>
      <c r="R34" s="261"/>
      <c r="T34" s="261"/>
    </row>
    <row r="35" spans="2:34" x14ac:dyDescent="0.15">
      <c r="D35" s="261"/>
      <c r="W35" s="261"/>
      <c r="AC35" s="261"/>
      <c r="AD35" s="261"/>
      <c r="AE35" s="261"/>
      <c r="AF35" s="261"/>
      <c r="AG35" s="261"/>
      <c r="AH35" s="261"/>
    </row>
    <row r="36" spans="2:34" x14ac:dyDescent="0.15">
      <c r="H36" s="261"/>
      <c r="J36" s="261"/>
      <c r="K36" s="261"/>
      <c r="M36" s="261"/>
      <c r="Y36" s="261"/>
      <c r="Z36" s="261"/>
      <c r="AA36" s="261"/>
      <c r="AB36" s="261"/>
      <c r="AC36" s="261"/>
      <c r="AD36" s="261"/>
      <c r="AE36" s="261"/>
      <c r="AF36" s="261"/>
      <c r="AG36" s="261"/>
      <c r="AH36" s="261"/>
    </row>
    <row r="37" spans="2:34" x14ac:dyDescent="0.15">
      <c r="AH37" s="261"/>
    </row>
    <row r="38" spans="2:34" x14ac:dyDescent="0.15">
      <c r="AG38" s="261"/>
      <c r="AH38" s="261"/>
    </row>
    <row r="39" spans="2:34" x14ac:dyDescent="0.15"/>
    <row r="40" spans="2:34" x14ac:dyDescent="0.15">
      <c r="X40" s="261"/>
    </row>
    <row r="41" spans="2:34" x14ac:dyDescent="0.15">
      <c r="R41" s="261"/>
    </row>
    <row r="42" spans="2:34" x14ac:dyDescent="0.15">
      <c r="W42" s="261"/>
    </row>
    <row r="43" spans="2:34" x14ac:dyDescent="0.15">
      <c r="Y43" s="261"/>
      <c r="Z43" s="261"/>
      <c r="AA43" s="261"/>
      <c r="AB43" s="261"/>
      <c r="AC43" s="261"/>
      <c r="AD43" s="261"/>
      <c r="AE43" s="261"/>
      <c r="AF43" s="261"/>
      <c r="AG43" s="261"/>
      <c r="AH43" s="261"/>
    </row>
    <row r="44" spans="2:34" x14ac:dyDescent="0.15">
      <c r="AH44" s="261"/>
    </row>
    <row r="45" spans="2:34" x14ac:dyDescent="0.15">
      <c r="X45" s="261"/>
    </row>
    <row r="46" spans="2:34" x14ac:dyDescent="0.15"/>
    <row r="47" spans="2:34" x14ac:dyDescent="0.15"/>
    <row r="48" spans="2:34" x14ac:dyDescent="0.15">
      <c r="W48" s="261"/>
      <c r="Y48" s="261"/>
      <c r="Z48" s="261"/>
      <c r="AA48" s="261"/>
      <c r="AB48" s="261"/>
      <c r="AC48" s="261"/>
      <c r="AD48" s="261"/>
      <c r="AE48" s="261"/>
      <c r="AF48" s="261"/>
      <c r="AG48" s="261"/>
      <c r="AH48" s="261"/>
    </row>
    <row r="49" spans="28:34" x14ac:dyDescent="0.15"/>
    <row r="50" spans="28:34" x14ac:dyDescent="0.15">
      <c r="AE50" s="261"/>
      <c r="AF50" s="261"/>
      <c r="AG50" s="261"/>
      <c r="AH50" s="261"/>
    </row>
    <row r="51" spans="28:34" x14ac:dyDescent="0.15">
      <c r="AC51" s="261"/>
      <c r="AD51" s="261"/>
      <c r="AE51" s="261"/>
      <c r="AF51" s="261"/>
      <c r="AG51" s="261"/>
      <c r="AH51" s="261"/>
    </row>
    <row r="52" spans="28:34" x14ac:dyDescent="0.15"/>
    <row r="53" spans="28:34" x14ac:dyDescent="0.15">
      <c r="AF53" s="261"/>
      <c r="AG53" s="261"/>
      <c r="AH53" s="261"/>
    </row>
    <row r="54" spans="28:34" x14ac:dyDescent="0.15">
      <c r="AH54" s="261"/>
    </row>
    <row r="55" spans="28:34" x14ac:dyDescent="0.15"/>
    <row r="56" spans="28:34" x14ac:dyDescent="0.15">
      <c r="AB56" s="261"/>
      <c r="AC56" s="261"/>
      <c r="AD56" s="261"/>
      <c r="AE56" s="261"/>
      <c r="AF56" s="261"/>
      <c r="AG56" s="261"/>
      <c r="AH56" s="261"/>
    </row>
    <row r="57" spans="28:34" x14ac:dyDescent="0.15">
      <c r="AH57" s="261"/>
    </row>
    <row r="58" spans="28:34" x14ac:dyDescent="0.15">
      <c r="AH58" s="261"/>
    </row>
    <row r="59" spans="28:34" x14ac:dyDescent="0.15"/>
    <row r="60" spans="28:34" x14ac:dyDescent="0.15"/>
    <row r="61" spans="28:34" x14ac:dyDescent="0.15"/>
    <row r="62" spans="28:34" x14ac:dyDescent="0.15"/>
    <row r="63" spans="28:34" x14ac:dyDescent="0.15">
      <c r="AH63" s="261"/>
    </row>
    <row r="64" spans="28:34" x14ac:dyDescent="0.15">
      <c r="AG64" s="261"/>
      <c r="AH64" s="261"/>
    </row>
    <row r="65" spans="28:34" x14ac:dyDescent="0.15"/>
    <row r="66" spans="28:34" x14ac:dyDescent="0.15"/>
    <row r="67" spans="28:34" x14ac:dyDescent="0.15"/>
    <row r="68" spans="28:34" x14ac:dyDescent="0.15">
      <c r="AB68" s="261"/>
      <c r="AC68" s="261"/>
      <c r="AD68" s="261"/>
      <c r="AE68" s="261"/>
      <c r="AF68" s="261"/>
      <c r="AG68" s="261"/>
      <c r="AH68" s="261"/>
    </row>
    <row r="69" spans="28:34" x14ac:dyDescent="0.15">
      <c r="AF69" s="261"/>
      <c r="AG69" s="261"/>
      <c r="AH69" s="261"/>
    </row>
    <row r="70" spans="28:34" x14ac:dyDescent="0.15"/>
    <row r="71" spans="28:34" x14ac:dyDescent="0.15"/>
    <row r="72" spans="28:34" x14ac:dyDescent="0.15"/>
    <row r="73" spans="28:34" x14ac:dyDescent="0.15"/>
    <row r="74" spans="28:34" x14ac:dyDescent="0.15"/>
    <row r="75" spans="28:34" x14ac:dyDescent="0.15">
      <c r="AH75" s="261"/>
    </row>
    <row r="76" spans="28:34" x14ac:dyDescent="0.15">
      <c r="AF76" s="261"/>
      <c r="AG76" s="261"/>
      <c r="AH76" s="261"/>
    </row>
    <row r="77" spans="28:34" x14ac:dyDescent="0.15">
      <c r="AG77" s="261"/>
      <c r="AH77" s="261"/>
    </row>
    <row r="78" spans="28:34" x14ac:dyDescent="0.15"/>
    <row r="79" spans="28:34" x14ac:dyDescent="0.15"/>
    <row r="80" spans="28:34" x14ac:dyDescent="0.15"/>
    <row r="81" spans="25:34" x14ac:dyDescent="0.15"/>
    <row r="82" spans="25:34" x14ac:dyDescent="0.15">
      <c r="Y82" s="261"/>
    </row>
    <row r="83" spans="25:34" x14ac:dyDescent="0.15">
      <c r="Y83" s="261"/>
      <c r="Z83" s="261"/>
      <c r="AA83" s="261"/>
      <c r="AB83" s="261"/>
      <c r="AC83" s="261"/>
      <c r="AD83" s="261"/>
      <c r="AE83" s="261"/>
      <c r="AF83" s="261"/>
      <c r="AG83" s="261"/>
      <c r="AH83" s="261"/>
    </row>
    <row r="84" spans="25:34" x14ac:dyDescent="0.15"/>
    <row r="85" spans="25:34" x14ac:dyDescent="0.15"/>
    <row r="86" spans="25:34" x14ac:dyDescent="0.15"/>
    <row r="87" spans="25:34" x14ac:dyDescent="0.15"/>
    <row r="88" spans="25:34" x14ac:dyDescent="0.15">
      <c r="AH88" s="26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1"/>
      <c r="AG94" s="261"/>
      <c r="AH94" s="261"/>
    </row>
    <row r="95" spans="25:34" ht="13.5" customHeight="1" x14ac:dyDescent="0.15">
      <c r="AH95" s="26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1"/>
    </row>
    <row r="102" spans="33:34" ht="13.5" customHeight="1" x14ac:dyDescent="0.15"/>
    <row r="103" spans="33:34" ht="13.5" customHeight="1" x14ac:dyDescent="0.15"/>
    <row r="104" spans="33:34" ht="13.5" customHeight="1" x14ac:dyDescent="0.15">
      <c r="AG104" s="261"/>
      <c r="AH104" s="26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1"/>
    </row>
    <row r="117" spans="34:122" ht="13.5" customHeight="1" x14ac:dyDescent="0.15"/>
    <row r="118" spans="34:122" ht="13.5" customHeight="1" x14ac:dyDescent="0.15"/>
    <row r="119" spans="34:122" ht="13.5" customHeight="1" x14ac:dyDescent="0.15"/>
    <row r="120" spans="34:122" ht="13.5" customHeight="1" x14ac:dyDescent="0.15">
      <c r="AH120" s="261"/>
    </row>
    <row r="121" spans="34:122" ht="13.5" customHeight="1" x14ac:dyDescent="0.15">
      <c r="AH121" s="261"/>
    </row>
    <row r="122" spans="34:122" ht="13.5" customHeight="1" x14ac:dyDescent="0.15"/>
    <row r="123" spans="34:122" ht="13.5" customHeight="1" x14ac:dyDescent="0.15"/>
    <row r="124" spans="34:122" ht="13.5" customHeight="1" x14ac:dyDescent="0.15"/>
    <row r="125" spans="34:122" ht="13.5" customHeight="1" x14ac:dyDescent="0.15">
      <c r="DR125" s="261" t="s">
        <v>508</v>
      </c>
    </row>
  </sheetData>
  <sheetProtection algorithmName="SHA-512" hashValue="eN3/ZFhZ85VaaVbY0uO0tjFXZ412emQrBcP4PKIIgo11xxFBPdrTclFmful/m0ii3bl6AzVODNDUS3XzBngHKA==" saltValue="tO76FXEB2qD1WNcPlVJNS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AACB0-2C2F-4D81-873E-00BCF1E8E11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62" customWidth="1"/>
    <col min="35" max="122" width="2.5" style="261" customWidth="1"/>
    <col min="123" max="16384" width="2.5" style="261" hidden="1"/>
  </cols>
  <sheetData>
    <row r="1" spans="2:34" ht="13.5" customHeight="1" x14ac:dyDescent="0.15">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2:34" x14ac:dyDescent="0.15">
      <c r="S2" s="261"/>
      <c r="AH2" s="261"/>
    </row>
    <row r="3" spans="2:34" x14ac:dyDescent="0.15">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2:34" x14ac:dyDescent="0.15"/>
    <row r="5" spans="2:34" x14ac:dyDescent="0.15"/>
    <row r="6" spans="2:34" x14ac:dyDescent="0.15"/>
    <row r="7" spans="2:34" x14ac:dyDescent="0.15"/>
    <row r="8" spans="2:34" x14ac:dyDescent="0.15"/>
    <row r="9" spans="2:34" x14ac:dyDescent="0.15">
      <c r="AH9" s="26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1"/>
    </row>
    <row r="18" spans="12:34" x14ac:dyDescent="0.15"/>
    <row r="19" spans="12:34" x14ac:dyDescent="0.15"/>
    <row r="20" spans="12:34" x14ac:dyDescent="0.15">
      <c r="AH20" s="261"/>
    </row>
    <row r="21" spans="12:34" x14ac:dyDescent="0.15">
      <c r="AH21" s="261"/>
    </row>
    <row r="22" spans="12:34" x14ac:dyDescent="0.15"/>
    <row r="23" spans="12:34" x14ac:dyDescent="0.15"/>
    <row r="24" spans="12:34" x14ac:dyDescent="0.15">
      <c r="Q24" s="261"/>
    </row>
    <row r="25" spans="12:34" x14ac:dyDescent="0.15"/>
    <row r="26" spans="12:34" x14ac:dyDescent="0.15"/>
    <row r="27" spans="12:34" x14ac:dyDescent="0.15"/>
    <row r="28" spans="12:34" x14ac:dyDescent="0.15">
      <c r="O28" s="261"/>
      <c r="T28" s="261"/>
      <c r="AH28" s="261"/>
    </row>
    <row r="29" spans="12:34" x14ac:dyDescent="0.15"/>
    <row r="30" spans="12:34" x14ac:dyDescent="0.15"/>
    <row r="31" spans="12:34" x14ac:dyDescent="0.15">
      <c r="Q31" s="261"/>
    </row>
    <row r="32" spans="12:34" x14ac:dyDescent="0.15">
      <c r="L32" s="261"/>
    </row>
    <row r="33" spans="2:34" x14ac:dyDescent="0.15">
      <c r="C33" s="261"/>
      <c r="E33" s="261"/>
      <c r="G33" s="261"/>
      <c r="I33" s="261"/>
      <c r="X33" s="261"/>
    </row>
    <row r="34" spans="2:34" x14ac:dyDescent="0.15">
      <c r="B34" s="261"/>
      <c r="P34" s="261"/>
      <c r="R34" s="261"/>
      <c r="T34" s="261"/>
    </row>
    <row r="35" spans="2:34" x14ac:dyDescent="0.15">
      <c r="D35" s="261"/>
      <c r="W35" s="261"/>
      <c r="AC35" s="261"/>
      <c r="AD35" s="261"/>
      <c r="AE35" s="261"/>
      <c r="AF35" s="261"/>
      <c r="AG35" s="261"/>
      <c r="AH35" s="261"/>
    </row>
    <row r="36" spans="2:34" x14ac:dyDescent="0.15">
      <c r="H36" s="261"/>
      <c r="J36" s="261"/>
      <c r="K36" s="261"/>
      <c r="M36" s="261"/>
      <c r="Y36" s="261"/>
      <c r="Z36" s="261"/>
      <c r="AA36" s="261"/>
      <c r="AB36" s="261"/>
      <c r="AC36" s="261"/>
      <c r="AD36" s="261"/>
      <c r="AE36" s="261"/>
      <c r="AF36" s="261"/>
      <c r="AG36" s="261"/>
      <c r="AH36" s="261"/>
    </row>
    <row r="37" spans="2:34" x14ac:dyDescent="0.15">
      <c r="AH37" s="261"/>
    </row>
    <row r="38" spans="2:34" x14ac:dyDescent="0.15">
      <c r="AG38" s="261"/>
      <c r="AH38" s="261"/>
    </row>
    <row r="39" spans="2:34" x14ac:dyDescent="0.15"/>
    <row r="40" spans="2:34" x14ac:dyDescent="0.15">
      <c r="X40" s="261"/>
    </row>
    <row r="41" spans="2:34" x14ac:dyDescent="0.15">
      <c r="R41" s="261"/>
    </row>
    <row r="42" spans="2:34" x14ac:dyDescent="0.15">
      <c r="W42" s="261"/>
    </row>
    <row r="43" spans="2:34" x14ac:dyDescent="0.15">
      <c r="Y43" s="261"/>
      <c r="Z43" s="261"/>
      <c r="AA43" s="261"/>
      <c r="AB43" s="261"/>
      <c r="AC43" s="261"/>
      <c r="AD43" s="261"/>
      <c r="AE43" s="261"/>
      <c r="AF43" s="261"/>
      <c r="AG43" s="261"/>
      <c r="AH43" s="261"/>
    </row>
    <row r="44" spans="2:34" x14ac:dyDescent="0.15">
      <c r="AH44" s="261"/>
    </row>
    <row r="45" spans="2:34" x14ac:dyDescent="0.15">
      <c r="X45" s="261"/>
    </row>
    <row r="46" spans="2:34" x14ac:dyDescent="0.15"/>
    <row r="47" spans="2:34" x14ac:dyDescent="0.15"/>
    <row r="48" spans="2:34" x14ac:dyDescent="0.15">
      <c r="W48" s="261"/>
      <c r="Y48" s="261"/>
      <c r="Z48" s="261"/>
      <c r="AA48" s="261"/>
      <c r="AB48" s="261"/>
      <c r="AC48" s="261"/>
      <c r="AD48" s="261"/>
      <c r="AE48" s="261"/>
      <c r="AF48" s="261"/>
      <c r="AG48" s="261"/>
      <c r="AH48" s="261"/>
    </row>
    <row r="49" spans="28:34" x14ac:dyDescent="0.15"/>
    <row r="50" spans="28:34" x14ac:dyDescent="0.15">
      <c r="AE50" s="261"/>
      <c r="AF50" s="261"/>
      <c r="AG50" s="261"/>
      <c r="AH50" s="261"/>
    </row>
    <row r="51" spans="28:34" x14ac:dyDescent="0.15">
      <c r="AC51" s="261"/>
      <c r="AD51" s="261"/>
      <c r="AE51" s="261"/>
      <c r="AF51" s="261"/>
      <c r="AG51" s="261"/>
      <c r="AH51" s="261"/>
    </row>
    <row r="52" spans="28:34" x14ac:dyDescent="0.15"/>
    <row r="53" spans="28:34" x14ac:dyDescent="0.15">
      <c r="AF53" s="261"/>
      <c r="AG53" s="261"/>
      <c r="AH53" s="261"/>
    </row>
    <row r="54" spans="28:34" x14ac:dyDescent="0.15">
      <c r="AH54" s="261"/>
    </row>
    <row r="55" spans="28:34" x14ac:dyDescent="0.15"/>
    <row r="56" spans="28:34" x14ac:dyDescent="0.15">
      <c r="AB56" s="261"/>
      <c r="AC56" s="261"/>
      <c r="AD56" s="261"/>
      <c r="AE56" s="261"/>
      <c r="AF56" s="261"/>
      <c r="AG56" s="261"/>
      <c r="AH56" s="261"/>
    </row>
    <row r="57" spans="28:34" x14ac:dyDescent="0.15">
      <c r="AH57" s="261"/>
    </row>
    <row r="58" spans="28:34" x14ac:dyDescent="0.15">
      <c r="AH58" s="261"/>
    </row>
    <row r="59" spans="28:34" x14ac:dyDescent="0.15">
      <c r="AG59" s="261"/>
      <c r="AH59" s="261"/>
    </row>
    <row r="60" spans="28:34" x14ac:dyDescent="0.15"/>
    <row r="61" spans="28:34" x14ac:dyDescent="0.15"/>
    <row r="62" spans="28:34" x14ac:dyDescent="0.15"/>
    <row r="63" spans="28:34" x14ac:dyDescent="0.15">
      <c r="AH63" s="261"/>
    </row>
    <row r="64" spans="28:34" x14ac:dyDescent="0.15">
      <c r="AG64" s="261"/>
      <c r="AH64" s="261"/>
    </row>
    <row r="65" spans="28:34" x14ac:dyDescent="0.15"/>
    <row r="66" spans="28:34" x14ac:dyDescent="0.15"/>
    <row r="67" spans="28:34" x14ac:dyDescent="0.15"/>
    <row r="68" spans="28:34" x14ac:dyDescent="0.15">
      <c r="AB68" s="261"/>
      <c r="AC68" s="261"/>
      <c r="AD68" s="261"/>
      <c r="AE68" s="261"/>
      <c r="AF68" s="261"/>
      <c r="AG68" s="261"/>
      <c r="AH68" s="261"/>
    </row>
    <row r="69" spans="28:34" x14ac:dyDescent="0.15">
      <c r="AF69" s="261"/>
      <c r="AG69" s="261"/>
      <c r="AH69" s="261"/>
    </row>
    <row r="70" spans="28:34" x14ac:dyDescent="0.15"/>
    <row r="71" spans="28:34" x14ac:dyDescent="0.15"/>
    <row r="72" spans="28:34" x14ac:dyDescent="0.15"/>
    <row r="73" spans="28:34" x14ac:dyDescent="0.15"/>
    <row r="74" spans="28:34" x14ac:dyDescent="0.15"/>
    <row r="75" spans="28:34" x14ac:dyDescent="0.15">
      <c r="AH75" s="261"/>
    </row>
    <row r="76" spans="28:34" x14ac:dyDescent="0.15">
      <c r="AF76" s="261"/>
      <c r="AG76" s="261"/>
      <c r="AH76" s="261"/>
    </row>
    <row r="77" spans="28:34" x14ac:dyDescent="0.15">
      <c r="AG77" s="261"/>
      <c r="AH77" s="261"/>
    </row>
    <row r="78" spans="28:34" x14ac:dyDescent="0.15"/>
    <row r="79" spans="28:34" x14ac:dyDescent="0.15"/>
    <row r="80" spans="28:34" x14ac:dyDescent="0.15"/>
    <row r="81" spans="25:34" x14ac:dyDescent="0.15"/>
    <row r="82" spans="25:34" x14ac:dyDescent="0.15">
      <c r="Y82" s="261"/>
    </row>
    <row r="83" spans="25:34" x14ac:dyDescent="0.15">
      <c r="Y83" s="261"/>
      <c r="Z83" s="261"/>
      <c r="AA83" s="261"/>
      <c r="AB83" s="261"/>
      <c r="AC83" s="261"/>
      <c r="AD83" s="261"/>
      <c r="AE83" s="261"/>
      <c r="AF83" s="261"/>
      <c r="AG83" s="261"/>
      <c r="AH83" s="261"/>
    </row>
    <row r="84" spans="25:34" x14ac:dyDescent="0.15"/>
    <row r="85" spans="25:34" x14ac:dyDescent="0.15"/>
    <row r="86" spans="25:34" x14ac:dyDescent="0.15"/>
    <row r="87" spans="25:34" x14ac:dyDescent="0.15"/>
    <row r="88" spans="25:34" x14ac:dyDescent="0.15">
      <c r="AH88" s="26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1"/>
      <c r="AG94" s="261"/>
      <c r="AH94" s="261"/>
    </row>
    <row r="95" spans="25:34" ht="13.5" customHeight="1" x14ac:dyDescent="0.15">
      <c r="AH95" s="26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1"/>
    </row>
    <row r="102" spans="33:34" ht="13.5" customHeight="1" x14ac:dyDescent="0.15"/>
    <row r="103" spans="33:34" ht="13.5" customHeight="1" x14ac:dyDescent="0.15"/>
    <row r="104" spans="33:34" ht="13.5" customHeight="1" x14ac:dyDescent="0.15">
      <c r="AG104" s="261"/>
      <c r="AH104" s="26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1"/>
    </row>
    <row r="117" spans="34:122" ht="13.5" customHeight="1" x14ac:dyDescent="0.15"/>
    <row r="118" spans="34:122" ht="13.5" customHeight="1" x14ac:dyDescent="0.15"/>
    <row r="119" spans="34:122" ht="13.5" customHeight="1" x14ac:dyDescent="0.15"/>
    <row r="120" spans="34:122" ht="13.5" customHeight="1" x14ac:dyDescent="0.15">
      <c r="AH120" s="261"/>
    </row>
    <row r="121" spans="34:122" ht="13.5" customHeight="1" x14ac:dyDescent="0.15">
      <c r="AH121" s="261"/>
    </row>
    <row r="122" spans="34:122" ht="13.5" customHeight="1" x14ac:dyDescent="0.15"/>
    <row r="123" spans="34:122" ht="13.5" customHeight="1" x14ac:dyDescent="0.15"/>
    <row r="124" spans="34:122" ht="13.5" customHeight="1" x14ac:dyDescent="0.15"/>
    <row r="125" spans="34:122" ht="13.5" customHeight="1" x14ac:dyDescent="0.15">
      <c r="DR125" s="261" t="s">
        <v>508</v>
      </c>
    </row>
  </sheetData>
  <sheetProtection algorithmName="SHA-512" hashValue="gGOMh8JAyFADeE+Qr3JoQMPriEPonfAcdwcRlM0hinSVGjxng58DTKbo0WK99QAZf2ZXz25NnNIZZsEl3YWoOQ==" saltValue="xrGIuFf/hzY5cjzCDT9ot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zoomScaleNormal="100"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52</v>
      </c>
      <c r="E2" s="153"/>
      <c r="F2" s="154" t="s">
        <v>558</v>
      </c>
      <c r="G2" s="155"/>
      <c r="H2" s="156"/>
    </row>
    <row r="3" spans="1:8" x14ac:dyDescent="0.15">
      <c r="A3" s="152" t="s">
        <v>551</v>
      </c>
      <c r="B3" s="157"/>
      <c r="C3" s="158"/>
      <c r="D3" s="159">
        <v>496282</v>
      </c>
      <c r="E3" s="160"/>
      <c r="F3" s="161">
        <v>291945</v>
      </c>
      <c r="G3" s="162"/>
      <c r="H3" s="163"/>
    </row>
    <row r="4" spans="1:8" x14ac:dyDescent="0.15">
      <c r="A4" s="164"/>
      <c r="B4" s="165"/>
      <c r="C4" s="166"/>
      <c r="D4" s="167">
        <v>431269</v>
      </c>
      <c r="E4" s="168"/>
      <c r="F4" s="169">
        <v>127651</v>
      </c>
      <c r="G4" s="170"/>
      <c r="H4" s="171"/>
    </row>
    <row r="5" spans="1:8" x14ac:dyDescent="0.15">
      <c r="A5" s="152" t="s">
        <v>553</v>
      </c>
      <c r="B5" s="157"/>
      <c r="C5" s="158"/>
      <c r="D5" s="159">
        <v>521233</v>
      </c>
      <c r="E5" s="160"/>
      <c r="F5" s="161">
        <v>291173</v>
      </c>
      <c r="G5" s="162"/>
      <c r="H5" s="163"/>
    </row>
    <row r="6" spans="1:8" x14ac:dyDescent="0.15">
      <c r="A6" s="164"/>
      <c r="B6" s="165"/>
      <c r="C6" s="166"/>
      <c r="D6" s="167">
        <v>390927</v>
      </c>
      <c r="E6" s="168"/>
      <c r="F6" s="169">
        <v>119071</v>
      </c>
      <c r="G6" s="170"/>
      <c r="H6" s="171"/>
    </row>
    <row r="7" spans="1:8" x14ac:dyDescent="0.15">
      <c r="A7" s="152" t="s">
        <v>554</v>
      </c>
      <c r="B7" s="157"/>
      <c r="C7" s="158"/>
      <c r="D7" s="159">
        <v>587972</v>
      </c>
      <c r="E7" s="160"/>
      <c r="F7" s="161">
        <v>271581</v>
      </c>
      <c r="G7" s="162"/>
      <c r="H7" s="163"/>
    </row>
    <row r="8" spans="1:8" x14ac:dyDescent="0.15">
      <c r="A8" s="164"/>
      <c r="B8" s="165"/>
      <c r="C8" s="166"/>
      <c r="D8" s="167">
        <v>481798</v>
      </c>
      <c r="E8" s="168"/>
      <c r="F8" s="169">
        <v>117844</v>
      </c>
      <c r="G8" s="170"/>
      <c r="H8" s="171"/>
    </row>
    <row r="9" spans="1:8" x14ac:dyDescent="0.15">
      <c r="A9" s="152" t="s">
        <v>555</v>
      </c>
      <c r="B9" s="157"/>
      <c r="C9" s="158"/>
      <c r="D9" s="159">
        <v>425907</v>
      </c>
      <c r="E9" s="160"/>
      <c r="F9" s="161">
        <v>268375</v>
      </c>
      <c r="G9" s="162"/>
      <c r="H9" s="163"/>
    </row>
    <row r="10" spans="1:8" x14ac:dyDescent="0.15">
      <c r="A10" s="164"/>
      <c r="B10" s="165"/>
      <c r="C10" s="166"/>
      <c r="D10" s="167">
        <v>361751</v>
      </c>
      <c r="E10" s="168"/>
      <c r="F10" s="169">
        <v>119602</v>
      </c>
      <c r="G10" s="170"/>
      <c r="H10" s="171"/>
    </row>
    <row r="11" spans="1:8" x14ac:dyDescent="0.15">
      <c r="A11" s="152" t="s">
        <v>556</v>
      </c>
      <c r="B11" s="157"/>
      <c r="C11" s="158"/>
      <c r="D11" s="159">
        <v>370586</v>
      </c>
      <c r="E11" s="160"/>
      <c r="F11" s="161">
        <v>301035</v>
      </c>
      <c r="G11" s="162"/>
      <c r="H11" s="163"/>
    </row>
    <row r="12" spans="1:8" x14ac:dyDescent="0.15">
      <c r="A12" s="164"/>
      <c r="B12" s="165"/>
      <c r="C12" s="172"/>
      <c r="D12" s="167">
        <v>319497</v>
      </c>
      <c r="E12" s="168"/>
      <c r="F12" s="169">
        <v>154376</v>
      </c>
      <c r="G12" s="170"/>
      <c r="H12" s="171"/>
    </row>
    <row r="13" spans="1:8" x14ac:dyDescent="0.15">
      <c r="A13" s="152"/>
      <c r="B13" s="157"/>
      <c r="C13" s="158"/>
      <c r="D13" s="159">
        <v>480396</v>
      </c>
      <c r="E13" s="160"/>
      <c r="F13" s="161">
        <v>284822</v>
      </c>
      <c r="G13" s="173"/>
      <c r="H13" s="163"/>
    </row>
    <row r="14" spans="1:8" x14ac:dyDescent="0.15">
      <c r="A14" s="164"/>
      <c r="B14" s="165"/>
      <c r="C14" s="166"/>
      <c r="D14" s="167">
        <v>397048</v>
      </c>
      <c r="E14" s="168"/>
      <c r="F14" s="169">
        <v>127709</v>
      </c>
      <c r="G14" s="170"/>
      <c r="H14" s="171"/>
    </row>
    <row r="17" spans="1:11" x14ac:dyDescent="0.15">
      <c r="A17" s="148" t="s">
        <v>53</v>
      </c>
    </row>
    <row r="18" spans="1:11" x14ac:dyDescent="0.15">
      <c r="A18" s="174"/>
      <c r="B18" s="174" t="str">
        <f>実質収支比率等に係る経年分析!F$46</f>
        <v>H28</v>
      </c>
      <c r="C18" s="174" t="str">
        <f>実質収支比率等に係る経年分析!G$46</f>
        <v>H29</v>
      </c>
      <c r="D18" s="174" t="str">
        <f>実質収支比率等に係る経年分析!H$46</f>
        <v>H30</v>
      </c>
      <c r="E18" s="174" t="str">
        <f>実質収支比率等に係る経年分析!I$46</f>
        <v>R01</v>
      </c>
      <c r="F18" s="174" t="str">
        <f>実質収支比率等に係る経年分析!J$46</f>
        <v>R02</v>
      </c>
    </row>
    <row r="19" spans="1:11" x14ac:dyDescent="0.15">
      <c r="A19" s="174" t="s">
        <v>54</v>
      </c>
      <c r="B19" s="174">
        <f>ROUND(VALUE(SUBSTITUTE(実質収支比率等に係る経年分析!F$48,"▲","-")),2)</f>
        <v>4.03</v>
      </c>
      <c r="C19" s="174">
        <f>ROUND(VALUE(SUBSTITUTE(実質収支比率等に係る経年分析!G$48,"▲","-")),2)</f>
        <v>4.5</v>
      </c>
      <c r="D19" s="174">
        <f>ROUND(VALUE(SUBSTITUTE(実質収支比率等に係る経年分析!H$48,"▲","-")),2)</f>
        <v>2.0499999999999998</v>
      </c>
      <c r="E19" s="174">
        <f>ROUND(VALUE(SUBSTITUTE(実質収支比率等に係る経年分析!I$48,"▲","-")),2)</f>
        <v>0.94</v>
      </c>
      <c r="F19" s="174">
        <f>ROUND(VALUE(SUBSTITUTE(実質収支比率等に係る経年分析!J$48,"▲","-")),2)</f>
        <v>0.87</v>
      </c>
    </row>
    <row r="20" spans="1:11" x14ac:dyDescent="0.15">
      <c r="A20" s="174" t="s">
        <v>55</v>
      </c>
      <c r="B20" s="174">
        <f>ROUND(VALUE(SUBSTITUTE(実質収支比率等に係る経年分析!F$47,"▲","-")),2)</f>
        <v>68.739999999999995</v>
      </c>
      <c r="C20" s="174">
        <f>ROUND(VALUE(SUBSTITUTE(実質収支比率等に係る経年分析!G$47,"▲","-")),2)</f>
        <v>62.58</v>
      </c>
      <c r="D20" s="174">
        <f>ROUND(VALUE(SUBSTITUTE(実質収支比率等に係る経年分析!H$47,"▲","-")),2)</f>
        <v>54.12</v>
      </c>
      <c r="E20" s="174">
        <f>ROUND(VALUE(SUBSTITUTE(実質収支比率等に係る経年分析!I$47,"▲","-")),2)</f>
        <v>62.93</v>
      </c>
      <c r="F20" s="174">
        <f>ROUND(VALUE(SUBSTITUTE(実質収支比率等に係る経年分析!J$47,"▲","-")),2)</f>
        <v>56.37</v>
      </c>
    </row>
    <row r="21" spans="1:11" x14ac:dyDescent="0.15">
      <c r="A21" s="174" t="s">
        <v>56</v>
      </c>
      <c r="B21" s="174">
        <f>IF(ISNUMBER(VALUE(SUBSTITUTE(実質収支比率等に係る経年分析!F$49,"▲","-"))),ROUND(VALUE(SUBSTITUTE(実質収支比率等に係る経年分析!F$49,"▲","-")),2),NA())</f>
        <v>0.9</v>
      </c>
      <c r="C21" s="174">
        <f>IF(ISNUMBER(VALUE(SUBSTITUTE(実質収支比率等に係る経年分析!G$49,"▲","-"))),ROUND(VALUE(SUBSTITUTE(実質収支比率等に係る経年分析!G$49,"▲","-")),2),NA())</f>
        <v>-8.36</v>
      </c>
      <c r="D21" s="174">
        <f>IF(ISNUMBER(VALUE(SUBSTITUTE(実質収支比率等に係る経年分析!H$49,"▲","-"))),ROUND(VALUE(SUBSTITUTE(実質収支比率等に係る経年分析!H$49,"▲","-")),2),NA())</f>
        <v>-13.79</v>
      </c>
      <c r="E21" s="174">
        <f>IF(ISNUMBER(VALUE(SUBSTITUTE(実質収支比率等に係る経年分析!I$49,"▲","-"))),ROUND(VALUE(SUBSTITUTE(実質収支比率等に係る経年分析!I$49,"▲","-")),2),NA())</f>
        <v>8.08</v>
      </c>
      <c r="F21" s="174">
        <f>IF(ISNUMBER(VALUE(SUBSTITUTE(実質収支比率等に係る経年分析!J$49,"▲","-"))),ROUND(VALUE(SUBSTITUTE(実質収支比率等に係る経年分析!J$49,"▲","-")),2),NA())</f>
        <v>-3.77</v>
      </c>
    </row>
    <row r="24" spans="1:11" x14ac:dyDescent="0.15">
      <c r="A24" s="148" t="s">
        <v>57</v>
      </c>
    </row>
    <row r="25" spans="1:11" x14ac:dyDescent="0.15">
      <c r="A25" s="175"/>
      <c r="B25" s="175" t="str">
        <f>連結実質赤字比率に係る赤字・黒字の構成分析!F$33</f>
        <v>H28</v>
      </c>
      <c r="C25" s="175"/>
      <c r="D25" s="175" t="str">
        <f>連結実質赤字比率に係る赤字・黒字の構成分析!G$33</f>
        <v>H29</v>
      </c>
      <c r="E25" s="175"/>
      <c r="F25" s="175" t="str">
        <f>連結実質赤字比率に係る赤字・黒字の構成分析!H$33</f>
        <v>H30</v>
      </c>
      <c r="G25" s="175"/>
      <c r="H25" s="175" t="str">
        <f>連結実質赤字比率に係る赤字・黒字の構成分析!I$33</f>
        <v>R01</v>
      </c>
      <c r="I25" s="175"/>
      <c r="J25" s="175" t="str">
        <f>連結実質赤字比率に係る赤字・黒字の構成分析!J$33</f>
        <v>R02</v>
      </c>
      <c r="K25" s="175"/>
    </row>
    <row r="26" spans="1:11" x14ac:dyDescent="0.15">
      <c r="A26" s="175"/>
      <c r="B26" s="175" t="s">
        <v>58</v>
      </c>
      <c r="C26" s="175" t="s">
        <v>59</v>
      </c>
      <c r="D26" s="175" t="s">
        <v>58</v>
      </c>
      <c r="E26" s="175" t="s">
        <v>59</v>
      </c>
      <c r="F26" s="175" t="s">
        <v>58</v>
      </c>
      <c r="G26" s="175" t="s">
        <v>59</v>
      </c>
      <c r="H26" s="175" t="s">
        <v>58</v>
      </c>
      <c r="I26" s="175" t="s">
        <v>59</v>
      </c>
      <c r="J26" s="175" t="s">
        <v>58</v>
      </c>
      <c r="K26" s="175" t="s">
        <v>59</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宅地造成事業会計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後期高齢者医療事業会計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0.05</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簡易水道事業会計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7.0000000000000007E-2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0.02</v>
      </c>
    </row>
    <row r="33" spans="1:16" x14ac:dyDescent="0.15">
      <c r="A33" s="175" t="str">
        <f>IF(連結実質赤字比率に係る赤字・黒字の構成分析!C$37="",NA(),連結実質赤字比率に係る赤字・黒字の構成分析!C$37)</f>
        <v>国民健康保険事業（施設勘定）会計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0.19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0.15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0.22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0.12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7.0000000000000007E-2</v>
      </c>
    </row>
    <row r="34" spans="1:16" x14ac:dyDescent="0.15">
      <c r="A34" s="175" t="str">
        <f>IF(連結実質赤字比率に係る赤字・黒字の構成分析!C$36="",NA(),連結実質赤字比率に係る赤字・黒字の構成分析!C$36)</f>
        <v>国民健康保険事業（事業勘定）会計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0.78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1.66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0.31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0.19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0.13</v>
      </c>
    </row>
    <row r="35" spans="1:16" x14ac:dyDescent="0.15">
      <c r="A35" s="175" t="str">
        <f>IF(連結実質赤字比率に係る赤字・黒字の構成分析!C$35="",NA(),連結実質赤字比率に係る赤字・黒字の構成分析!C$35)</f>
        <v>介護保険事業会計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0.52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0.55000000000000004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0.06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0.62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0.5</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4.0199999999999996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4.49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2.0499999999999998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0.93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0.87</v>
      </c>
    </row>
    <row r="39" spans="1:16" x14ac:dyDescent="0.15">
      <c r="A39" s="148" t="s">
        <v>60</v>
      </c>
    </row>
    <row r="40" spans="1:16" x14ac:dyDescent="0.15">
      <c r="A40" s="176"/>
      <c r="B40" s="176" t="str">
        <f>'実質公債費比率（分子）の構造'!K$44</f>
        <v>H28</v>
      </c>
      <c r="C40" s="176"/>
      <c r="D40" s="176"/>
      <c r="E40" s="176" t="str">
        <f>'実質公債費比率（分子）の構造'!L$44</f>
        <v>H29</v>
      </c>
      <c r="F40" s="176"/>
      <c r="G40" s="176"/>
      <c r="H40" s="176" t="str">
        <f>'実質公債費比率（分子）の構造'!M$44</f>
        <v>H30</v>
      </c>
      <c r="I40" s="176"/>
      <c r="J40" s="176"/>
      <c r="K40" s="176" t="str">
        <f>'実質公債費比率（分子）の構造'!N$44</f>
        <v>R01</v>
      </c>
      <c r="L40" s="176"/>
      <c r="M40" s="176"/>
      <c r="N40" s="176" t="str">
        <f>'実質公債費比率（分子）の構造'!O$44</f>
        <v>R02</v>
      </c>
      <c r="O40" s="176"/>
      <c r="P40" s="176"/>
    </row>
    <row r="41" spans="1:16" x14ac:dyDescent="0.15">
      <c r="A41" s="176"/>
      <c r="B41" s="176" t="s">
        <v>61</v>
      </c>
      <c r="C41" s="176"/>
      <c r="D41" s="176" t="s">
        <v>62</v>
      </c>
      <c r="E41" s="176" t="s">
        <v>61</v>
      </c>
      <c r="F41" s="176"/>
      <c r="G41" s="176" t="s">
        <v>62</v>
      </c>
      <c r="H41" s="176" t="s">
        <v>61</v>
      </c>
      <c r="I41" s="176"/>
      <c r="J41" s="176" t="s">
        <v>62</v>
      </c>
      <c r="K41" s="176" t="s">
        <v>61</v>
      </c>
      <c r="L41" s="176"/>
      <c r="M41" s="176" t="s">
        <v>62</v>
      </c>
      <c r="N41" s="176" t="s">
        <v>61</v>
      </c>
      <c r="O41" s="176"/>
      <c r="P41" s="176" t="s">
        <v>62</v>
      </c>
    </row>
    <row r="42" spans="1:16" x14ac:dyDescent="0.15">
      <c r="A42" s="176" t="s">
        <v>63</v>
      </c>
      <c r="B42" s="176"/>
      <c r="C42" s="176"/>
      <c r="D42" s="176">
        <f>'実質公債費比率（分子）の構造'!K$52</f>
        <v>105</v>
      </c>
      <c r="E42" s="176"/>
      <c r="F42" s="176"/>
      <c r="G42" s="176">
        <f>'実質公債費比率（分子）の構造'!L$52</f>
        <v>122</v>
      </c>
      <c r="H42" s="176"/>
      <c r="I42" s="176"/>
      <c r="J42" s="176">
        <f>'実質公債費比率（分子）の構造'!M$52</f>
        <v>124</v>
      </c>
      <c r="K42" s="176"/>
      <c r="L42" s="176"/>
      <c r="M42" s="176">
        <f>'実質公債費比率（分子）の構造'!N$52</f>
        <v>136</v>
      </c>
      <c r="N42" s="176"/>
      <c r="O42" s="176"/>
      <c r="P42" s="176">
        <f>'実質公債費比率（分子）の構造'!O$52</f>
        <v>133</v>
      </c>
    </row>
    <row r="43" spans="1:16" x14ac:dyDescent="0.15">
      <c r="A43" s="176" t="s">
        <v>64</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65</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66</v>
      </c>
      <c r="B45" s="176">
        <f>'実質公債費比率（分子）の構造'!K$49</f>
        <v>0</v>
      </c>
      <c r="C45" s="176"/>
      <c r="D45" s="176"/>
      <c r="E45" s="176">
        <f>'実質公債費比率（分子）の構造'!L$49</f>
        <v>0</v>
      </c>
      <c r="F45" s="176"/>
      <c r="G45" s="176"/>
      <c r="H45" s="176">
        <f>'実質公債費比率（分子）の構造'!M$49</f>
        <v>0</v>
      </c>
      <c r="I45" s="176"/>
      <c r="J45" s="176"/>
      <c r="K45" s="176">
        <f>'実質公債費比率（分子）の構造'!N$49</f>
        <v>0</v>
      </c>
      <c r="L45" s="176"/>
      <c r="M45" s="176"/>
      <c r="N45" s="176">
        <f>'実質公債費比率（分子）の構造'!O$49</f>
        <v>0</v>
      </c>
      <c r="O45" s="176"/>
      <c r="P45" s="176"/>
    </row>
    <row r="46" spans="1:16" x14ac:dyDescent="0.15">
      <c r="A46" s="176" t="s">
        <v>67</v>
      </c>
      <c r="B46" s="176">
        <f>'実質公債費比率（分子）の構造'!K$48</f>
        <v>5</v>
      </c>
      <c r="C46" s="176"/>
      <c r="D46" s="176"/>
      <c r="E46" s="176">
        <f>'実質公債費比率（分子）の構造'!L$48</f>
        <v>6</v>
      </c>
      <c r="F46" s="176"/>
      <c r="G46" s="176"/>
      <c r="H46" s="176">
        <f>'実質公債費比率（分子）の構造'!M$48</f>
        <v>6</v>
      </c>
      <c r="I46" s="176"/>
      <c r="J46" s="176"/>
      <c r="K46" s="176">
        <f>'実質公債費比率（分子）の構造'!N$48</f>
        <v>5</v>
      </c>
      <c r="L46" s="176"/>
      <c r="M46" s="176"/>
      <c r="N46" s="176">
        <f>'実質公債費比率（分子）の構造'!O$48</f>
        <v>5</v>
      </c>
      <c r="O46" s="176"/>
      <c r="P46" s="176"/>
    </row>
    <row r="47" spans="1:16" x14ac:dyDescent="0.15">
      <c r="A47" s="176" t="s">
        <v>68</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69</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70</v>
      </c>
      <c r="B49" s="176">
        <f>'実質公債費比率（分子）の構造'!K$45</f>
        <v>99</v>
      </c>
      <c r="C49" s="176"/>
      <c r="D49" s="176"/>
      <c r="E49" s="176">
        <f>'実質公債費比率（分子）の構造'!L$45</f>
        <v>117</v>
      </c>
      <c r="F49" s="176"/>
      <c r="G49" s="176"/>
      <c r="H49" s="176">
        <f>'実質公債費比率（分子）の構造'!M$45</f>
        <v>106</v>
      </c>
      <c r="I49" s="176"/>
      <c r="J49" s="176"/>
      <c r="K49" s="176">
        <f>'実質公債費比率（分子）の構造'!N$45</f>
        <v>130</v>
      </c>
      <c r="L49" s="176"/>
      <c r="M49" s="176"/>
      <c r="N49" s="176">
        <f>'実質公債費比率（分子）の構造'!O$45</f>
        <v>137</v>
      </c>
      <c r="O49" s="176"/>
      <c r="P49" s="176"/>
    </row>
    <row r="50" spans="1:16" x14ac:dyDescent="0.15">
      <c r="A50" s="176" t="s">
        <v>71</v>
      </c>
      <c r="B50" s="176" t="e">
        <f>NA()</f>
        <v>#N/A</v>
      </c>
      <c r="C50" s="176">
        <f>IF(ISNUMBER('実質公債費比率（分子）の構造'!K$53),'実質公債費比率（分子）の構造'!K$53,NA())</f>
        <v>-1</v>
      </c>
      <c r="D50" s="176" t="e">
        <f>NA()</f>
        <v>#N/A</v>
      </c>
      <c r="E50" s="176" t="e">
        <f>NA()</f>
        <v>#N/A</v>
      </c>
      <c r="F50" s="176">
        <f>IF(ISNUMBER('実質公債費比率（分子）の構造'!L$53),'実質公債費比率（分子）の構造'!L$53,NA())</f>
        <v>1</v>
      </c>
      <c r="G50" s="176" t="e">
        <f>NA()</f>
        <v>#N/A</v>
      </c>
      <c r="H50" s="176" t="e">
        <f>NA()</f>
        <v>#N/A</v>
      </c>
      <c r="I50" s="176">
        <f>IF(ISNUMBER('実質公債費比率（分子）の構造'!M$53),'実質公債費比率（分子）の構造'!M$53,NA())</f>
        <v>-12</v>
      </c>
      <c r="J50" s="176" t="e">
        <f>NA()</f>
        <v>#N/A</v>
      </c>
      <c r="K50" s="176" t="e">
        <f>NA()</f>
        <v>#N/A</v>
      </c>
      <c r="L50" s="176">
        <f>IF(ISNUMBER('実質公債費比率（分子）の構造'!N$53),'実質公債費比率（分子）の構造'!N$53,NA())</f>
        <v>-1</v>
      </c>
      <c r="M50" s="176" t="e">
        <f>NA()</f>
        <v>#N/A</v>
      </c>
      <c r="N50" s="176" t="e">
        <f>NA()</f>
        <v>#N/A</v>
      </c>
      <c r="O50" s="176">
        <f>IF(ISNUMBER('実質公債費比率（分子）の構造'!O$53),'実質公債費比率（分子）の構造'!O$53,NA())</f>
        <v>9</v>
      </c>
      <c r="P50" s="176" t="e">
        <f>NA()</f>
        <v>#N/A</v>
      </c>
    </row>
    <row r="53" spans="1:16" x14ac:dyDescent="0.15">
      <c r="A53" s="148" t="s">
        <v>72</v>
      </c>
    </row>
    <row r="54" spans="1:16" x14ac:dyDescent="0.15">
      <c r="A54" s="175"/>
      <c r="B54" s="175" t="str">
        <f>'将来負担比率（分子）の構造'!I$40</f>
        <v>H28</v>
      </c>
      <c r="C54" s="175"/>
      <c r="D54" s="175"/>
      <c r="E54" s="175" t="str">
        <f>'将来負担比率（分子）の構造'!J$40</f>
        <v>H29</v>
      </c>
      <c r="F54" s="175"/>
      <c r="G54" s="175"/>
      <c r="H54" s="175" t="str">
        <f>'将来負担比率（分子）の構造'!K$40</f>
        <v>H30</v>
      </c>
      <c r="I54" s="175"/>
      <c r="J54" s="175"/>
      <c r="K54" s="175" t="str">
        <f>'将来負担比率（分子）の構造'!L$40</f>
        <v>R01</v>
      </c>
      <c r="L54" s="175"/>
      <c r="M54" s="175"/>
      <c r="N54" s="175" t="str">
        <f>'将来負担比率（分子）の構造'!M$40</f>
        <v>R02</v>
      </c>
      <c r="O54" s="175"/>
      <c r="P54" s="175"/>
    </row>
    <row r="55" spans="1:16" x14ac:dyDescent="0.15">
      <c r="A55" s="175"/>
      <c r="B55" s="175" t="s">
        <v>73</v>
      </c>
      <c r="C55" s="175"/>
      <c r="D55" s="175" t="s">
        <v>74</v>
      </c>
      <c r="E55" s="175" t="s">
        <v>73</v>
      </c>
      <c r="F55" s="175"/>
      <c r="G55" s="175" t="s">
        <v>74</v>
      </c>
      <c r="H55" s="175" t="s">
        <v>73</v>
      </c>
      <c r="I55" s="175"/>
      <c r="J55" s="175" t="s">
        <v>74</v>
      </c>
      <c r="K55" s="175" t="s">
        <v>73</v>
      </c>
      <c r="L55" s="175"/>
      <c r="M55" s="175" t="s">
        <v>74</v>
      </c>
      <c r="N55" s="175" t="s">
        <v>73</v>
      </c>
      <c r="O55" s="175"/>
      <c r="P55" s="175" t="s">
        <v>74</v>
      </c>
    </row>
    <row r="56" spans="1:16" x14ac:dyDescent="0.15">
      <c r="A56" s="175" t="s">
        <v>43</v>
      </c>
      <c r="B56" s="175"/>
      <c r="C56" s="175"/>
      <c r="D56" s="175">
        <f>'将来負担比率（分子）の構造'!I$52</f>
        <v>1548</v>
      </c>
      <c r="E56" s="175"/>
      <c r="F56" s="175"/>
      <c r="G56" s="175">
        <f>'将来負担比率（分子）の構造'!J$52</f>
        <v>1780</v>
      </c>
      <c r="H56" s="175"/>
      <c r="I56" s="175"/>
      <c r="J56" s="175">
        <f>'将来負担比率（分子）の構造'!K$52</f>
        <v>1959</v>
      </c>
      <c r="K56" s="175"/>
      <c r="L56" s="175"/>
      <c r="M56" s="175">
        <f>'将来負担比率（分子）の構造'!L$52</f>
        <v>2085</v>
      </c>
      <c r="N56" s="175"/>
      <c r="O56" s="175"/>
      <c r="P56" s="175">
        <f>'将来負担比率（分子）の構造'!M$52</f>
        <v>2215</v>
      </c>
    </row>
    <row r="57" spans="1:16" x14ac:dyDescent="0.15">
      <c r="A57" s="175" t="s">
        <v>42</v>
      </c>
      <c r="B57" s="175"/>
      <c r="C57" s="175"/>
      <c r="D57" s="175">
        <f>'将来負担比率（分子）の構造'!I$51</f>
        <v>5</v>
      </c>
      <c r="E57" s="175"/>
      <c r="F57" s="175"/>
      <c r="G57" s="175">
        <f>'将来負担比率（分子）の構造'!J$51</f>
        <v>3</v>
      </c>
      <c r="H57" s="175"/>
      <c r="I57" s="175"/>
      <c r="J57" s="175">
        <f>'将来負担比率（分子）の構造'!K$51</f>
        <v>2</v>
      </c>
      <c r="K57" s="175"/>
      <c r="L57" s="175"/>
      <c r="M57" s="175" t="str">
        <f>'将来負担比率（分子）の構造'!L$51</f>
        <v>-</v>
      </c>
      <c r="N57" s="175"/>
      <c r="O57" s="175"/>
      <c r="P57" s="175" t="str">
        <f>'将来負担比率（分子）の構造'!M$51</f>
        <v>-</v>
      </c>
    </row>
    <row r="58" spans="1:16" x14ac:dyDescent="0.15">
      <c r="A58" s="175" t="s">
        <v>41</v>
      </c>
      <c r="B58" s="175"/>
      <c r="C58" s="175"/>
      <c r="D58" s="175">
        <f>'将来負担比率（分子）の構造'!I$50</f>
        <v>4852</v>
      </c>
      <c r="E58" s="175"/>
      <c r="F58" s="175"/>
      <c r="G58" s="175">
        <f>'将来負担比率（分子）の構造'!J$50</f>
        <v>4752</v>
      </c>
      <c r="H58" s="175"/>
      <c r="I58" s="175"/>
      <c r="J58" s="175">
        <f>'将来負担比率（分子）の構造'!K$50</f>
        <v>4602</v>
      </c>
      <c r="K58" s="175"/>
      <c r="L58" s="175"/>
      <c r="M58" s="175">
        <f>'将来負担比率（分子）の構造'!L$50</f>
        <v>4716</v>
      </c>
      <c r="N58" s="175"/>
      <c r="O58" s="175"/>
      <c r="P58" s="175">
        <f>'将来負担比率（分子）の構造'!M$50</f>
        <v>4687</v>
      </c>
    </row>
    <row r="59" spans="1:16" x14ac:dyDescent="0.15">
      <c r="A59" s="175" t="s">
        <v>39</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38</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36</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35</v>
      </c>
      <c r="B62" s="175">
        <f>'将来負担比率（分子）の構造'!I$45</f>
        <v>124</v>
      </c>
      <c r="C62" s="175"/>
      <c r="D62" s="175"/>
      <c r="E62" s="175">
        <f>'将来負担比率（分子）の構造'!J$45</f>
        <v>86</v>
      </c>
      <c r="F62" s="175"/>
      <c r="G62" s="175"/>
      <c r="H62" s="175">
        <f>'将来負担比率（分子）の構造'!K$45</f>
        <v>90</v>
      </c>
      <c r="I62" s="175"/>
      <c r="J62" s="175"/>
      <c r="K62" s="175">
        <f>'将来負担比率（分子）の構造'!L$45</f>
        <v>63</v>
      </c>
      <c r="L62" s="175"/>
      <c r="M62" s="175"/>
      <c r="N62" s="175">
        <f>'将来負担比率（分子）の構造'!M$45</f>
        <v>70</v>
      </c>
      <c r="O62" s="175"/>
      <c r="P62" s="175"/>
    </row>
    <row r="63" spans="1:16" x14ac:dyDescent="0.15">
      <c r="A63" s="175" t="s">
        <v>34</v>
      </c>
      <c r="B63" s="175">
        <f>'将来負担比率（分子）の構造'!I$44</f>
        <v>8</v>
      </c>
      <c r="C63" s="175"/>
      <c r="D63" s="175"/>
      <c r="E63" s="175">
        <f>'将来負担比率（分子）の構造'!J$44</f>
        <v>7</v>
      </c>
      <c r="F63" s="175"/>
      <c r="G63" s="175"/>
      <c r="H63" s="175">
        <f>'将来負担比率（分子）の構造'!K$44</f>
        <v>3</v>
      </c>
      <c r="I63" s="175"/>
      <c r="J63" s="175"/>
      <c r="K63" s="175">
        <f>'将来負担比率（分子）の構造'!L$44</f>
        <v>3</v>
      </c>
      <c r="L63" s="175"/>
      <c r="M63" s="175"/>
      <c r="N63" s="175">
        <f>'将来負担比率（分子）の構造'!M$44</f>
        <v>2</v>
      </c>
      <c r="O63" s="175"/>
      <c r="P63" s="175"/>
    </row>
    <row r="64" spans="1:16" x14ac:dyDescent="0.15">
      <c r="A64" s="175" t="s">
        <v>33</v>
      </c>
      <c r="B64" s="175">
        <f>'将来負担比率（分子）の構造'!I$43</f>
        <v>30</v>
      </c>
      <c r="C64" s="175"/>
      <c r="D64" s="175"/>
      <c r="E64" s="175">
        <f>'将来負担比率（分子）の構造'!J$43</f>
        <v>27</v>
      </c>
      <c r="F64" s="175"/>
      <c r="G64" s="175"/>
      <c r="H64" s="175">
        <f>'将来負担比率（分子）の構造'!K$43</f>
        <v>14</v>
      </c>
      <c r="I64" s="175"/>
      <c r="J64" s="175"/>
      <c r="K64" s="175">
        <f>'将来負担比率（分子）の構造'!L$43</f>
        <v>19</v>
      </c>
      <c r="L64" s="175"/>
      <c r="M64" s="175"/>
      <c r="N64" s="175">
        <f>'将来負担比率（分子）の構造'!M$43</f>
        <v>14</v>
      </c>
      <c r="O64" s="175"/>
      <c r="P64" s="175"/>
    </row>
    <row r="65" spans="1:16" x14ac:dyDescent="0.15">
      <c r="A65" s="175" t="s">
        <v>32</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31</v>
      </c>
      <c r="B66" s="175">
        <f>'将来負担比率（分子）の構造'!I$41</f>
        <v>1111</v>
      </c>
      <c r="C66" s="175"/>
      <c r="D66" s="175"/>
      <c r="E66" s="175">
        <f>'将来負担比率（分子）の構造'!J$41</f>
        <v>1268</v>
      </c>
      <c r="F66" s="175"/>
      <c r="G66" s="175"/>
      <c r="H66" s="175">
        <f>'将来負担比率（分子）の構造'!K$41</f>
        <v>1548</v>
      </c>
      <c r="I66" s="175"/>
      <c r="J66" s="175"/>
      <c r="K66" s="175">
        <f>'将来負担比率（分子）の構造'!L$41</f>
        <v>1773</v>
      </c>
      <c r="L66" s="175"/>
      <c r="M66" s="175"/>
      <c r="N66" s="175">
        <f>'将来負担比率（分子）の構造'!M$41</f>
        <v>2132</v>
      </c>
      <c r="O66" s="175"/>
      <c r="P66" s="175"/>
    </row>
    <row r="67" spans="1:16" x14ac:dyDescent="0.15">
      <c r="A67" s="175" t="s">
        <v>75</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76</v>
      </c>
      <c r="B70" s="177"/>
      <c r="C70" s="177"/>
      <c r="D70" s="177"/>
      <c r="E70" s="177"/>
      <c r="F70" s="177"/>
    </row>
    <row r="71" spans="1:16" x14ac:dyDescent="0.15">
      <c r="A71" s="178"/>
      <c r="B71" s="178" t="str">
        <f>基金残高に係る経年分析!F54</f>
        <v>H30</v>
      </c>
      <c r="C71" s="178" t="str">
        <f>基金残高に係る経年分析!G54</f>
        <v>R01</v>
      </c>
      <c r="D71" s="178" t="str">
        <f>基金残高に係る経年分析!H54</f>
        <v>R02</v>
      </c>
    </row>
    <row r="72" spans="1:16" x14ac:dyDescent="0.15">
      <c r="A72" s="178" t="s">
        <v>77</v>
      </c>
      <c r="B72" s="179">
        <f>基金残高に係る経年分析!F55</f>
        <v>575</v>
      </c>
      <c r="C72" s="179">
        <f>基金残高に係る経年分析!G55</f>
        <v>673</v>
      </c>
      <c r="D72" s="179">
        <f>基金残高に係る経年分析!H55</f>
        <v>631</v>
      </c>
    </row>
    <row r="73" spans="1:16" x14ac:dyDescent="0.15">
      <c r="A73" s="178" t="s">
        <v>78</v>
      </c>
      <c r="B73" s="179">
        <f>基金残高に係る経年分析!F56</f>
        <v>243</v>
      </c>
      <c r="C73" s="179">
        <f>基金残高に係る経年分析!G56</f>
        <v>243</v>
      </c>
      <c r="D73" s="179">
        <f>基金残高に係る経年分析!H56</f>
        <v>243</v>
      </c>
    </row>
    <row r="74" spans="1:16" x14ac:dyDescent="0.15">
      <c r="A74" s="178" t="s">
        <v>79</v>
      </c>
      <c r="B74" s="179">
        <f>基金残高に係る経年分析!F57</f>
        <v>3639</v>
      </c>
      <c r="C74" s="179">
        <f>基金残高に係る経年分析!G57</f>
        <v>3669</v>
      </c>
      <c r="D74" s="179">
        <f>基金残高に係る経年分析!H57</f>
        <v>3696</v>
      </c>
    </row>
  </sheetData>
  <sheetProtection algorithmName="SHA-512" hashValue="17hX27+RMwZiuDPRMP7HaKIta/IYEWLbklFPsTZHf8Io5zBH1K870ShQLpbVgmq/iiFOEMGOwYmvR+OuOt4Gtg==" saltValue="hfgQca5E7dp7ajZOFbWCw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15" customWidth="1"/>
    <col min="96" max="133" width="1.625" style="227" customWidth="1"/>
    <col min="134" max="143" width="1.625" style="215" customWidth="1"/>
    <col min="144" max="16384" width="0" style="215" hidden="1"/>
  </cols>
  <sheetData>
    <row r="1" spans="2:143" ht="22.5" customHeight="1" thickBot="1" x14ac:dyDescent="0.2">
      <c r="B1" s="213"/>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726" t="s">
        <v>214</v>
      </c>
      <c r="DI1" s="727"/>
      <c r="DJ1" s="727"/>
      <c r="DK1" s="727"/>
      <c r="DL1" s="727"/>
      <c r="DM1" s="727"/>
      <c r="DN1" s="728"/>
      <c r="DO1" s="215"/>
      <c r="DP1" s="726" t="s">
        <v>215</v>
      </c>
      <c r="DQ1" s="727"/>
      <c r="DR1" s="727"/>
      <c r="DS1" s="727"/>
      <c r="DT1" s="727"/>
      <c r="DU1" s="727"/>
      <c r="DV1" s="727"/>
      <c r="DW1" s="727"/>
      <c r="DX1" s="727"/>
      <c r="DY1" s="727"/>
      <c r="DZ1" s="727"/>
      <c r="EA1" s="727"/>
      <c r="EB1" s="727"/>
      <c r="EC1" s="728"/>
      <c r="ED1" s="214"/>
      <c r="EE1" s="214"/>
      <c r="EF1" s="214"/>
      <c r="EG1" s="214"/>
      <c r="EH1" s="214"/>
      <c r="EI1" s="214"/>
      <c r="EJ1" s="214"/>
      <c r="EK1" s="214"/>
      <c r="EL1" s="214"/>
      <c r="EM1" s="214"/>
    </row>
    <row r="2" spans="2:143" ht="22.5" customHeight="1" x14ac:dyDescent="0.15">
      <c r="B2" s="216" t="s">
        <v>216</v>
      </c>
      <c r="R2" s="217"/>
      <c r="S2" s="217"/>
      <c r="T2" s="217"/>
      <c r="U2" s="217"/>
      <c r="V2" s="217"/>
      <c r="W2" s="217"/>
      <c r="X2" s="217"/>
      <c r="Y2" s="217"/>
      <c r="Z2" s="217"/>
      <c r="AA2" s="217"/>
      <c r="AB2" s="217"/>
      <c r="AC2" s="217"/>
      <c r="AE2" s="218"/>
      <c r="AF2" s="218"/>
      <c r="AG2" s="218"/>
      <c r="AH2" s="218"/>
      <c r="AI2" s="218"/>
      <c r="AJ2" s="217"/>
      <c r="AK2" s="217"/>
      <c r="AL2" s="217"/>
      <c r="AM2" s="217"/>
      <c r="AN2" s="217"/>
      <c r="AO2" s="217"/>
      <c r="AP2" s="217"/>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214"/>
      <c r="DK2" s="214"/>
      <c r="DL2" s="214"/>
      <c r="DM2" s="214"/>
      <c r="DN2" s="214"/>
      <c r="DO2" s="214"/>
      <c r="DP2" s="214"/>
      <c r="DQ2" s="214"/>
      <c r="DR2" s="214"/>
      <c r="DS2" s="214"/>
      <c r="DT2" s="214"/>
      <c r="DU2" s="214"/>
      <c r="DV2" s="214"/>
      <c r="DW2" s="214"/>
      <c r="DX2" s="214"/>
      <c r="DY2" s="214"/>
      <c r="DZ2" s="214"/>
      <c r="EA2" s="214"/>
      <c r="EB2" s="214"/>
      <c r="EC2" s="214"/>
    </row>
    <row r="3" spans="2:143" ht="11.25" customHeight="1" x14ac:dyDescent="0.15">
      <c r="B3" s="688" t="s">
        <v>217</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218</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688" t="s">
        <v>219</v>
      </c>
      <c r="CE3" s="689"/>
      <c r="CF3" s="689"/>
      <c r="CG3" s="689"/>
      <c r="CH3" s="689"/>
      <c r="CI3" s="689"/>
      <c r="CJ3" s="689"/>
      <c r="CK3" s="689"/>
      <c r="CL3" s="689"/>
      <c r="CM3" s="689"/>
      <c r="CN3" s="689"/>
      <c r="CO3" s="689"/>
      <c r="CP3" s="689"/>
      <c r="CQ3" s="689"/>
      <c r="CR3" s="689"/>
      <c r="CS3" s="689"/>
      <c r="CT3" s="689"/>
      <c r="CU3" s="689"/>
      <c r="CV3" s="689"/>
      <c r="CW3" s="689"/>
      <c r="CX3" s="689"/>
      <c r="CY3" s="689"/>
      <c r="CZ3" s="689"/>
      <c r="DA3" s="689"/>
      <c r="DB3" s="689"/>
      <c r="DC3" s="689"/>
      <c r="DD3" s="689"/>
      <c r="DE3" s="689"/>
      <c r="DF3" s="689"/>
      <c r="DG3" s="689"/>
      <c r="DH3" s="689"/>
      <c r="DI3" s="689"/>
      <c r="DJ3" s="689"/>
      <c r="DK3" s="689"/>
      <c r="DL3" s="689"/>
      <c r="DM3" s="689"/>
      <c r="DN3" s="689"/>
      <c r="DO3" s="689"/>
      <c r="DP3" s="689"/>
      <c r="DQ3" s="689"/>
      <c r="DR3" s="689"/>
      <c r="DS3" s="689"/>
      <c r="DT3" s="689"/>
      <c r="DU3" s="689"/>
      <c r="DV3" s="689"/>
      <c r="DW3" s="689"/>
      <c r="DX3" s="689"/>
      <c r="DY3" s="689"/>
      <c r="DZ3" s="689"/>
      <c r="EA3" s="689"/>
      <c r="EB3" s="689"/>
      <c r="EC3" s="690"/>
    </row>
    <row r="4" spans="2:143" ht="11.25" customHeight="1" x14ac:dyDescent="0.15">
      <c r="B4" s="688" t="s">
        <v>1</v>
      </c>
      <c r="C4" s="689"/>
      <c r="D4" s="689"/>
      <c r="E4" s="689"/>
      <c r="F4" s="689"/>
      <c r="G4" s="689"/>
      <c r="H4" s="689"/>
      <c r="I4" s="689"/>
      <c r="J4" s="689"/>
      <c r="K4" s="689"/>
      <c r="L4" s="689"/>
      <c r="M4" s="689"/>
      <c r="N4" s="689"/>
      <c r="O4" s="689"/>
      <c r="P4" s="689"/>
      <c r="Q4" s="690"/>
      <c r="R4" s="688" t="s">
        <v>220</v>
      </c>
      <c r="S4" s="689"/>
      <c r="T4" s="689"/>
      <c r="U4" s="689"/>
      <c r="V4" s="689"/>
      <c r="W4" s="689"/>
      <c r="X4" s="689"/>
      <c r="Y4" s="690"/>
      <c r="Z4" s="688" t="s">
        <v>221</v>
      </c>
      <c r="AA4" s="689"/>
      <c r="AB4" s="689"/>
      <c r="AC4" s="690"/>
      <c r="AD4" s="688" t="s">
        <v>222</v>
      </c>
      <c r="AE4" s="689"/>
      <c r="AF4" s="689"/>
      <c r="AG4" s="689"/>
      <c r="AH4" s="689"/>
      <c r="AI4" s="689"/>
      <c r="AJ4" s="689"/>
      <c r="AK4" s="690"/>
      <c r="AL4" s="688" t="s">
        <v>221</v>
      </c>
      <c r="AM4" s="689"/>
      <c r="AN4" s="689"/>
      <c r="AO4" s="690"/>
      <c r="AP4" s="729" t="s">
        <v>223</v>
      </c>
      <c r="AQ4" s="729"/>
      <c r="AR4" s="729"/>
      <c r="AS4" s="729"/>
      <c r="AT4" s="729"/>
      <c r="AU4" s="729"/>
      <c r="AV4" s="729"/>
      <c r="AW4" s="729"/>
      <c r="AX4" s="729"/>
      <c r="AY4" s="729"/>
      <c r="AZ4" s="729"/>
      <c r="BA4" s="729"/>
      <c r="BB4" s="729"/>
      <c r="BC4" s="729"/>
      <c r="BD4" s="729"/>
      <c r="BE4" s="729"/>
      <c r="BF4" s="729"/>
      <c r="BG4" s="729" t="s">
        <v>224</v>
      </c>
      <c r="BH4" s="729"/>
      <c r="BI4" s="729"/>
      <c r="BJ4" s="729"/>
      <c r="BK4" s="729"/>
      <c r="BL4" s="729"/>
      <c r="BM4" s="729"/>
      <c r="BN4" s="729"/>
      <c r="BO4" s="729" t="s">
        <v>221</v>
      </c>
      <c r="BP4" s="729"/>
      <c r="BQ4" s="729"/>
      <c r="BR4" s="729"/>
      <c r="BS4" s="729" t="s">
        <v>225</v>
      </c>
      <c r="BT4" s="729"/>
      <c r="BU4" s="729"/>
      <c r="BV4" s="729"/>
      <c r="BW4" s="729"/>
      <c r="BX4" s="729"/>
      <c r="BY4" s="729"/>
      <c r="BZ4" s="729"/>
      <c r="CA4" s="729"/>
      <c r="CB4" s="729"/>
      <c r="CD4" s="688" t="s">
        <v>226</v>
      </c>
      <c r="CE4" s="689"/>
      <c r="CF4" s="689"/>
      <c r="CG4" s="689"/>
      <c r="CH4" s="689"/>
      <c r="CI4" s="689"/>
      <c r="CJ4" s="689"/>
      <c r="CK4" s="689"/>
      <c r="CL4" s="689"/>
      <c r="CM4" s="689"/>
      <c r="CN4" s="689"/>
      <c r="CO4" s="689"/>
      <c r="CP4" s="689"/>
      <c r="CQ4" s="689"/>
      <c r="CR4" s="689"/>
      <c r="CS4" s="689"/>
      <c r="CT4" s="689"/>
      <c r="CU4" s="689"/>
      <c r="CV4" s="689"/>
      <c r="CW4" s="689"/>
      <c r="CX4" s="689"/>
      <c r="CY4" s="689"/>
      <c r="CZ4" s="689"/>
      <c r="DA4" s="689"/>
      <c r="DB4" s="689"/>
      <c r="DC4" s="689"/>
      <c r="DD4" s="689"/>
      <c r="DE4" s="689"/>
      <c r="DF4" s="689"/>
      <c r="DG4" s="689"/>
      <c r="DH4" s="689"/>
      <c r="DI4" s="689"/>
      <c r="DJ4" s="689"/>
      <c r="DK4" s="689"/>
      <c r="DL4" s="689"/>
      <c r="DM4" s="689"/>
      <c r="DN4" s="689"/>
      <c r="DO4" s="689"/>
      <c r="DP4" s="689"/>
      <c r="DQ4" s="689"/>
      <c r="DR4" s="689"/>
      <c r="DS4" s="689"/>
      <c r="DT4" s="689"/>
      <c r="DU4" s="689"/>
      <c r="DV4" s="689"/>
      <c r="DW4" s="689"/>
      <c r="DX4" s="689"/>
      <c r="DY4" s="689"/>
      <c r="DZ4" s="689"/>
      <c r="EA4" s="689"/>
      <c r="EB4" s="689"/>
      <c r="EC4" s="690"/>
    </row>
    <row r="5" spans="2:143" ht="11.25" customHeight="1" x14ac:dyDescent="0.15">
      <c r="B5" s="685" t="s">
        <v>227</v>
      </c>
      <c r="C5" s="686"/>
      <c r="D5" s="686"/>
      <c r="E5" s="686"/>
      <c r="F5" s="686"/>
      <c r="G5" s="686"/>
      <c r="H5" s="686"/>
      <c r="I5" s="686"/>
      <c r="J5" s="686"/>
      <c r="K5" s="686"/>
      <c r="L5" s="686"/>
      <c r="M5" s="686"/>
      <c r="N5" s="686"/>
      <c r="O5" s="686"/>
      <c r="P5" s="686"/>
      <c r="Q5" s="687"/>
      <c r="R5" s="682">
        <v>733961</v>
      </c>
      <c r="S5" s="683"/>
      <c r="T5" s="683"/>
      <c r="U5" s="683"/>
      <c r="V5" s="683"/>
      <c r="W5" s="683"/>
      <c r="X5" s="683"/>
      <c r="Y5" s="711"/>
      <c r="Z5" s="724">
        <v>31.6</v>
      </c>
      <c r="AA5" s="724"/>
      <c r="AB5" s="724"/>
      <c r="AC5" s="724"/>
      <c r="AD5" s="725">
        <v>733961</v>
      </c>
      <c r="AE5" s="725"/>
      <c r="AF5" s="725"/>
      <c r="AG5" s="725"/>
      <c r="AH5" s="725"/>
      <c r="AI5" s="725"/>
      <c r="AJ5" s="725"/>
      <c r="AK5" s="725"/>
      <c r="AL5" s="712">
        <v>71.2</v>
      </c>
      <c r="AM5" s="694"/>
      <c r="AN5" s="694"/>
      <c r="AO5" s="713"/>
      <c r="AP5" s="685" t="s">
        <v>228</v>
      </c>
      <c r="AQ5" s="686"/>
      <c r="AR5" s="686"/>
      <c r="AS5" s="686"/>
      <c r="AT5" s="686"/>
      <c r="AU5" s="686"/>
      <c r="AV5" s="686"/>
      <c r="AW5" s="686"/>
      <c r="AX5" s="686"/>
      <c r="AY5" s="686"/>
      <c r="AZ5" s="686"/>
      <c r="BA5" s="686"/>
      <c r="BB5" s="686"/>
      <c r="BC5" s="686"/>
      <c r="BD5" s="686"/>
      <c r="BE5" s="686"/>
      <c r="BF5" s="687"/>
      <c r="BG5" s="632">
        <v>731862</v>
      </c>
      <c r="BH5" s="633"/>
      <c r="BI5" s="633"/>
      <c r="BJ5" s="633"/>
      <c r="BK5" s="633"/>
      <c r="BL5" s="633"/>
      <c r="BM5" s="633"/>
      <c r="BN5" s="634"/>
      <c r="BO5" s="663">
        <v>99.7</v>
      </c>
      <c r="BP5" s="663"/>
      <c r="BQ5" s="663"/>
      <c r="BR5" s="663"/>
      <c r="BS5" s="664">
        <v>26</v>
      </c>
      <c r="BT5" s="664"/>
      <c r="BU5" s="664"/>
      <c r="BV5" s="664"/>
      <c r="BW5" s="664"/>
      <c r="BX5" s="664"/>
      <c r="BY5" s="664"/>
      <c r="BZ5" s="664"/>
      <c r="CA5" s="664"/>
      <c r="CB5" s="709"/>
      <c r="CD5" s="688" t="s">
        <v>223</v>
      </c>
      <c r="CE5" s="689"/>
      <c r="CF5" s="689"/>
      <c r="CG5" s="689"/>
      <c r="CH5" s="689"/>
      <c r="CI5" s="689"/>
      <c r="CJ5" s="689"/>
      <c r="CK5" s="689"/>
      <c r="CL5" s="689"/>
      <c r="CM5" s="689"/>
      <c r="CN5" s="689"/>
      <c r="CO5" s="689"/>
      <c r="CP5" s="689"/>
      <c r="CQ5" s="690"/>
      <c r="CR5" s="688" t="s">
        <v>229</v>
      </c>
      <c r="CS5" s="689"/>
      <c r="CT5" s="689"/>
      <c r="CU5" s="689"/>
      <c r="CV5" s="689"/>
      <c r="CW5" s="689"/>
      <c r="CX5" s="689"/>
      <c r="CY5" s="690"/>
      <c r="CZ5" s="688" t="s">
        <v>221</v>
      </c>
      <c r="DA5" s="689"/>
      <c r="DB5" s="689"/>
      <c r="DC5" s="690"/>
      <c r="DD5" s="688" t="s">
        <v>230</v>
      </c>
      <c r="DE5" s="689"/>
      <c r="DF5" s="689"/>
      <c r="DG5" s="689"/>
      <c r="DH5" s="689"/>
      <c r="DI5" s="689"/>
      <c r="DJ5" s="689"/>
      <c r="DK5" s="689"/>
      <c r="DL5" s="689"/>
      <c r="DM5" s="689"/>
      <c r="DN5" s="689"/>
      <c r="DO5" s="689"/>
      <c r="DP5" s="690"/>
      <c r="DQ5" s="688" t="s">
        <v>231</v>
      </c>
      <c r="DR5" s="689"/>
      <c r="DS5" s="689"/>
      <c r="DT5" s="689"/>
      <c r="DU5" s="689"/>
      <c r="DV5" s="689"/>
      <c r="DW5" s="689"/>
      <c r="DX5" s="689"/>
      <c r="DY5" s="689"/>
      <c r="DZ5" s="689"/>
      <c r="EA5" s="689"/>
      <c r="EB5" s="689"/>
      <c r="EC5" s="690"/>
    </row>
    <row r="6" spans="2:143" ht="11.25" customHeight="1" x14ac:dyDescent="0.15">
      <c r="B6" s="629" t="s">
        <v>232</v>
      </c>
      <c r="C6" s="630"/>
      <c r="D6" s="630"/>
      <c r="E6" s="630"/>
      <c r="F6" s="630"/>
      <c r="G6" s="630"/>
      <c r="H6" s="630"/>
      <c r="I6" s="630"/>
      <c r="J6" s="630"/>
      <c r="K6" s="630"/>
      <c r="L6" s="630"/>
      <c r="M6" s="630"/>
      <c r="N6" s="630"/>
      <c r="O6" s="630"/>
      <c r="P6" s="630"/>
      <c r="Q6" s="631"/>
      <c r="R6" s="632">
        <v>55538</v>
      </c>
      <c r="S6" s="633"/>
      <c r="T6" s="633"/>
      <c r="U6" s="633"/>
      <c r="V6" s="633"/>
      <c r="W6" s="633"/>
      <c r="X6" s="633"/>
      <c r="Y6" s="634"/>
      <c r="Z6" s="663">
        <v>2.4</v>
      </c>
      <c r="AA6" s="663"/>
      <c r="AB6" s="663"/>
      <c r="AC6" s="663"/>
      <c r="AD6" s="664">
        <v>55538</v>
      </c>
      <c r="AE6" s="664"/>
      <c r="AF6" s="664"/>
      <c r="AG6" s="664"/>
      <c r="AH6" s="664"/>
      <c r="AI6" s="664"/>
      <c r="AJ6" s="664"/>
      <c r="AK6" s="664"/>
      <c r="AL6" s="635">
        <v>5.4</v>
      </c>
      <c r="AM6" s="636"/>
      <c r="AN6" s="636"/>
      <c r="AO6" s="665"/>
      <c r="AP6" s="629" t="s">
        <v>233</v>
      </c>
      <c r="AQ6" s="630"/>
      <c r="AR6" s="630"/>
      <c r="AS6" s="630"/>
      <c r="AT6" s="630"/>
      <c r="AU6" s="630"/>
      <c r="AV6" s="630"/>
      <c r="AW6" s="630"/>
      <c r="AX6" s="630"/>
      <c r="AY6" s="630"/>
      <c r="AZ6" s="630"/>
      <c r="BA6" s="630"/>
      <c r="BB6" s="630"/>
      <c r="BC6" s="630"/>
      <c r="BD6" s="630"/>
      <c r="BE6" s="630"/>
      <c r="BF6" s="631"/>
      <c r="BG6" s="632">
        <v>731862</v>
      </c>
      <c r="BH6" s="633"/>
      <c r="BI6" s="633"/>
      <c r="BJ6" s="633"/>
      <c r="BK6" s="633"/>
      <c r="BL6" s="633"/>
      <c r="BM6" s="633"/>
      <c r="BN6" s="634"/>
      <c r="BO6" s="663">
        <v>99.7</v>
      </c>
      <c r="BP6" s="663"/>
      <c r="BQ6" s="663"/>
      <c r="BR6" s="663"/>
      <c r="BS6" s="664">
        <v>26</v>
      </c>
      <c r="BT6" s="664"/>
      <c r="BU6" s="664"/>
      <c r="BV6" s="664"/>
      <c r="BW6" s="664"/>
      <c r="BX6" s="664"/>
      <c r="BY6" s="664"/>
      <c r="BZ6" s="664"/>
      <c r="CA6" s="664"/>
      <c r="CB6" s="709"/>
      <c r="CD6" s="685" t="s">
        <v>234</v>
      </c>
      <c r="CE6" s="686"/>
      <c r="CF6" s="686"/>
      <c r="CG6" s="686"/>
      <c r="CH6" s="686"/>
      <c r="CI6" s="686"/>
      <c r="CJ6" s="686"/>
      <c r="CK6" s="686"/>
      <c r="CL6" s="686"/>
      <c r="CM6" s="686"/>
      <c r="CN6" s="686"/>
      <c r="CO6" s="686"/>
      <c r="CP6" s="686"/>
      <c r="CQ6" s="687"/>
      <c r="CR6" s="632">
        <v>34374</v>
      </c>
      <c r="CS6" s="633"/>
      <c r="CT6" s="633"/>
      <c r="CU6" s="633"/>
      <c r="CV6" s="633"/>
      <c r="CW6" s="633"/>
      <c r="CX6" s="633"/>
      <c r="CY6" s="634"/>
      <c r="CZ6" s="712">
        <v>1.5</v>
      </c>
      <c r="DA6" s="694"/>
      <c r="DB6" s="694"/>
      <c r="DC6" s="714"/>
      <c r="DD6" s="638" t="s">
        <v>139</v>
      </c>
      <c r="DE6" s="633"/>
      <c r="DF6" s="633"/>
      <c r="DG6" s="633"/>
      <c r="DH6" s="633"/>
      <c r="DI6" s="633"/>
      <c r="DJ6" s="633"/>
      <c r="DK6" s="633"/>
      <c r="DL6" s="633"/>
      <c r="DM6" s="633"/>
      <c r="DN6" s="633"/>
      <c r="DO6" s="633"/>
      <c r="DP6" s="634"/>
      <c r="DQ6" s="638">
        <v>34374</v>
      </c>
      <c r="DR6" s="633"/>
      <c r="DS6" s="633"/>
      <c r="DT6" s="633"/>
      <c r="DU6" s="633"/>
      <c r="DV6" s="633"/>
      <c r="DW6" s="633"/>
      <c r="DX6" s="633"/>
      <c r="DY6" s="633"/>
      <c r="DZ6" s="633"/>
      <c r="EA6" s="633"/>
      <c r="EB6" s="633"/>
      <c r="EC6" s="674"/>
    </row>
    <row r="7" spans="2:143" ht="11.25" customHeight="1" x14ac:dyDescent="0.15">
      <c r="B7" s="629" t="s">
        <v>235</v>
      </c>
      <c r="C7" s="630"/>
      <c r="D7" s="630"/>
      <c r="E7" s="630"/>
      <c r="F7" s="630"/>
      <c r="G7" s="630"/>
      <c r="H7" s="630"/>
      <c r="I7" s="630"/>
      <c r="J7" s="630"/>
      <c r="K7" s="630"/>
      <c r="L7" s="630"/>
      <c r="M7" s="630"/>
      <c r="N7" s="630"/>
      <c r="O7" s="630"/>
      <c r="P7" s="630"/>
      <c r="Q7" s="631"/>
      <c r="R7" s="632">
        <v>85</v>
      </c>
      <c r="S7" s="633"/>
      <c r="T7" s="633"/>
      <c r="U7" s="633"/>
      <c r="V7" s="633"/>
      <c r="W7" s="633"/>
      <c r="X7" s="633"/>
      <c r="Y7" s="634"/>
      <c r="Z7" s="663">
        <v>0</v>
      </c>
      <c r="AA7" s="663"/>
      <c r="AB7" s="663"/>
      <c r="AC7" s="663"/>
      <c r="AD7" s="664">
        <v>85</v>
      </c>
      <c r="AE7" s="664"/>
      <c r="AF7" s="664"/>
      <c r="AG7" s="664"/>
      <c r="AH7" s="664"/>
      <c r="AI7" s="664"/>
      <c r="AJ7" s="664"/>
      <c r="AK7" s="664"/>
      <c r="AL7" s="635">
        <v>0</v>
      </c>
      <c r="AM7" s="636"/>
      <c r="AN7" s="636"/>
      <c r="AO7" s="665"/>
      <c r="AP7" s="629" t="s">
        <v>236</v>
      </c>
      <c r="AQ7" s="630"/>
      <c r="AR7" s="630"/>
      <c r="AS7" s="630"/>
      <c r="AT7" s="630"/>
      <c r="AU7" s="630"/>
      <c r="AV7" s="630"/>
      <c r="AW7" s="630"/>
      <c r="AX7" s="630"/>
      <c r="AY7" s="630"/>
      <c r="AZ7" s="630"/>
      <c r="BA7" s="630"/>
      <c r="BB7" s="630"/>
      <c r="BC7" s="630"/>
      <c r="BD7" s="630"/>
      <c r="BE7" s="630"/>
      <c r="BF7" s="631"/>
      <c r="BG7" s="632">
        <v>40361</v>
      </c>
      <c r="BH7" s="633"/>
      <c r="BI7" s="633"/>
      <c r="BJ7" s="633"/>
      <c r="BK7" s="633"/>
      <c r="BL7" s="633"/>
      <c r="BM7" s="633"/>
      <c r="BN7" s="634"/>
      <c r="BO7" s="663">
        <v>5.5</v>
      </c>
      <c r="BP7" s="663"/>
      <c r="BQ7" s="663"/>
      <c r="BR7" s="663"/>
      <c r="BS7" s="664">
        <v>26</v>
      </c>
      <c r="BT7" s="664"/>
      <c r="BU7" s="664"/>
      <c r="BV7" s="664"/>
      <c r="BW7" s="664"/>
      <c r="BX7" s="664"/>
      <c r="BY7" s="664"/>
      <c r="BZ7" s="664"/>
      <c r="CA7" s="664"/>
      <c r="CB7" s="709"/>
      <c r="CD7" s="629" t="s">
        <v>237</v>
      </c>
      <c r="CE7" s="630"/>
      <c r="CF7" s="630"/>
      <c r="CG7" s="630"/>
      <c r="CH7" s="630"/>
      <c r="CI7" s="630"/>
      <c r="CJ7" s="630"/>
      <c r="CK7" s="630"/>
      <c r="CL7" s="630"/>
      <c r="CM7" s="630"/>
      <c r="CN7" s="630"/>
      <c r="CO7" s="630"/>
      <c r="CP7" s="630"/>
      <c r="CQ7" s="631"/>
      <c r="CR7" s="632">
        <v>622520</v>
      </c>
      <c r="CS7" s="633"/>
      <c r="CT7" s="633"/>
      <c r="CU7" s="633"/>
      <c r="CV7" s="633"/>
      <c r="CW7" s="633"/>
      <c r="CX7" s="633"/>
      <c r="CY7" s="634"/>
      <c r="CZ7" s="663">
        <v>26.9</v>
      </c>
      <c r="DA7" s="663"/>
      <c r="DB7" s="663"/>
      <c r="DC7" s="663"/>
      <c r="DD7" s="638">
        <v>49302</v>
      </c>
      <c r="DE7" s="633"/>
      <c r="DF7" s="633"/>
      <c r="DG7" s="633"/>
      <c r="DH7" s="633"/>
      <c r="DI7" s="633"/>
      <c r="DJ7" s="633"/>
      <c r="DK7" s="633"/>
      <c r="DL7" s="633"/>
      <c r="DM7" s="633"/>
      <c r="DN7" s="633"/>
      <c r="DO7" s="633"/>
      <c r="DP7" s="634"/>
      <c r="DQ7" s="638">
        <v>437441</v>
      </c>
      <c r="DR7" s="633"/>
      <c r="DS7" s="633"/>
      <c r="DT7" s="633"/>
      <c r="DU7" s="633"/>
      <c r="DV7" s="633"/>
      <c r="DW7" s="633"/>
      <c r="DX7" s="633"/>
      <c r="DY7" s="633"/>
      <c r="DZ7" s="633"/>
      <c r="EA7" s="633"/>
      <c r="EB7" s="633"/>
      <c r="EC7" s="674"/>
    </row>
    <row r="8" spans="2:143" ht="11.25" customHeight="1" x14ac:dyDescent="0.15">
      <c r="B8" s="629" t="s">
        <v>238</v>
      </c>
      <c r="C8" s="630"/>
      <c r="D8" s="630"/>
      <c r="E8" s="630"/>
      <c r="F8" s="630"/>
      <c r="G8" s="630"/>
      <c r="H8" s="630"/>
      <c r="I8" s="630"/>
      <c r="J8" s="630"/>
      <c r="K8" s="630"/>
      <c r="L8" s="630"/>
      <c r="M8" s="630"/>
      <c r="N8" s="630"/>
      <c r="O8" s="630"/>
      <c r="P8" s="630"/>
      <c r="Q8" s="631"/>
      <c r="R8" s="632">
        <v>380</v>
      </c>
      <c r="S8" s="633"/>
      <c r="T8" s="633"/>
      <c r="U8" s="633"/>
      <c r="V8" s="633"/>
      <c r="W8" s="633"/>
      <c r="X8" s="633"/>
      <c r="Y8" s="634"/>
      <c r="Z8" s="663">
        <v>0</v>
      </c>
      <c r="AA8" s="663"/>
      <c r="AB8" s="663"/>
      <c r="AC8" s="663"/>
      <c r="AD8" s="664">
        <v>380</v>
      </c>
      <c r="AE8" s="664"/>
      <c r="AF8" s="664"/>
      <c r="AG8" s="664"/>
      <c r="AH8" s="664"/>
      <c r="AI8" s="664"/>
      <c r="AJ8" s="664"/>
      <c r="AK8" s="664"/>
      <c r="AL8" s="635">
        <v>0</v>
      </c>
      <c r="AM8" s="636"/>
      <c r="AN8" s="636"/>
      <c r="AO8" s="665"/>
      <c r="AP8" s="629" t="s">
        <v>239</v>
      </c>
      <c r="AQ8" s="630"/>
      <c r="AR8" s="630"/>
      <c r="AS8" s="630"/>
      <c r="AT8" s="630"/>
      <c r="AU8" s="630"/>
      <c r="AV8" s="630"/>
      <c r="AW8" s="630"/>
      <c r="AX8" s="630"/>
      <c r="AY8" s="630"/>
      <c r="AZ8" s="630"/>
      <c r="BA8" s="630"/>
      <c r="BB8" s="630"/>
      <c r="BC8" s="630"/>
      <c r="BD8" s="630"/>
      <c r="BE8" s="630"/>
      <c r="BF8" s="631"/>
      <c r="BG8" s="632">
        <v>2000</v>
      </c>
      <c r="BH8" s="633"/>
      <c r="BI8" s="633"/>
      <c r="BJ8" s="633"/>
      <c r="BK8" s="633"/>
      <c r="BL8" s="633"/>
      <c r="BM8" s="633"/>
      <c r="BN8" s="634"/>
      <c r="BO8" s="663">
        <v>0.3</v>
      </c>
      <c r="BP8" s="663"/>
      <c r="BQ8" s="663"/>
      <c r="BR8" s="663"/>
      <c r="BS8" s="638" t="s">
        <v>138</v>
      </c>
      <c r="BT8" s="633"/>
      <c r="BU8" s="633"/>
      <c r="BV8" s="633"/>
      <c r="BW8" s="633"/>
      <c r="BX8" s="633"/>
      <c r="BY8" s="633"/>
      <c r="BZ8" s="633"/>
      <c r="CA8" s="633"/>
      <c r="CB8" s="674"/>
      <c r="CD8" s="629" t="s">
        <v>240</v>
      </c>
      <c r="CE8" s="630"/>
      <c r="CF8" s="630"/>
      <c r="CG8" s="630"/>
      <c r="CH8" s="630"/>
      <c r="CI8" s="630"/>
      <c r="CJ8" s="630"/>
      <c r="CK8" s="630"/>
      <c r="CL8" s="630"/>
      <c r="CM8" s="630"/>
      <c r="CN8" s="630"/>
      <c r="CO8" s="630"/>
      <c r="CP8" s="630"/>
      <c r="CQ8" s="631"/>
      <c r="CR8" s="632">
        <v>307225</v>
      </c>
      <c r="CS8" s="633"/>
      <c r="CT8" s="633"/>
      <c r="CU8" s="633"/>
      <c r="CV8" s="633"/>
      <c r="CW8" s="633"/>
      <c r="CX8" s="633"/>
      <c r="CY8" s="634"/>
      <c r="CZ8" s="663">
        <v>13.3</v>
      </c>
      <c r="DA8" s="663"/>
      <c r="DB8" s="663"/>
      <c r="DC8" s="663"/>
      <c r="DD8" s="638">
        <v>12636</v>
      </c>
      <c r="DE8" s="633"/>
      <c r="DF8" s="633"/>
      <c r="DG8" s="633"/>
      <c r="DH8" s="633"/>
      <c r="DI8" s="633"/>
      <c r="DJ8" s="633"/>
      <c r="DK8" s="633"/>
      <c r="DL8" s="633"/>
      <c r="DM8" s="633"/>
      <c r="DN8" s="633"/>
      <c r="DO8" s="633"/>
      <c r="DP8" s="634"/>
      <c r="DQ8" s="638">
        <v>228916</v>
      </c>
      <c r="DR8" s="633"/>
      <c r="DS8" s="633"/>
      <c r="DT8" s="633"/>
      <c r="DU8" s="633"/>
      <c r="DV8" s="633"/>
      <c r="DW8" s="633"/>
      <c r="DX8" s="633"/>
      <c r="DY8" s="633"/>
      <c r="DZ8" s="633"/>
      <c r="EA8" s="633"/>
      <c r="EB8" s="633"/>
      <c r="EC8" s="674"/>
    </row>
    <row r="9" spans="2:143" ht="11.25" customHeight="1" x14ac:dyDescent="0.15">
      <c r="B9" s="629" t="s">
        <v>241</v>
      </c>
      <c r="C9" s="630"/>
      <c r="D9" s="630"/>
      <c r="E9" s="630"/>
      <c r="F9" s="630"/>
      <c r="G9" s="630"/>
      <c r="H9" s="630"/>
      <c r="I9" s="630"/>
      <c r="J9" s="630"/>
      <c r="K9" s="630"/>
      <c r="L9" s="630"/>
      <c r="M9" s="630"/>
      <c r="N9" s="630"/>
      <c r="O9" s="630"/>
      <c r="P9" s="630"/>
      <c r="Q9" s="631"/>
      <c r="R9" s="632">
        <v>442</v>
      </c>
      <c r="S9" s="633"/>
      <c r="T9" s="633"/>
      <c r="U9" s="633"/>
      <c r="V9" s="633"/>
      <c r="W9" s="633"/>
      <c r="X9" s="633"/>
      <c r="Y9" s="634"/>
      <c r="Z9" s="663">
        <v>0</v>
      </c>
      <c r="AA9" s="663"/>
      <c r="AB9" s="663"/>
      <c r="AC9" s="663"/>
      <c r="AD9" s="664">
        <v>442</v>
      </c>
      <c r="AE9" s="664"/>
      <c r="AF9" s="664"/>
      <c r="AG9" s="664"/>
      <c r="AH9" s="664"/>
      <c r="AI9" s="664"/>
      <c r="AJ9" s="664"/>
      <c r="AK9" s="664"/>
      <c r="AL9" s="635">
        <v>0</v>
      </c>
      <c r="AM9" s="636"/>
      <c r="AN9" s="636"/>
      <c r="AO9" s="665"/>
      <c r="AP9" s="629" t="s">
        <v>242</v>
      </c>
      <c r="AQ9" s="630"/>
      <c r="AR9" s="630"/>
      <c r="AS9" s="630"/>
      <c r="AT9" s="630"/>
      <c r="AU9" s="630"/>
      <c r="AV9" s="630"/>
      <c r="AW9" s="630"/>
      <c r="AX9" s="630"/>
      <c r="AY9" s="630"/>
      <c r="AZ9" s="630"/>
      <c r="BA9" s="630"/>
      <c r="BB9" s="630"/>
      <c r="BC9" s="630"/>
      <c r="BD9" s="630"/>
      <c r="BE9" s="630"/>
      <c r="BF9" s="631"/>
      <c r="BG9" s="632">
        <v>34978</v>
      </c>
      <c r="BH9" s="633"/>
      <c r="BI9" s="633"/>
      <c r="BJ9" s="633"/>
      <c r="BK9" s="633"/>
      <c r="BL9" s="633"/>
      <c r="BM9" s="633"/>
      <c r="BN9" s="634"/>
      <c r="BO9" s="663">
        <v>4.8</v>
      </c>
      <c r="BP9" s="663"/>
      <c r="BQ9" s="663"/>
      <c r="BR9" s="663"/>
      <c r="BS9" s="638" t="s">
        <v>138</v>
      </c>
      <c r="BT9" s="633"/>
      <c r="BU9" s="633"/>
      <c r="BV9" s="633"/>
      <c r="BW9" s="633"/>
      <c r="BX9" s="633"/>
      <c r="BY9" s="633"/>
      <c r="BZ9" s="633"/>
      <c r="CA9" s="633"/>
      <c r="CB9" s="674"/>
      <c r="CD9" s="629" t="s">
        <v>243</v>
      </c>
      <c r="CE9" s="630"/>
      <c r="CF9" s="630"/>
      <c r="CG9" s="630"/>
      <c r="CH9" s="630"/>
      <c r="CI9" s="630"/>
      <c r="CJ9" s="630"/>
      <c r="CK9" s="630"/>
      <c r="CL9" s="630"/>
      <c r="CM9" s="630"/>
      <c r="CN9" s="630"/>
      <c r="CO9" s="630"/>
      <c r="CP9" s="630"/>
      <c r="CQ9" s="631"/>
      <c r="CR9" s="632">
        <v>74079</v>
      </c>
      <c r="CS9" s="633"/>
      <c r="CT9" s="633"/>
      <c r="CU9" s="633"/>
      <c r="CV9" s="633"/>
      <c r="CW9" s="633"/>
      <c r="CX9" s="633"/>
      <c r="CY9" s="634"/>
      <c r="CZ9" s="663">
        <v>3.2</v>
      </c>
      <c r="DA9" s="663"/>
      <c r="DB9" s="663"/>
      <c r="DC9" s="663"/>
      <c r="DD9" s="638">
        <v>1338</v>
      </c>
      <c r="DE9" s="633"/>
      <c r="DF9" s="633"/>
      <c r="DG9" s="633"/>
      <c r="DH9" s="633"/>
      <c r="DI9" s="633"/>
      <c r="DJ9" s="633"/>
      <c r="DK9" s="633"/>
      <c r="DL9" s="633"/>
      <c r="DM9" s="633"/>
      <c r="DN9" s="633"/>
      <c r="DO9" s="633"/>
      <c r="DP9" s="634"/>
      <c r="DQ9" s="638">
        <v>69148</v>
      </c>
      <c r="DR9" s="633"/>
      <c r="DS9" s="633"/>
      <c r="DT9" s="633"/>
      <c r="DU9" s="633"/>
      <c r="DV9" s="633"/>
      <c r="DW9" s="633"/>
      <c r="DX9" s="633"/>
      <c r="DY9" s="633"/>
      <c r="DZ9" s="633"/>
      <c r="EA9" s="633"/>
      <c r="EB9" s="633"/>
      <c r="EC9" s="674"/>
    </row>
    <row r="10" spans="2:143" ht="11.25" customHeight="1" x14ac:dyDescent="0.15">
      <c r="B10" s="629" t="s">
        <v>244</v>
      </c>
      <c r="C10" s="630"/>
      <c r="D10" s="630"/>
      <c r="E10" s="630"/>
      <c r="F10" s="630"/>
      <c r="G10" s="630"/>
      <c r="H10" s="630"/>
      <c r="I10" s="630"/>
      <c r="J10" s="630"/>
      <c r="K10" s="630"/>
      <c r="L10" s="630"/>
      <c r="M10" s="630"/>
      <c r="N10" s="630"/>
      <c r="O10" s="630"/>
      <c r="P10" s="630"/>
      <c r="Q10" s="631"/>
      <c r="R10" s="632" t="s">
        <v>138</v>
      </c>
      <c r="S10" s="633"/>
      <c r="T10" s="633"/>
      <c r="U10" s="633"/>
      <c r="V10" s="633"/>
      <c r="W10" s="633"/>
      <c r="X10" s="633"/>
      <c r="Y10" s="634"/>
      <c r="Z10" s="663" t="s">
        <v>138</v>
      </c>
      <c r="AA10" s="663"/>
      <c r="AB10" s="663"/>
      <c r="AC10" s="663"/>
      <c r="AD10" s="664" t="s">
        <v>245</v>
      </c>
      <c r="AE10" s="664"/>
      <c r="AF10" s="664"/>
      <c r="AG10" s="664"/>
      <c r="AH10" s="664"/>
      <c r="AI10" s="664"/>
      <c r="AJ10" s="664"/>
      <c r="AK10" s="664"/>
      <c r="AL10" s="635" t="s">
        <v>138</v>
      </c>
      <c r="AM10" s="636"/>
      <c r="AN10" s="636"/>
      <c r="AO10" s="665"/>
      <c r="AP10" s="629" t="s">
        <v>246</v>
      </c>
      <c r="AQ10" s="630"/>
      <c r="AR10" s="630"/>
      <c r="AS10" s="630"/>
      <c r="AT10" s="630"/>
      <c r="AU10" s="630"/>
      <c r="AV10" s="630"/>
      <c r="AW10" s="630"/>
      <c r="AX10" s="630"/>
      <c r="AY10" s="630"/>
      <c r="AZ10" s="630"/>
      <c r="BA10" s="630"/>
      <c r="BB10" s="630"/>
      <c r="BC10" s="630"/>
      <c r="BD10" s="630"/>
      <c r="BE10" s="630"/>
      <c r="BF10" s="631"/>
      <c r="BG10" s="632">
        <v>2526</v>
      </c>
      <c r="BH10" s="633"/>
      <c r="BI10" s="633"/>
      <c r="BJ10" s="633"/>
      <c r="BK10" s="633"/>
      <c r="BL10" s="633"/>
      <c r="BM10" s="633"/>
      <c r="BN10" s="634"/>
      <c r="BO10" s="663">
        <v>0.3</v>
      </c>
      <c r="BP10" s="663"/>
      <c r="BQ10" s="663"/>
      <c r="BR10" s="663"/>
      <c r="BS10" s="638" t="s">
        <v>245</v>
      </c>
      <c r="BT10" s="633"/>
      <c r="BU10" s="633"/>
      <c r="BV10" s="633"/>
      <c r="BW10" s="633"/>
      <c r="BX10" s="633"/>
      <c r="BY10" s="633"/>
      <c r="BZ10" s="633"/>
      <c r="CA10" s="633"/>
      <c r="CB10" s="674"/>
      <c r="CD10" s="629" t="s">
        <v>247</v>
      </c>
      <c r="CE10" s="630"/>
      <c r="CF10" s="630"/>
      <c r="CG10" s="630"/>
      <c r="CH10" s="630"/>
      <c r="CI10" s="630"/>
      <c r="CJ10" s="630"/>
      <c r="CK10" s="630"/>
      <c r="CL10" s="630"/>
      <c r="CM10" s="630"/>
      <c r="CN10" s="630"/>
      <c r="CO10" s="630"/>
      <c r="CP10" s="630"/>
      <c r="CQ10" s="631"/>
      <c r="CR10" s="632" t="s">
        <v>138</v>
      </c>
      <c r="CS10" s="633"/>
      <c r="CT10" s="633"/>
      <c r="CU10" s="633"/>
      <c r="CV10" s="633"/>
      <c r="CW10" s="633"/>
      <c r="CX10" s="633"/>
      <c r="CY10" s="634"/>
      <c r="CZ10" s="663" t="s">
        <v>138</v>
      </c>
      <c r="DA10" s="663"/>
      <c r="DB10" s="663"/>
      <c r="DC10" s="663"/>
      <c r="DD10" s="638" t="s">
        <v>138</v>
      </c>
      <c r="DE10" s="633"/>
      <c r="DF10" s="633"/>
      <c r="DG10" s="633"/>
      <c r="DH10" s="633"/>
      <c r="DI10" s="633"/>
      <c r="DJ10" s="633"/>
      <c r="DK10" s="633"/>
      <c r="DL10" s="633"/>
      <c r="DM10" s="633"/>
      <c r="DN10" s="633"/>
      <c r="DO10" s="633"/>
      <c r="DP10" s="634"/>
      <c r="DQ10" s="638" t="s">
        <v>138</v>
      </c>
      <c r="DR10" s="633"/>
      <c r="DS10" s="633"/>
      <c r="DT10" s="633"/>
      <c r="DU10" s="633"/>
      <c r="DV10" s="633"/>
      <c r="DW10" s="633"/>
      <c r="DX10" s="633"/>
      <c r="DY10" s="633"/>
      <c r="DZ10" s="633"/>
      <c r="EA10" s="633"/>
      <c r="EB10" s="633"/>
      <c r="EC10" s="674"/>
    </row>
    <row r="11" spans="2:143" ht="11.25" customHeight="1" x14ac:dyDescent="0.15">
      <c r="B11" s="629" t="s">
        <v>248</v>
      </c>
      <c r="C11" s="630"/>
      <c r="D11" s="630"/>
      <c r="E11" s="630"/>
      <c r="F11" s="630"/>
      <c r="G11" s="630"/>
      <c r="H11" s="630"/>
      <c r="I11" s="630"/>
      <c r="J11" s="630"/>
      <c r="K11" s="630"/>
      <c r="L11" s="630"/>
      <c r="M11" s="630"/>
      <c r="N11" s="630"/>
      <c r="O11" s="630"/>
      <c r="P11" s="630"/>
      <c r="Q11" s="631"/>
      <c r="R11" s="632">
        <v>20248</v>
      </c>
      <c r="S11" s="633"/>
      <c r="T11" s="633"/>
      <c r="U11" s="633"/>
      <c r="V11" s="633"/>
      <c r="W11" s="633"/>
      <c r="X11" s="633"/>
      <c r="Y11" s="634"/>
      <c r="Z11" s="635">
        <v>0.9</v>
      </c>
      <c r="AA11" s="636"/>
      <c r="AB11" s="636"/>
      <c r="AC11" s="637"/>
      <c r="AD11" s="638">
        <v>20248</v>
      </c>
      <c r="AE11" s="633"/>
      <c r="AF11" s="633"/>
      <c r="AG11" s="633"/>
      <c r="AH11" s="633"/>
      <c r="AI11" s="633"/>
      <c r="AJ11" s="633"/>
      <c r="AK11" s="634"/>
      <c r="AL11" s="635">
        <v>2</v>
      </c>
      <c r="AM11" s="636"/>
      <c r="AN11" s="636"/>
      <c r="AO11" s="665"/>
      <c r="AP11" s="629" t="s">
        <v>249</v>
      </c>
      <c r="AQ11" s="630"/>
      <c r="AR11" s="630"/>
      <c r="AS11" s="630"/>
      <c r="AT11" s="630"/>
      <c r="AU11" s="630"/>
      <c r="AV11" s="630"/>
      <c r="AW11" s="630"/>
      <c r="AX11" s="630"/>
      <c r="AY11" s="630"/>
      <c r="AZ11" s="630"/>
      <c r="BA11" s="630"/>
      <c r="BB11" s="630"/>
      <c r="BC11" s="630"/>
      <c r="BD11" s="630"/>
      <c r="BE11" s="630"/>
      <c r="BF11" s="631"/>
      <c r="BG11" s="632">
        <v>857</v>
      </c>
      <c r="BH11" s="633"/>
      <c r="BI11" s="633"/>
      <c r="BJ11" s="633"/>
      <c r="BK11" s="633"/>
      <c r="BL11" s="633"/>
      <c r="BM11" s="633"/>
      <c r="BN11" s="634"/>
      <c r="BO11" s="663">
        <v>0.1</v>
      </c>
      <c r="BP11" s="663"/>
      <c r="BQ11" s="663"/>
      <c r="BR11" s="663"/>
      <c r="BS11" s="638">
        <v>26</v>
      </c>
      <c r="BT11" s="633"/>
      <c r="BU11" s="633"/>
      <c r="BV11" s="633"/>
      <c r="BW11" s="633"/>
      <c r="BX11" s="633"/>
      <c r="BY11" s="633"/>
      <c r="BZ11" s="633"/>
      <c r="CA11" s="633"/>
      <c r="CB11" s="674"/>
      <c r="CD11" s="629" t="s">
        <v>250</v>
      </c>
      <c r="CE11" s="630"/>
      <c r="CF11" s="630"/>
      <c r="CG11" s="630"/>
      <c r="CH11" s="630"/>
      <c r="CI11" s="630"/>
      <c r="CJ11" s="630"/>
      <c r="CK11" s="630"/>
      <c r="CL11" s="630"/>
      <c r="CM11" s="630"/>
      <c r="CN11" s="630"/>
      <c r="CO11" s="630"/>
      <c r="CP11" s="630"/>
      <c r="CQ11" s="631"/>
      <c r="CR11" s="632">
        <v>136423</v>
      </c>
      <c r="CS11" s="633"/>
      <c r="CT11" s="633"/>
      <c r="CU11" s="633"/>
      <c r="CV11" s="633"/>
      <c r="CW11" s="633"/>
      <c r="CX11" s="633"/>
      <c r="CY11" s="634"/>
      <c r="CZ11" s="663">
        <v>5.9</v>
      </c>
      <c r="DA11" s="663"/>
      <c r="DB11" s="663"/>
      <c r="DC11" s="663"/>
      <c r="DD11" s="638">
        <v>54999</v>
      </c>
      <c r="DE11" s="633"/>
      <c r="DF11" s="633"/>
      <c r="DG11" s="633"/>
      <c r="DH11" s="633"/>
      <c r="DI11" s="633"/>
      <c r="DJ11" s="633"/>
      <c r="DK11" s="633"/>
      <c r="DL11" s="633"/>
      <c r="DM11" s="633"/>
      <c r="DN11" s="633"/>
      <c r="DO11" s="633"/>
      <c r="DP11" s="634"/>
      <c r="DQ11" s="638">
        <v>91909</v>
      </c>
      <c r="DR11" s="633"/>
      <c r="DS11" s="633"/>
      <c r="DT11" s="633"/>
      <c r="DU11" s="633"/>
      <c r="DV11" s="633"/>
      <c r="DW11" s="633"/>
      <c r="DX11" s="633"/>
      <c r="DY11" s="633"/>
      <c r="DZ11" s="633"/>
      <c r="EA11" s="633"/>
      <c r="EB11" s="633"/>
      <c r="EC11" s="674"/>
    </row>
    <row r="12" spans="2:143" ht="11.25" customHeight="1" x14ac:dyDescent="0.15">
      <c r="B12" s="629" t="s">
        <v>251</v>
      </c>
      <c r="C12" s="630"/>
      <c r="D12" s="630"/>
      <c r="E12" s="630"/>
      <c r="F12" s="630"/>
      <c r="G12" s="630"/>
      <c r="H12" s="630"/>
      <c r="I12" s="630"/>
      <c r="J12" s="630"/>
      <c r="K12" s="630"/>
      <c r="L12" s="630"/>
      <c r="M12" s="630"/>
      <c r="N12" s="630"/>
      <c r="O12" s="630"/>
      <c r="P12" s="630"/>
      <c r="Q12" s="631"/>
      <c r="R12" s="632" t="s">
        <v>138</v>
      </c>
      <c r="S12" s="633"/>
      <c r="T12" s="633"/>
      <c r="U12" s="633"/>
      <c r="V12" s="633"/>
      <c r="W12" s="633"/>
      <c r="X12" s="633"/>
      <c r="Y12" s="634"/>
      <c r="Z12" s="663" t="s">
        <v>138</v>
      </c>
      <c r="AA12" s="663"/>
      <c r="AB12" s="663"/>
      <c r="AC12" s="663"/>
      <c r="AD12" s="664" t="s">
        <v>245</v>
      </c>
      <c r="AE12" s="664"/>
      <c r="AF12" s="664"/>
      <c r="AG12" s="664"/>
      <c r="AH12" s="664"/>
      <c r="AI12" s="664"/>
      <c r="AJ12" s="664"/>
      <c r="AK12" s="664"/>
      <c r="AL12" s="635" t="s">
        <v>245</v>
      </c>
      <c r="AM12" s="636"/>
      <c r="AN12" s="636"/>
      <c r="AO12" s="665"/>
      <c r="AP12" s="629" t="s">
        <v>252</v>
      </c>
      <c r="AQ12" s="630"/>
      <c r="AR12" s="630"/>
      <c r="AS12" s="630"/>
      <c r="AT12" s="630"/>
      <c r="AU12" s="630"/>
      <c r="AV12" s="630"/>
      <c r="AW12" s="630"/>
      <c r="AX12" s="630"/>
      <c r="AY12" s="630"/>
      <c r="AZ12" s="630"/>
      <c r="BA12" s="630"/>
      <c r="BB12" s="630"/>
      <c r="BC12" s="630"/>
      <c r="BD12" s="630"/>
      <c r="BE12" s="630"/>
      <c r="BF12" s="631"/>
      <c r="BG12" s="632">
        <v>684547</v>
      </c>
      <c r="BH12" s="633"/>
      <c r="BI12" s="633"/>
      <c r="BJ12" s="633"/>
      <c r="BK12" s="633"/>
      <c r="BL12" s="633"/>
      <c r="BM12" s="633"/>
      <c r="BN12" s="634"/>
      <c r="BO12" s="663">
        <v>93.3</v>
      </c>
      <c r="BP12" s="663"/>
      <c r="BQ12" s="663"/>
      <c r="BR12" s="663"/>
      <c r="BS12" s="638" t="s">
        <v>245</v>
      </c>
      <c r="BT12" s="633"/>
      <c r="BU12" s="633"/>
      <c r="BV12" s="633"/>
      <c r="BW12" s="633"/>
      <c r="BX12" s="633"/>
      <c r="BY12" s="633"/>
      <c r="BZ12" s="633"/>
      <c r="CA12" s="633"/>
      <c r="CB12" s="674"/>
      <c r="CD12" s="629" t="s">
        <v>253</v>
      </c>
      <c r="CE12" s="630"/>
      <c r="CF12" s="630"/>
      <c r="CG12" s="630"/>
      <c r="CH12" s="630"/>
      <c r="CI12" s="630"/>
      <c r="CJ12" s="630"/>
      <c r="CK12" s="630"/>
      <c r="CL12" s="630"/>
      <c r="CM12" s="630"/>
      <c r="CN12" s="630"/>
      <c r="CO12" s="630"/>
      <c r="CP12" s="630"/>
      <c r="CQ12" s="631"/>
      <c r="CR12" s="632">
        <v>45254</v>
      </c>
      <c r="CS12" s="633"/>
      <c r="CT12" s="633"/>
      <c r="CU12" s="633"/>
      <c r="CV12" s="633"/>
      <c r="CW12" s="633"/>
      <c r="CX12" s="633"/>
      <c r="CY12" s="634"/>
      <c r="CZ12" s="663">
        <v>2</v>
      </c>
      <c r="DA12" s="663"/>
      <c r="DB12" s="663"/>
      <c r="DC12" s="663"/>
      <c r="DD12" s="638">
        <v>2883</v>
      </c>
      <c r="DE12" s="633"/>
      <c r="DF12" s="633"/>
      <c r="DG12" s="633"/>
      <c r="DH12" s="633"/>
      <c r="DI12" s="633"/>
      <c r="DJ12" s="633"/>
      <c r="DK12" s="633"/>
      <c r="DL12" s="633"/>
      <c r="DM12" s="633"/>
      <c r="DN12" s="633"/>
      <c r="DO12" s="633"/>
      <c r="DP12" s="634"/>
      <c r="DQ12" s="638">
        <v>39184</v>
      </c>
      <c r="DR12" s="633"/>
      <c r="DS12" s="633"/>
      <c r="DT12" s="633"/>
      <c r="DU12" s="633"/>
      <c r="DV12" s="633"/>
      <c r="DW12" s="633"/>
      <c r="DX12" s="633"/>
      <c r="DY12" s="633"/>
      <c r="DZ12" s="633"/>
      <c r="EA12" s="633"/>
      <c r="EB12" s="633"/>
      <c r="EC12" s="674"/>
    </row>
    <row r="13" spans="2:143" ht="11.25" customHeight="1" x14ac:dyDescent="0.15">
      <c r="B13" s="629" t="s">
        <v>254</v>
      </c>
      <c r="C13" s="630"/>
      <c r="D13" s="630"/>
      <c r="E13" s="630"/>
      <c r="F13" s="630"/>
      <c r="G13" s="630"/>
      <c r="H13" s="630"/>
      <c r="I13" s="630"/>
      <c r="J13" s="630"/>
      <c r="K13" s="630"/>
      <c r="L13" s="630"/>
      <c r="M13" s="630"/>
      <c r="N13" s="630"/>
      <c r="O13" s="630"/>
      <c r="P13" s="630"/>
      <c r="Q13" s="631"/>
      <c r="R13" s="632" t="s">
        <v>139</v>
      </c>
      <c r="S13" s="633"/>
      <c r="T13" s="633"/>
      <c r="U13" s="633"/>
      <c r="V13" s="633"/>
      <c r="W13" s="633"/>
      <c r="X13" s="633"/>
      <c r="Y13" s="634"/>
      <c r="Z13" s="663" t="s">
        <v>138</v>
      </c>
      <c r="AA13" s="663"/>
      <c r="AB13" s="663"/>
      <c r="AC13" s="663"/>
      <c r="AD13" s="664" t="s">
        <v>245</v>
      </c>
      <c r="AE13" s="664"/>
      <c r="AF13" s="664"/>
      <c r="AG13" s="664"/>
      <c r="AH13" s="664"/>
      <c r="AI13" s="664"/>
      <c r="AJ13" s="664"/>
      <c r="AK13" s="664"/>
      <c r="AL13" s="635" t="s">
        <v>139</v>
      </c>
      <c r="AM13" s="636"/>
      <c r="AN13" s="636"/>
      <c r="AO13" s="665"/>
      <c r="AP13" s="629" t="s">
        <v>255</v>
      </c>
      <c r="AQ13" s="630"/>
      <c r="AR13" s="630"/>
      <c r="AS13" s="630"/>
      <c r="AT13" s="630"/>
      <c r="AU13" s="630"/>
      <c r="AV13" s="630"/>
      <c r="AW13" s="630"/>
      <c r="AX13" s="630"/>
      <c r="AY13" s="630"/>
      <c r="AZ13" s="630"/>
      <c r="BA13" s="630"/>
      <c r="BB13" s="630"/>
      <c r="BC13" s="630"/>
      <c r="BD13" s="630"/>
      <c r="BE13" s="630"/>
      <c r="BF13" s="631"/>
      <c r="BG13" s="632">
        <v>682286</v>
      </c>
      <c r="BH13" s="633"/>
      <c r="BI13" s="633"/>
      <c r="BJ13" s="633"/>
      <c r="BK13" s="633"/>
      <c r="BL13" s="633"/>
      <c r="BM13" s="633"/>
      <c r="BN13" s="634"/>
      <c r="BO13" s="663">
        <v>93</v>
      </c>
      <c r="BP13" s="663"/>
      <c r="BQ13" s="663"/>
      <c r="BR13" s="663"/>
      <c r="BS13" s="638" t="s">
        <v>138</v>
      </c>
      <c r="BT13" s="633"/>
      <c r="BU13" s="633"/>
      <c r="BV13" s="633"/>
      <c r="BW13" s="633"/>
      <c r="BX13" s="633"/>
      <c r="BY13" s="633"/>
      <c r="BZ13" s="633"/>
      <c r="CA13" s="633"/>
      <c r="CB13" s="674"/>
      <c r="CD13" s="629" t="s">
        <v>256</v>
      </c>
      <c r="CE13" s="630"/>
      <c r="CF13" s="630"/>
      <c r="CG13" s="630"/>
      <c r="CH13" s="630"/>
      <c r="CI13" s="630"/>
      <c r="CJ13" s="630"/>
      <c r="CK13" s="630"/>
      <c r="CL13" s="630"/>
      <c r="CM13" s="630"/>
      <c r="CN13" s="630"/>
      <c r="CO13" s="630"/>
      <c r="CP13" s="630"/>
      <c r="CQ13" s="631"/>
      <c r="CR13" s="632">
        <v>222984</v>
      </c>
      <c r="CS13" s="633"/>
      <c r="CT13" s="633"/>
      <c r="CU13" s="633"/>
      <c r="CV13" s="633"/>
      <c r="CW13" s="633"/>
      <c r="CX13" s="633"/>
      <c r="CY13" s="634"/>
      <c r="CZ13" s="663">
        <v>9.6</v>
      </c>
      <c r="DA13" s="663"/>
      <c r="DB13" s="663"/>
      <c r="DC13" s="663"/>
      <c r="DD13" s="638">
        <v>178211</v>
      </c>
      <c r="DE13" s="633"/>
      <c r="DF13" s="633"/>
      <c r="DG13" s="633"/>
      <c r="DH13" s="633"/>
      <c r="DI13" s="633"/>
      <c r="DJ13" s="633"/>
      <c r="DK13" s="633"/>
      <c r="DL13" s="633"/>
      <c r="DM13" s="633"/>
      <c r="DN13" s="633"/>
      <c r="DO13" s="633"/>
      <c r="DP13" s="634"/>
      <c r="DQ13" s="638">
        <v>92441</v>
      </c>
      <c r="DR13" s="633"/>
      <c r="DS13" s="633"/>
      <c r="DT13" s="633"/>
      <c r="DU13" s="633"/>
      <c r="DV13" s="633"/>
      <c r="DW13" s="633"/>
      <c r="DX13" s="633"/>
      <c r="DY13" s="633"/>
      <c r="DZ13" s="633"/>
      <c r="EA13" s="633"/>
      <c r="EB13" s="633"/>
      <c r="EC13" s="674"/>
    </row>
    <row r="14" spans="2:143" ht="11.25" customHeight="1" x14ac:dyDescent="0.15">
      <c r="B14" s="629" t="s">
        <v>257</v>
      </c>
      <c r="C14" s="630"/>
      <c r="D14" s="630"/>
      <c r="E14" s="630"/>
      <c r="F14" s="630"/>
      <c r="G14" s="630"/>
      <c r="H14" s="630"/>
      <c r="I14" s="630"/>
      <c r="J14" s="630"/>
      <c r="K14" s="630"/>
      <c r="L14" s="630"/>
      <c r="M14" s="630"/>
      <c r="N14" s="630"/>
      <c r="O14" s="630"/>
      <c r="P14" s="630"/>
      <c r="Q14" s="631"/>
      <c r="R14" s="632" t="s">
        <v>138</v>
      </c>
      <c r="S14" s="633"/>
      <c r="T14" s="633"/>
      <c r="U14" s="633"/>
      <c r="V14" s="633"/>
      <c r="W14" s="633"/>
      <c r="X14" s="633"/>
      <c r="Y14" s="634"/>
      <c r="Z14" s="663" t="s">
        <v>138</v>
      </c>
      <c r="AA14" s="663"/>
      <c r="AB14" s="663"/>
      <c r="AC14" s="663"/>
      <c r="AD14" s="664" t="s">
        <v>138</v>
      </c>
      <c r="AE14" s="664"/>
      <c r="AF14" s="664"/>
      <c r="AG14" s="664"/>
      <c r="AH14" s="664"/>
      <c r="AI14" s="664"/>
      <c r="AJ14" s="664"/>
      <c r="AK14" s="664"/>
      <c r="AL14" s="635" t="s">
        <v>138</v>
      </c>
      <c r="AM14" s="636"/>
      <c r="AN14" s="636"/>
      <c r="AO14" s="665"/>
      <c r="AP14" s="629" t="s">
        <v>258</v>
      </c>
      <c r="AQ14" s="630"/>
      <c r="AR14" s="630"/>
      <c r="AS14" s="630"/>
      <c r="AT14" s="630"/>
      <c r="AU14" s="630"/>
      <c r="AV14" s="630"/>
      <c r="AW14" s="630"/>
      <c r="AX14" s="630"/>
      <c r="AY14" s="630"/>
      <c r="AZ14" s="630"/>
      <c r="BA14" s="630"/>
      <c r="BB14" s="630"/>
      <c r="BC14" s="630"/>
      <c r="BD14" s="630"/>
      <c r="BE14" s="630"/>
      <c r="BF14" s="631"/>
      <c r="BG14" s="632">
        <v>5128</v>
      </c>
      <c r="BH14" s="633"/>
      <c r="BI14" s="633"/>
      <c r="BJ14" s="633"/>
      <c r="BK14" s="633"/>
      <c r="BL14" s="633"/>
      <c r="BM14" s="633"/>
      <c r="BN14" s="634"/>
      <c r="BO14" s="663">
        <v>0.7</v>
      </c>
      <c r="BP14" s="663"/>
      <c r="BQ14" s="663"/>
      <c r="BR14" s="663"/>
      <c r="BS14" s="638" t="s">
        <v>138</v>
      </c>
      <c r="BT14" s="633"/>
      <c r="BU14" s="633"/>
      <c r="BV14" s="633"/>
      <c r="BW14" s="633"/>
      <c r="BX14" s="633"/>
      <c r="BY14" s="633"/>
      <c r="BZ14" s="633"/>
      <c r="CA14" s="633"/>
      <c r="CB14" s="674"/>
      <c r="CD14" s="629" t="s">
        <v>259</v>
      </c>
      <c r="CE14" s="630"/>
      <c r="CF14" s="630"/>
      <c r="CG14" s="630"/>
      <c r="CH14" s="630"/>
      <c r="CI14" s="630"/>
      <c r="CJ14" s="630"/>
      <c r="CK14" s="630"/>
      <c r="CL14" s="630"/>
      <c r="CM14" s="630"/>
      <c r="CN14" s="630"/>
      <c r="CO14" s="630"/>
      <c r="CP14" s="630"/>
      <c r="CQ14" s="631"/>
      <c r="CR14" s="632">
        <v>96551</v>
      </c>
      <c r="CS14" s="633"/>
      <c r="CT14" s="633"/>
      <c r="CU14" s="633"/>
      <c r="CV14" s="633"/>
      <c r="CW14" s="633"/>
      <c r="CX14" s="633"/>
      <c r="CY14" s="634"/>
      <c r="CZ14" s="663">
        <v>4.2</v>
      </c>
      <c r="DA14" s="663"/>
      <c r="DB14" s="663"/>
      <c r="DC14" s="663"/>
      <c r="DD14" s="638">
        <v>52222</v>
      </c>
      <c r="DE14" s="633"/>
      <c r="DF14" s="633"/>
      <c r="DG14" s="633"/>
      <c r="DH14" s="633"/>
      <c r="DI14" s="633"/>
      <c r="DJ14" s="633"/>
      <c r="DK14" s="633"/>
      <c r="DL14" s="633"/>
      <c r="DM14" s="633"/>
      <c r="DN14" s="633"/>
      <c r="DO14" s="633"/>
      <c r="DP14" s="634"/>
      <c r="DQ14" s="638">
        <v>43021</v>
      </c>
      <c r="DR14" s="633"/>
      <c r="DS14" s="633"/>
      <c r="DT14" s="633"/>
      <c r="DU14" s="633"/>
      <c r="DV14" s="633"/>
      <c r="DW14" s="633"/>
      <c r="DX14" s="633"/>
      <c r="DY14" s="633"/>
      <c r="DZ14" s="633"/>
      <c r="EA14" s="633"/>
      <c r="EB14" s="633"/>
      <c r="EC14" s="674"/>
    </row>
    <row r="15" spans="2:143" ht="11.25" customHeight="1" x14ac:dyDescent="0.15">
      <c r="B15" s="629" t="s">
        <v>260</v>
      </c>
      <c r="C15" s="630"/>
      <c r="D15" s="630"/>
      <c r="E15" s="630"/>
      <c r="F15" s="630"/>
      <c r="G15" s="630"/>
      <c r="H15" s="630"/>
      <c r="I15" s="630"/>
      <c r="J15" s="630"/>
      <c r="K15" s="630"/>
      <c r="L15" s="630"/>
      <c r="M15" s="630"/>
      <c r="N15" s="630"/>
      <c r="O15" s="630"/>
      <c r="P15" s="630"/>
      <c r="Q15" s="631"/>
      <c r="R15" s="632" t="s">
        <v>138</v>
      </c>
      <c r="S15" s="633"/>
      <c r="T15" s="633"/>
      <c r="U15" s="633"/>
      <c r="V15" s="633"/>
      <c r="W15" s="633"/>
      <c r="X15" s="633"/>
      <c r="Y15" s="634"/>
      <c r="Z15" s="663" t="s">
        <v>138</v>
      </c>
      <c r="AA15" s="663"/>
      <c r="AB15" s="663"/>
      <c r="AC15" s="663"/>
      <c r="AD15" s="664" t="s">
        <v>245</v>
      </c>
      <c r="AE15" s="664"/>
      <c r="AF15" s="664"/>
      <c r="AG15" s="664"/>
      <c r="AH15" s="664"/>
      <c r="AI15" s="664"/>
      <c r="AJ15" s="664"/>
      <c r="AK15" s="664"/>
      <c r="AL15" s="635" t="s">
        <v>138</v>
      </c>
      <c r="AM15" s="636"/>
      <c r="AN15" s="636"/>
      <c r="AO15" s="665"/>
      <c r="AP15" s="629" t="s">
        <v>261</v>
      </c>
      <c r="AQ15" s="630"/>
      <c r="AR15" s="630"/>
      <c r="AS15" s="630"/>
      <c r="AT15" s="630"/>
      <c r="AU15" s="630"/>
      <c r="AV15" s="630"/>
      <c r="AW15" s="630"/>
      <c r="AX15" s="630"/>
      <c r="AY15" s="630"/>
      <c r="AZ15" s="630"/>
      <c r="BA15" s="630"/>
      <c r="BB15" s="630"/>
      <c r="BC15" s="630"/>
      <c r="BD15" s="630"/>
      <c r="BE15" s="630"/>
      <c r="BF15" s="631"/>
      <c r="BG15" s="632">
        <v>1826</v>
      </c>
      <c r="BH15" s="633"/>
      <c r="BI15" s="633"/>
      <c r="BJ15" s="633"/>
      <c r="BK15" s="633"/>
      <c r="BL15" s="633"/>
      <c r="BM15" s="633"/>
      <c r="BN15" s="634"/>
      <c r="BO15" s="663">
        <v>0.2</v>
      </c>
      <c r="BP15" s="663"/>
      <c r="BQ15" s="663"/>
      <c r="BR15" s="663"/>
      <c r="BS15" s="638" t="s">
        <v>138</v>
      </c>
      <c r="BT15" s="633"/>
      <c r="BU15" s="633"/>
      <c r="BV15" s="633"/>
      <c r="BW15" s="633"/>
      <c r="BX15" s="633"/>
      <c r="BY15" s="633"/>
      <c r="BZ15" s="633"/>
      <c r="CA15" s="633"/>
      <c r="CB15" s="674"/>
      <c r="CD15" s="629" t="s">
        <v>262</v>
      </c>
      <c r="CE15" s="630"/>
      <c r="CF15" s="630"/>
      <c r="CG15" s="630"/>
      <c r="CH15" s="630"/>
      <c r="CI15" s="630"/>
      <c r="CJ15" s="630"/>
      <c r="CK15" s="630"/>
      <c r="CL15" s="630"/>
      <c r="CM15" s="630"/>
      <c r="CN15" s="630"/>
      <c r="CO15" s="630"/>
      <c r="CP15" s="630"/>
      <c r="CQ15" s="631"/>
      <c r="CR15" s="632">
        <v>169516</v>
      </c>
      <c r="CS15" s="633"/>
      <c r="CT15" s="633"/>
      <c r="CU15" s="633"/>
      <c r="CV15" s="633"/>
      <c r="CW15" s="633"/>
      <c r="CX15" s="633"/>
      <c r="CY15" s="634"/>
      <c r="CZ15" s="663">
        <v>7.3</v>
      </c>
      <c r="DA15" s="663"/>
      <c r="DB15" s="663"/>
      <c r="DC15" s="663"/>
      <c r="DD15" s="638">
        <v>17513</v>
      </c>
      <c r="DE15" s="633"/>
      <c r="DF15" s="633"/>
      <c r="DG15" s="633"/>
      <c r="DH15" s="633"/>
      <c r="DI15" s="633"/>
      <c r="DJ15" s="633"/>
      <c r="DK15" s="633"/>
      <c r="DL15" s="633"/>
      <c r="DM15" s="633"/>
      <c r="DN15" s="633"/>
      <c r="DO15" s="633"/>
      <c r="DP15" s="634"/>
      <c r="DQ15" s="638">
        <v>149661</v>
      </c>
      <c r="DR15" s="633"/>
      <c r="DS15" s="633"/>
      <c r="DT15" s="633"/>
      <c r="DU15" s="633"/>
      <c r="DV15" s="633"/>
      <c r="DW15" s="633"/>
      <c r="DX15" s="633"/>
      <c r="DY15" s="633"/>
      <c r="DZ15" s="633"/>
      <c r="EA15" s="633"/>
      <c r="EB15" s="633"/>
      <c r="EC15" s="674"/>
    </row>
    <row r="16" spans="2:143" ht="11.25" customHeight="1" x14ac:dyDescent="0.15">
      <c r="B16" s="629" t="s">
        <v>263</v>
      </c>
      <c r="C16" s="630"/>
      <c r="D16" s="630"/>
      <c r="E16" s="630"/>
      <c r="F16" s="630"/>
      <c r="G16" s="630"/>
      <c r="H16" s="630"/>
      <c r="I16" s="630"/>
      <c r="J16" s="630"/>
      <c r="K16" s="630"/>
      <c r="L16" s="630"/>
      <c r="M16" s="630"/>
      <c r="N16" s="630"/>
      <c r="O16" s="630"/>
      <c r="P16" s="630"/>
      <c r="Q16" s="631"/>
      <c r="R16" s="632">
        <v>3358</v>
      </c>
      <c r="S16" s="633"/>
      <c r="T16" s="633"/>
      <c r="U16" s="633"/>
      <c r="V16" s="633"/>
      <c r="W16" s="633"/>
      <c r="X16" s="633"/>
      <c r="Y16" s="634"/>
      <c r="Z16" s="663">
        <v>0.1</v>
      </c>
      <c r="AA16" s="663"/>
      <c r="AB16" s="663"/>
      <c r="AC16" s="663"/>
      <c r="AD16" s="664">
        <v>3358</v>
      </c>
      <c r="AE16" s="664"/>
      <c r="AF16" s="664"/>
      <c r="AG16" s="664"/>
      <c r="AH16" s="664"/>
      <c r="AI16" s="664"/>
      <c r="AJ16" s="664"/>
      <c r="AK16" s="664"/>
      <c r="AL16" s="635">
        <v>0.3</v>
      </c>
      <c r="AM16" s="636"/>
      <c r="AN16" s="636"/>
      <c r="AO16" s="665"/>
      <c r="AP16" s="629" t="s">
        <v>264</v>
      </c>
      <c r="AQ16" s="630"/>
      <c r="AR16" s="630"/>
      <c r="AS16" s="630"/>
      <c r="AT16" s="630"/>
      <c r="AU16" s="630"/>
      <c r="AV16" s="630"/>
      <c r="AW16" s="630"/>
      <c r="AX16" s="630"/>
      <c r="AY16" s="630"/>
      <c r="AZ16" s="630"/>
      <c r="BA16" s="630"/>
      <c r="BB16" s="630"/>
      <c r="BC16" s="630"/>
      <c r="BD16" s="630"/>
      <c r="BE16" s="630"/>
      <c r="BF16" s="631"/>
      <c r="BG16" s="632" t="s">
        <v>138</v>
      </c>
      <c r="BH16" s="633"/>
      <c r="BI16" s="633"/>
      <c r="BJ16" s="633"/>
      <c r="BK16" s="633"/>
      <c r="BL16" s="633"/>
      <c r="BM16" s="633"/>
      <c r="BN16" s="634"/>
      <c r="BO16" s="663" t="s">
        <v>138</v>
      </c>
      <c r="BP16" s="663"/>
      <c r="BQ16" s="663"/>
      <c r="BR16" s="663"/>
      <c r="BS16" s="638" t="s">
        <v>245</v>
      </c>
      <c r="BT16" s="633"/>
      <c r="BU16" s="633"/>
      <c r="BV16" s="633"/>
      <c r="BW16" s="633"/>
      <c r="BX16" s="633"/>
      <c r="BY16" s="633"/>
      <c r="BZ16" s="633"/>
      <c r="CA16" s="633"/>
      <c r="CB16" s="674"/>
      <c r="CD16" s="629" t="s">
        <v>265</v>
      </c>
      <c r="CE16" s="630"/>
      <c r="CF16" s="630"/>
      <c r="CG16" s="630"/>
      <c r="CH16" s="630"/>
      <c r="CI16" s="630"/>
      <c r="CJ16" s="630"/>
      <c r="CK16" s="630"/>
      <c r="CL16" s="630"/>
      <c r="CM16" s="630"/>
      <c r="CN16" s="630"/>
      <c r="CO16" s="630"/>
      <c r="CP16" s="630"/>
      <c r="CQ16" s="631"/>
      <c r="CR16" s="632">
        <v>465524</v>
      </c>
      <c r="CS16" s="633"/>
      <c r="CT16" s="633"/>
      <c r="CU16" s="633"/>
      <c r="CV16" s="633"/>
      <c r="CW16" s="633"/>
      <c r="CX16" s="633"/>
      <c r="CY16" s="634"/>
      <c r="CZ16" s="663">
        <v>20.100000000000001</v>
      </c>
      <c r="DA16" s="663"/>
      <c r="DB16" s="663"/>
      <c r="DC16" s="663"/>
      <c r="DD16" s="638" t="s">
        <v>139</v>
      </c>
      <c r="DE16" s="633"/>
      <c r="DF16" s="633"/>
      <c r="DG16" s="633"/>
      <c r="DH16" s="633"/>
      <c r="DI16" s="633"/>
      <c r="DJ16" s="633"/>
      <c r="DK16" s="633"/>
      <c r="DL16" s="633"/>
      <c r="DM16" s="633"/>
      <c r="DN16" s="633"/>
      <c r="DO16" s="633"/>
      <c r="DP16" s="634"/>
      <c r="DQ16" s="638">
        <v>32871</v>
      </c>
      <c r="DR16" s="633"/>
      <c r="DS16" s="633"/>
      <c r="DT16" s="633"/>
      <c r="DU16" s="633"/>
      <c r="DV16" s="633"/>
      <c r="DW16" s="633"/>
      <c r="DX16" s="633"/>
      <c r="DY16" s="633"/>
      <c r="DZ16" s="633"/>
      <c r="EA16" s="633"/>
      <c r="EB16" s="633"/>
      <c r="EC16" s="674"/>
    </row>
    <row r="17" spans="2:133" ht="11.25" customHeight="1" x14ac:dyDescent="0.15">
      <c r="B17" s="629" t="s">
        <v>266</v>
      </c>
      <c r="C17" s="630"/>
      <c r="D17" s="630"/>
      <c r="E17" s="630"/>
      <c r="F17" s="630"/>
      <c r="G17" s="630"/>
      <c r="H17" s="630"/>
      <c r="I17" s="630"/>
      <c r="J17" s="630"/>
      <c r="K17" s="630"/>
      <c r="L17" s="630"/>
      <c r="M17" s="630"/>
      <c r="N17" s="630"/>
      <c r="O17" s="630"/>
      <c r="P17" s="630"/>
      <c r="Q17" s="631"/>
      <c r="R17" s="632">
        <v>154</v>
      </c>
      <c r="S17" s="633"/>
      <c r="T17" s="633"/>
      <c r="U17" s="633"/>
      <c r="V17" s="633"/>
      <c r="W17" s="633"/>
      <c r="X17" s="633"/>
      <c r="Y17" s="634"/>
      <c r="Z17" s="663">
        <v>0</v>
      </c>
      <c r="AA17" s="663"/>
      <c r="AB17" s="663"/>
      <c r="AC17" s="663"/>
      <c r="AD17" s="664">
        <v>154</v>
      </c>
      <c r="AE17" s="664"/>
      <c r="AF17" s="664"/>
      <c r="AG17" s="664"/>
      <c r="AH17" s="664"/>
      <c r="AI17" s="664"/>
      <c r="AJ17" s="664"/>
      <c r="AK17" s="664"/>
      <c r="AL17" s="635">
        <v>0</v>
      </c>
      <c r="AM17" s="636"/>
      <c r="AN17" s="636"/>
      <c r="AO17" s="665"/>
      <c r="AP17" s="629" t="s">
        <v>267</v>
      </c>
      <c r="AQ17" s="630"/>
      <c r="AR17" s="630"/>
      <c r="AS17" s="630"/>
      <c r="AT17" s="630"/>
      <c r="AU17" s="630"/>
      <c r="AV17" s="630"/>
      <c r="AW17" s="630"/>
      <c r="AX17" s="630"/>
      <c r="AY17" s="630"/>
      <c r="AZ17" s="630"/>
      <c r="BA17" s="630"/>
      <c r="BB17" s="630"/>
      <c r="BC17" s="630"/>
      <c r="BD17" s="630"/>
      <c r="BE17" s="630"/>
      <c r="BF17" s="631"/>
      <c r="BG17" s="632" t="s">
        <v>245</v>
      </c>
      <c r="BH17" s="633"/>
      <c r="BI17" s="633"/>
      <c r="BJ17" s="633"/>
      <c r="BK17" s="633"/>
      <c r="BL17" s="633"/>
      <c r="BM17" s="633"/>
      <c r="BN17" s="634"/>
      <c r="BO17" s="663" t="s">
        <v>139</v>
      </c>
      <c r="BP17" s="663"/>
      <c r="BQ17" s="663"/>
      <c r="BR17" s="663"/>
      <c r="BS17" s="638" t="s">
        <v>138</v>
      </c>
      <c r="BT17" s="633"/>
      <c r="BU17" s="633"/>
      <c r="BV17" s="633"/>
      <c r="BW17" s="633"/>
      <c r="BX17" s="633"/>
      <c r="BY17" s="633"/>
      <c r="BZ17" s="633"/>
      <c r="CA17" s="633"/>
      <c r="CB17" s="674"/>
      <c r="CD17" s="629" t="s">
        <v>268</v>
      </c>
      <c r="CE17" s="630"/>
      <c r="CF17" s="630"/>
      <c r="CG17" s="630"/>
      <c r="CH17" s="630"/>
      <c r="CI17" s="630"/>
      <c r="CJ17" s="630"/>
      <c r="CK17" s="630"/>
      <c r="CL17" s="630"/>
      <c r="CM17" s="630"/>
      <c r="CN17" s="630"/>
      <c r="CO17" s="630"/>
      <c r="CP17" s="630"/>
      <c r="CQ17" s="631"/>
      <c r="CR17" s="632">
        <v>136873</v>
      </c>
      <c r="CS17" s="633"/>
      <c r="CT17" s="633"/>
      <c r="CU17" s="633"/>
      <c r="CV17" s="633"/>
      <c r="CW17" s="633"/>
      <c r="CX17" s="633"/>
      <c r="CY17" s="634"/>
      <c r="CZ17" s="663">
        <v>5.9</v>
      </c>
      <c r="DA17" s="663"/>
      <c r="DB17" s="663"/>
      <c r="DC17" s="663"/>
      <c r="DD17" s="638" t="s">
        <v>245</v>
      </c>
      <c r="DE17" s="633"/>
      <c r="DF17" s="633"/>
      <c r="DG17" s="633"/>
      <c r="DH17" s="633"/>
      <c r="DI17" s="633"/>
      <c r="DJ17" s="633"/>
      <c r="DK17" s="633"/>
      <c r="DL17" s="633"/>
      <c r="DM17" s="633"/>
      <c r="DN17" s="633"/>
      <c r="DO17" s="633"/>
      <c r="DP17" s="634"/>
      <c r="DQ17" s="638">
        <v>136873</v>
      </c>
      <c r="DR17" s="633"/>
      <c r="DS17" s="633"/>
      <c r="DT17" s="633"/>
      <c r="DU17" s="633"/>
      <c r="DV17" s="633"/>
      <c r="DW17" s="633"/>
      <c r="DX17" s="633"/>
      <c r="DY17" s="633"/>
      <c r="DZ17" s="633"/>
      <c r="EA17" s="633"/>
      <c r="EB17" s="633"/>
      <c r="EC17" s="674"/>
    </row>
    <row r="18" spans="2:133" ht="11.25" customHeight="1" x14ac:dyDescent="0.15">
      <c r="B18" s="629" t="s">
        <v>269</v>
      </c>
      <c r="C18" s="630"/>
      <c r="D18" s="630"/>
      <c r="E18" s="630"/>
      <c r="F18" s="630"/>
      <c r="G18" s="630"/>
      <c r="H18" s="630"/>
      <c r="I18" s="630"/>
      <c r="J18" s="630"/>
      <c r="K18" s="630"/>
      <c r="L18" s="630"/>
      <c r="M18" s="630"/>
      <c r="N18" s="630"/>
      <c r="O18" s="630"/>
      <c r="P18" s="630"/>
      <c r="Q18" s="631"/>
      <c r="R18" s="632">
        <v>2018</v>
      </c>
      <c r="S18" s="633"/>
      <c r="T18" s="633"/>
      <c r="U18" s="633"/>
      <c r="V18" s="633"/>
      <c r="W18" s="633"/>
      <c r="X18" s="633"/>
      <c r="Y18" s="634"/>
      <c r="Z18" s="663">
        <v>0.1</v>
      </c>
      <c r="AA18" s="663"/>
      <c r="AB18" s="663"/>
      <c r="AC18" s="663"/>
      <c r="AD18" s="664">
        <v>2018</v>
      </c>
      <c r="AE18" s="664"/>
      <c r="AF18" s="664"/>
      <c r="AG18" s="664"/>
      <c r="AH18" s="664"/>
      <c r="AI18" s="664"/>
      <c r="AJ18" s="664"/>
      <c r="AK18" s="664"/>
      <c r="AL18" s="635">
        <v>0.2</v>
      </c>
      <c r="AM18" s="636"/>
      <c r="AN18" s="636"/>
      <c r="AO18" s="665"/>
      <c r="AP18" s="629" t="s">
        <v>270</v>
      </c>
      <c r="AQ18" s="630"/>
      <c r="AR18" s="630"/>
      <c r="AS18" s="630"/>
      <c r="AT18" s="630"/>
      <c r="AU18" s="630"/>
      <c r="AV18" s="630"/>
      <c r="AW18" s="630"/>
      <c r="AX18" s="630"/>
      <c r="AY18" s="630"/>
      <c r="AZ18" s="630"/>
      <c r="BA18" s="630"/>
      <c r="BB18" s="630"/>
      <c r="BC18" s="630"/>
      <c r="BD18" s="630"/>
      <c r="BE18" s="630"/>
      <c r="BF18" s="631"/>
      <c r="BG18" s="632" t="s">
        <v>245</v>
      </c>
      <c r="BH18" s="633"/>
      <c r="BI18" s="633"/>
      <c r="BJ18" s="633"/>
      <c r="BK18" s="633"/>
      <c r="BL18" s="633"/>
      <c r="BM18" s="633"/>
      <c r="BN18" s="634"/>
      <c r="BO18" s="663" t="s">
        <v>138</v>
      </c>
      <c r="BP18" s="663"/>
      <c r="BQ18" s="663"/>
      <c r="BR18" s="663"/>
      <c r="BS18" s="638" t="s">
        <v>245</v>
      </c>
      <c r="BT18" s="633"/>
      <c r="BU18" s="633"/>
      <c r="BV18" s="633"/>
      <c r="BW18" s="633"/>
      <c r="BX18" s="633"/>
      <c r="BY18" s="633"/>
      <c r="BZ18" s="633"/>
      <c r="CA18" s="633"/>
      <c r="CB18" s="674"/>
      <c r="CD18" s="629" t="s">
        <v>271</v>
      </c>
      <c r="CE18" s="630"/>
      <c r="CF18" s="630"/>
      <c r="CG18" s="630"/>
      <c r="CH18" s="630"/>
      <c r="CI18" s="630"/>
      <c r="CJ18" s="630"/>
      <c r="CK18" s="630"/>
      <c r="CL18" s="630"/>
      <c r="CM18" s="630"/>
      <c r="CN18" s="630"/>
      <c r="CO18" s="630"/>
      <c r="CP18" s="630"/>
      <c r="CQ18" s="631"/>
      <c r="CR18" s="632" t="s">
        <v>138</v>
      </c>
      <c r="CS18" s="633"/>
      <c r="CT18" s="633"/>
      <c r="CU18" s="633"/>
      <c r="CV18" s="633"/>
      <c r="CW18" s="633"/>
      <c r="CX18" s="633"/>
      <c r="CY18" s="634"/>
      <c r="CZ18" s="663" t="s">
        <v>139</v>
      </c>
      <c r="DA18" s="663"/>
      <c r="DB18" s="663"/>
      <c r="DC18" s="663"/>
      <c r="DD18" s="638" t="s">
        <v>138</v>
      </c>
      <c r="DE18" s="633"/>
      <c r="DF18" s="633"/>
      <c r="DG18" s="633"/>
      <c r="DH18" s="633"/>
      <c r="DI18" s="633"/>
      <c r="DJ18" s="633"/>
      <c r="DK18" s="633"/>
      <c r="DL18" s="633"/>
      <c r="DM18" s="633"/>
      <c r="DN18" s="633"/>
      <c r="DO18" s="633"/>
      <c r="DP18" s="634"/>
      <c r="DQ18" s="638" t="s">
        <v>138</v>
      </c>
      <c r="DR18" s="633"/>
      <c r="DS18" s="633"/>
      <c r="DT18" s="633"/>
      <c r="DU18" s="633"/>
      <c r="DV18" s="633"/>
      <c r="DW18" s="633"/>
      <c r="DX18" s="633"/>
      <c r="DY18" s="633"/>
      <c r="DZ18" s="633"/>
      <c r="EA18" s="633"/>
      <c r="EB18" s="633"/>
      <c r="EC18" s="674"/>
    </row>
    <row r="19" spans="2:133" ht="11.25" customHeight="1" x14ac:dyDescent="0.15">
      <c r="B19" s="629" t="s">
        <v>272</v>
      </c>
      <c r="C19" s="630"/>
      <c r="D19" s="630"/>
      <c r="E19" s="630"/>
      <c r="F19" s="630"/>
      <c r="G19" s="630"/>
      <c r="H19" s="630"/>
      <c r="I19" s="630"/>
      <c r="J19" s="630"/>
      <c r="K19" s="630"/>
      <c r="L19" s="630"/>
      <c r="M19" s="630"/>
      <c r="N19" s="630"/>
      <c r="O19" s="630"/>
      <c r="P19" s="630"/>
      <c r="Q19" s="631"/>
      <c r="R19" s="632">
        <v>257</v>
      </c>
      <c r="S19" s="633"/>
      <c r="T19" s="633"/>
      <c r="U19" s="633"/>
      <c r="V19" s="633"/>
      <c r="W19" s="633"/>
      <c r="X19" s="633"/>
      <c r="Y19" s="634"/>
      <c r="Z19" s="663">
        <v>0</v>
      </c>
      <c r="AA19" s="663"/>
      <c r="AB19" s="663"/>
      <c r="AC19" s="663"/>
      <c r="AD19" s="664">
        <v>257</v>
      </c>
      <c r="AE19" s="664"/>
      <c r="AF19" s="664"/>
      <c r="AG19" s="664"/>
      <c r="AH19" s="664"/>
      <c r="AI19" s="664"/>
      <c r="AJ19" s="664"/>
      <c r="AK19" s="664"/>
      <c r="AL19" s="635">
        <v>0</v>
      </c>
      <c r="AM19" s="636"/>
      <c r="AN19" s="636"/>
      <c r="AO19" s="665"/>
      <c r="AP19" s="629" t="s">
        <v>273</v>
      </c>
      <c r="AQ19" s="630"/>
      <c r="AR19" s="630"/>
      <c r="AS19" s="630"/>
      <c r="AT19" s="630"/>
      <c r="AU19" s="630"/>
      <c r="AV19" s="630"/>
      <c r="AW19" s="630"/>
      <c r="AX19" s="630"/>
      <c r="AY19" s="630"/>
      <c r="AZ19" s="630"/>
      <c r="BA19" s="630"/>
      <c r="BB19" s="630"/>
      <c r="BC19" s="630"/>
      <c r="BD19" s="630"/>
      <c r="BE19" s="630"/>
      <c r="BF19" s="631"/>
      <c r="BG19" s="632">
        <v>2099</v>
      </c>
      <c r="BH19" s="633"/>
      <c r="BI19" s="633"/>
      <c r="BJ19" s="633"/>
      <c r="BK19" s="633"/>
      <c r="BL19" s="633"/>
      <c r="BM19" s="633"/>
      <c r="BN19" s="634"/>
      <c r="BO19" s="663">
        <v>0.3</v>
      </c>
      <c r="BP19" s="663"/>
      <c r="BQ19" s="663"/>
      <c r="BR19" s="663"/>
      <c r="BS19" s="638" t="s">
        <v>138</v>
      </c>
      <c r="BT19" s="633"/>
      <c r="BU19" s="633"/>
      <c r="BV19" s="633"/>
      <c r="BW19" s="633"/>
      <c r="BX19" s="633"/>
      <c r="BY19" s="633"/>
      <c r="BZ19" s="633"/>
      <c r="CA19" s="633"/>
      <c r="CB19" s="674"/>
      <c r="CD19" s="629" t="s">
        <v>274</v>
      </c>
      <c r="CE19" s="630"/>
      <c r="CF19" s="630"/>
      <c r="CG19" s="630"/>
      <c r="CH19" s="630"/>
      <c r="CI19" s="630"/>
      <c r="CJ19" s="630"/>
      <c r="CK19" s="630"/>
      <c r="CL19" s="630"/>
      <c r="CM19" s="630"/>
      <c r="CN19" s="630"/>
      <c r="CO19" s="630"/>
      <c r="CP19" s="630"/>
      <c r="CQ19" s="631"/>
      <c r="CR19" s="632" t="s">
        <v>245</v>
      </c>
      <c r="CS19" s="633"/>
      <c r="CT19" s="633"/>
      <c r="CU19" s="633"/>
      <c r="CV19" s="633"/>
      <c r="CW19" s="633"/>
      <c r="CX19" s="633"/>
      <c r="CY19" s="634"/>
      <c r="CZ19" s="663" t="s">
        <v>138</v>
      </c>
      <c r="DA19" s="663"/>
      <c r="DB19" s="663"/>
      <c r="DC19" s="663"/>
      <c r="DD19" s="638" t="s">
        <v>139</v>
      </c>
      <c r="DE19" s="633"/>
      <c r="DF19" s="633"/>
      <c r="DG19" s="633"/>
      <c r="DH19" s="633"/>
      <c r="DI19" s="633"/>
      <c r="DJ19" s="633"/>
      <c r="DK19" s="633"/>
      <c r="DL19" s="633"/>
      <c r="DM19" s="633"/>
      <c r="DN19" s="633"/>
      <c r="DO19" s="633"/>
      <c r="DP19" s="634"/>
      <c r="DQ19" s="638" t="s">
        <v>245</v>
      </c>
      <c r="DR19" s="633"/>
      <c r="DS19" s="633"/>
      <c r="DT19" s="633"/>
      <c r="DU19" s="633"/>
      <c r="DV19" s="633"/>
      <c r="DW19" s="633"/>
      <c r="DX19" s="633"/>
      <c r="DY19" s="633"/>
      <c r="DZ19" s="633"/>
      <c r="EA19" s="633"/>
      <c r="EB19" s="633"/>
      <c r="EC19" s="674"/>
    </row>
    <row r="20" spans="2:133" ht="11.25" customHeight="1" x14ac:dyDescent="0.15">
      <c r="B20" s="629" t="s">
        <v>275</v>
      </c>
      <c r="C20" s="630"/>
      <c r="D20" s="630"/>
      <c r="E20" s="630"/>
      <c r="F20" s="630"/>
      <c r="G20" s="630"/>
      <c r="H20" s="630"/>
      <c r="I20" s="630"/>
      <c r="J20" s="630"/>
      <c r="K20" s="630"/>
      <c r="L20" s="630"/>
      <c r="M20" s="630"/>
      <c r="N20" s="630"/>
      <c r="O20" s="630"/>
      <c r="P20" s="630"/>
      <c r="Q20" s="631"/>
      <c r="R20" s="632">
        <v>1656</v>
      </c>
      <c r="S20" s="633"/>
      <c r="T20" s="633"/>
      <c r="U20" s="633"/>
      <c r="V20" s="633"/>
      <c r="W20" s="633"/>
      <c r="X20" s="633"/>
      <c r="Y20" s="634"/>
      <c r="Z20" s="663">
        <v>0.1</v>
      </c>
      <c r="AA20" s="663"/>
      <c r="AB20" s="663"/>
      <c r="AC20" s="663"/>
      <c r="AD20" s="664">
        <v>1656</v>
      </c>
      <c r="AE20" s="664"/>
      <c r="AF20" s="664"/>
      <c r="AG20" s="664"/>
      <c r="AH20" s="664"/>
      <c r="AI20" s="664"/>
      <c r="AJ20" s="664"/>
      <c r="AK20" s="664"/>
      <c r="AL20" s="635">
        <v>0.2</v>
      </c>
      <c r="AM20" s="636"/>
      <c r="AN20" s="636"/>
      <c r="AO20" s="665"/>
      <c r="AP20" s="629" t="s">
        <v>276</v>
      </c>
      <c r="AQ20" s="630"/>
      <c r="AR20" s="630"/>
      <c r="AS20" s="630"/>
      <c r="AT20" s="630"/>
      <c r="AU20" s="630"/>
      <c r="AV20" s="630"/>
      <c r="AW20" s="630"/>
      <c r="AX20" s="630"/>
      <c r="AY20" s="630"/>
      <c r="AZ20" s="630"/>
      <c r="BA20" s="630"/>
      <c r="BB20" s="630"/>
      <c r="BC20" s="630"/>
      <c r="BD20" s="630"/>
      <c r="BE20" s="630"/>
      <c r="BF20" s="631"/>
      <c r="BG20" s="632">
        <v>2099</v>
      </c>
      <c r="BH20" s="633"/>
      <c r="BI20" s="633"/>
      <c r="BJ20" s="633"/>
      <c r="BK20" s="633"/>
      <c r="BL20" s="633"/>
      <c r="BM20" s="633"/>
      <c r="BN20" s="634"/>
      <c r="BO20" s="663">
        <v>0.3</v>
      </c>
      <c r="BP20" s="663"/>
      <c r="BQ20" s="663"/>
      <c r="BR20" s="663"/>
      <c r="BS20" s="638" t="s">
        <v>245</v>
      </c>
      <c r="BT20" s="633"/>
      <c r="BU20" s="633"/>
      <c r="BV20" s="633"/>
      <c r="BW20" s="633"/>
      <c r="BX20" s="633"/>
      <c r="BY20" s="633"/>
      <c r="BZ20" s="633"/>
      <c r="CA20" s="633"/>
      <c r="CB20" s="674"/>
      <c r="CD20" s="629" t="s">
        <v>277</v>
      </c>
      <c r="CE20" s="630"/>
      <c r="CF20" s="630"/>
      <c r="CG20" s="630"/>
      <c r="CH20" s="630"/>
      <c r="CI20" s="630"/>
      <c r="CJ20" s="630"/>
      <c r="CK20" s="630"/>
      <c r="CL20" s="630"/>
      <c r="CM20" s="630"/>
      <c r="CN20" s="630"/>
      <c r="CO20" s="630"/>
      <c r="CP20" s="630"/>
      <c r="CQ20" s="631"/>
      <c r="CR20" s="632">
        <v>2311323</v>
      </c>
      <c r="CS20" s="633"/>
      <c r="CT20" s="633"/>
      <c r="CU20" s="633"/>
      <c r="CV20" s="633"/>
      <c r="CW20" s="633"/>
      <c r="CX20" s="633"/>
      <c r="CY20" s="634"/>
      <c r="CZ20" s="663">
        <v>100</v>
      </c>
      <c r="DA20" s="663"/>
      <c r="DB20" s="663"/>
      <c r="DC20" s="663"/>
      <c r="DD20" s="638">
        <v>369104</v>
      </c>
      <c r="DE20" s="633"/>
      <c r="DF20" s="633"/>
      <c r="DG20" s="633"/>
      <c r="DH20" s="633"/>
      <c r="DI20" s="633"/>
      <c r="DJ20" s="633"/>
      <c r="DK20" s="633"/>
      <c r="DL20" s="633"/>
      <c r="DM20" s="633"/>
      <c r="DN20" s="633"/>
      <c r="DO20" s="633"/>
      <c r="DP20" s="634"/>
      <c r="DQ20" s="638">
        <v>1355839</v>
      </c>
      <c r="DR20" s="633"/>
      <c r="DS20" s="633"/>
      <c r="DT20" s="633"/>
      <c r="DU20" s="633"/>
      <c r="DV20" s="633"/>
      <c r="DW20" s="633"/>
      <c r="DX20" s="633"/>
      <c r="DY20" s="633"/>
      <c r="DZ20" s="633"/>
      <c r="EA20" s="633"/>
      <c r="EB20" s="633"/>
      <c r="EC20" s="674"/>
    </row>
    <row r="21" spans="2:133" ht="11.25" customHeight="1" x14ac:dyDescent="0.15">
      <c r="B21" s="629" t="s">
        <v>278</v>
      </c>
      <c r="C21" s="630"/>
      <c r="D21" s="630"/>
      <c r="E21" s="630"/>
      <c r="F21" s="630"/>
      <c r="G21" s="630"/>
      <c r="H21" s="630"/>
      <c r="I21" s="630"/>
      <c r="J21" s="630"/>
      <c r="K21" s="630"/>
      <c r="L21" s="630"/>
      <c r="M21" s="630"/>
      <c r="N21" s="630"/>
      <c r="O21" s="630"/>
      <c r="P21" s="630"/>
      <c r="Q21" s="631"/>
      <c r="R21" s="632">
        <v>105</v>
      </c>
      <c r="S21" s="633"/>
      <c r="T21" s="633"/>
      <c r="U21" s="633"/>
      <c r="V21" s="633"/>
      <c r="W21" s="633"/>
      <c r="X21" s="633"/>
      <c r="Y21" s="634"/>
      <c r="Z21" s="663">
        <v>0</v>
      </c>
      <c r="AA21" s="663"/>
      <c r="AB21" s="663"/>
      <c r="AC21" s="663"/>
      <c r="AD21" s="664">
        <v>105</v>
      </c>
      <c r="AE21" s="664"/>
      <c r="AF21" s="664"/>
      <c r="AG21" s="664"/>
      <c r="AH21" s="664"/>
      <c r="AI21" s="664"/>
      <c r="AJ21" s="664"/>
      <c r="AK21" s="664"/>
      <c r="AL21" s="635">
        <v>0</v>
      </c>
      <c r="AM21" s="636"/>
      <c r="AN21" s="636"/>
      <c r="AO21" s="665"/>
      <c r="AP21" s="629" t="s">
        <v>279</v>
      </c>
      <c r="AQ21" s="707"/>
      <c r="AR21" s="707"/>
      <c r="AS21" s="707"/>
      <c r="AT21" s="707"/>
      <c r="AU21" s="707"/>
      <c r="AV21" s="707"/>
      <c r="AW21" s="707"/>
      <c r="AX21" s="707"/>
      <c r="AY21" s="707"/>
      <c r="AZ21" s="707"/>
      <c r="BA21" s="707"/>
      <c r="BB21" s="707"/>
      <c r="BC21" s="707"/>
      <c r="BD21" s="707"/>
      <c r="BE21" s="707"/>
      <c r="BF21" s="708"/>
      <c r="BG21" s="632">
        <v>2099</v>
      </c>
      <c r="BH21" s="633"/>
      <c r="BI21" s="633"/>
      <c r="BJ21" s="633"/>
      <c r="BK21" s="633"/>
      <c r="BL21" s="633"/>
      <c r="BM21" s="633"/>
      <c r="BN21" s="634"/>
      <c r="BO21" s="663">
        <v>0.3</v>
      </c>
      <c r="BP21" s="663"/>
      <c r="BQ21" s="663"/>
      <c r="BR21" s="663"/>
      <c r="BS21" s="638" t="s">
        <v>139</v>
      </c>
      <c r="BT21" s="633"/>
      <c r="BU21" s="633"/>
      <c r="BV21" s="633"/>
      <c r="BW21" s="633"/>
      <c r="BX21" s="633"/>
      <c r="BY21" s="633"/>
      <c r="BZ21" s="633"/>
      <c r="CA21" s="633"/>
      <c r="CB21" s="674"/>
      <c r="CD21" s="613"/>
      <c r="CE21" s="614"/>
      <c r="CF21" s="614"/>
      <c r="CG21" s="614"/>
      <c r="CH21" s="614"/>
      <c r="CI21" s="614"/>
      <c r="CJ21" s="614"/>
      <c r="CK21" s="614"/>
      <c r="CL21" s="614"/>
      <c r="CM21" s="614"/>
      <c r="CN21" s="614"/>
      <c r="CO21" s="614"/>
      <c r="CP21" s="614"/>
      <c r="CQ21" s="615"/>
      <c r="CR21" s="715"/>
      <c r="CS21" s="716"/>
      <c r="CT21" s="716"/>
      <c r="CU21" s="716"/>
      <c r="CV21" s="716"/>
      <c r="CW21" s="716"/>
      <c r="CX21" s="716"/>
      <c r="CY21" s="717"/>
      <c r="CZ21" s="718"/>
      <c r="DA21" s="718"/>
      <c r="DB21" s="718"/>
      <c r="DC21" s="718"/>
      <c r="DD21" s="719"/>
      <c r="DE21" s="716"/>
      <c r="DF21" s="716"/>
      <c r="DG21" s="716"/>
      <c r="DH21" s="716"/>
      <c r="DI21" s="716"/>
      <c r="DJ21" s="716"/>
      <c r="DK21" s="716"/>
      <c r="DL21" s="716"/>
      <c r="DM21" s="716"/>
      <c r="DN21" s="716"/>
      <c r="DO21" s="716"/>
      <c r="DP21" s="717"/>
      <c r="DQ21" s="719"/>
      <c r="DR21" s="716"/>
      <c r="DS21" s="716"/>
      <c r="DT21" s="716"/>
      <c r="DU21" s="716"/>
      <c r="DV21" s="716"/>
      <c r="DW21" s="716"/>
      <c r="DX21" s="716"/>
      <c r="DY21" s="716"/>
      <c r="DZ21" s="716"/>
      <c r="EA21" s="716"/>
      <c r="EB21" s="716"/>
      <c r="EC21" s="723"/>
    </row>
    <row r="22" spans="2:133" ht="11.25" customHeight="1" x14ac:dyDescent="0.15">
      <c r="B22" s="629" t="s">
        <v>280</v>
      </c>
      <c r="C22" s="630"/>
      <c r="D22" s="630"/>
      <c r="E22" s="630"/>
      <c r="F22" s="630"/>
      <c r="G22" s="630"/>
      <c r="H22" s="630"/>
      <c r="I22" s="630"/>
      <c r="J22" s="630"/>
      <c r="K22" s="630"/>
      <c r="L22" s="630"/>
      <c r="M22" s="630"/>
      <c r="N22" s="630"/>
      <c r="O22" s="630"/>
      <c r="P22" s="630"/>
      <c r="Q22" s="631"/>
      <c r="R22" s="632">
        <v>280159</v>
      </c>
      <c r="S22" s="633"/>
      <c r="T22" s="633"/>
      <c r="U22" s="633"/>
      <c r="V22" s="633"/>
      <c r="W22" s="633"/>
      <c r="X22" s="633"/>
      <c r="Y22" s="634"/>
      <c r="Z22" s="663">
        <v>12.1</v>
      </c>
      <c r="AA22" s="663"/>
      <c r="AB22" s="663"/>
      <c r="AC22" s="663"/>
      <c r="AD22" s="664">
        <v>202548</v>
      </c>
      <c r="AE22" s="664"/>
      <c r="AF22" s="664"/>
      <c r="AG22" s="664"/>
      <c r="AH22" s="664"/>
      <c r="AI22" s="664"/>
      <c r="AJ22" s="664"/>
      <c r="AK22" s="664"/>
      <c r="AL22" s="635">
        <v>19.600000000000001</v>
      </c>
      <c r="AM22" s="636"/>
      <c r="AN22" s="636"/>
      <c r="AO22" s="665"/>
      <c r="AP22" s="629" t="s">
        <v>281</v>
      </c>
      <c r="AQ22" s="707"/>
      <c r="AR22" s="707"/>
      <c r="AS22" s="707"/>
      <c r="AT22" s="707"/>
      <c r="AU22" s="707"/>
      <c r="AV22" s="707"/>
      <c r="AW22" s="707"/>
      <c r="AX22" s="707"/>
      <c r="AY22" s="707"/>
      <c r="AZ22" s="707"/>
      <c r="BA22" s="707"/>
      <c r="BB22" s="707"/>
      <c r="BC22" s="707"/>
      <c r="BD22" s="707"/>
      <c r="BE22" s="707"/>
      <c r="BF22" s="708"/>
      <c r="BG22" s="632" t="s">
        <v>245</v>
      </c>
      <c r="BH22" s="633"/>
      <c r="BI22" s="633"/>
      <c r="BJ22" s="633"/>
      <c r="BK22" s="633"/>
      <c r="BL22" s="633"/>
      <c r="BM22" s="633"/>
      <c r="BN22" s="634"/>
      <c r="BO22" s="663" t="s">
        <v>138</v>
      </c>
      <c r="BP22" s="663"/>
      <c r="BQ22" s="663"/>
      <c r="BR22" s="663"/>
      <c r="BS22" s="638" t="s">
        <v>139</v>
      </c>
      <c r="BT22" s="633"/>
      <c r="BU22" s="633"/>
      <c r="BV22" s="633"/>
      <c r="BW22" s="633"/>
      <c r="BX22" s="633"/>
      <c r="BY22" s="633"/>
      <c r="BZ22" s="633"/>
      <c r="CA22" s="633"/>
      <c r="CB22" s="674"/>
      <c r="CD22" s="688" t="s">
        <v>282</v>
      </c>
      <c r="CE22" s="689"/>
      <c r="CF22" s="689"/>
      <c r="CG22" s="689"/>
      <c r="CH22" s="689"/>
      <c r="CI22" s="689"/>
      <c r="CJ22" s="689"/>
      <c r="CK22" s="689"/>
      <c r="CL22" s="689"/>
      <c r="CM22" s="689"/>
      <c r="CN22" s="689"/>
      <c r="CO22" s="689"/>
      <c r="CP22" s="689"/>
      <c r="CQ22" s="689"/>
      <c r="CR22" s="689"/>
      <c r="CS22" s="689"/>
      <c r="CT22" s="689"/>
      <c r="CU22" s="689"/>
      <c r="CV22" s="689"/>
      <c r="CW22" s="689"/>
      <c r="CX22" s="689"/>
      <c r="CY22" s="689"/>
      <c r="CZ22" s="689"/>
      <c r="DA22" s="689"/>
      <c r="DB22" s="689"/>
      <c r="DC22" s="689"/>
      <c r="DD22" s="689"/>
      <c r="DE22" s="689"/>
      <c r="DF22" s="689"/>
      <c r="DG22" s="689"/>
      <c r="DH22" s="689"/>
      <c r="DI22" s="689"/>
      <c r="DJ22" s="689"/>
      <c r="DK22" s="689"/>
      <c r="DL22" s="689"/>
      <c r="DM22" s="689"/>
      <c r="DN22" s="689"/>
      <c r="DO22" s="689"/>
      <c r="DP22" s="689"/>
      <c r="DQ22" s="689"/>
      <c r="DR22" s="689"/>
      <c r="DS22" s="689"/>
      <c r="DT22" s="689"/>
      <c r="DU22" s="689"/>
      <c r="DV22" s="689"/>
      <c r="DW22" s="689"/>
      <c r="DX22" s="689"/>
      <c r="DY22" s="689"/>
      <c r="DZ22" s="689"/>
      <c r="EA22" s="689"/>
      <c r="EB22" s="689"/>
      <c r="EC22" s="690"/>
    </row>
    <row r="23" spans="2:133" ht="11.25" customHeight="1" x14ac:dyDescent="0.15">
      <c r="B23" s="629" t="s">
        <v>283</v>
      </c>
      <c r="C23" s="630"/>
      <c r="D23" s="630"/>
      <c r="E23" s="630"/>
      <c r="F23" s="630"/>
      <c r="G23" s="630"/>
      <c r="H23" s="630"/>
      <c r="I23" s="630"/>
      <c r="J23" s="630"/>
      <c r="K23" s="630"/>
      <c r="L23" s="630"/>
      <c r="M23" s="630"/>
      <c r="N23" s="630"/>
      <c r="O23" s="630"/>
      <c r="P23" s="630"/>
      <c r="Q23" s="631"/>
      <c r="R23" s="632">
        <v>202548</v>
      </c>
      <c r="S23" s="633"/>
      <c r="T23" s="633"/>
      <c r="U23" s="633"/>
      <c r="V23" s="633"/>
      <c r="W23" s="633"/>
      <c r="X23" s="633"/>
      <c r="Y23" s="634"/>
      <c r="Z23" s="663">
        <v>8.6999999999999993</v>
      </c>
      <c r="AA23" s="663"/>
      <c r="AB23" s="663"/>
      <c r="AC23" s="663"/>
      <c r="AD23" s="664">
        <v>202548</v>
      </c>
      <c r="AE23" s="664"/>
      <c r="AF23" s="664"/>
      <c r="AG23" s="664"/>
      <c r="AH23" s="664"/>
      <c r="AI23" s="664"/>
      <c r="AJ23" s="664"/>
      <c r="AK23" s="664"/>
      <c r="AL23" s="635">
        <v>19.600000000000001</v>
      </c>
      <c r="AM23" s="636"/>
      <c r="AN23" s="636"/>
      <c r="AO23" s="665"/>
      <c r="AP23" s="629" t="s">
        <v>284</v>
      </c>
      <c r="AQ23" s="707"/>
      <c r="AR23" s="707"/>
      <c r="AS23" s="707"/>
      <c r="AT23" s="707"/>
      <c r="AU23" s="707"/>
      <c r="AV23" s="707"/>
      <c r="AW23" s="707"/>
      <c r="AX23" s="707"/>
      <c r="AY23" s="707"/>
      <c r="AZ23" s="707"/>
      <c r="BA23" s="707"/>
      <c r="BB23" s="707"/>
      <c r="BC23" s="707"/>
      <c r="BD23" s="707"/>
      <c r="BE23" s="707"/>
      <c r="BF23" s="708"/>
      <c r="BG23" s="632" t="s">
        <v>139</v>
      </c>
      <c r="BH23" s="633"/>
      <c r="BI23" s="633"/>
      <c r="BJ23" s="633"/>
      <c r="BK23" s="633"/>
      <c r="BL23" s="633"/>
      <c r="BM23" s="633"/>
      <c r="BN23" s="634"/>
      <c r="BO23" s="663" t="s">
        <v>245</v>
      </c>
      <c r="BP23" s="663"/>
      <c r="BQ23" s="663"/>
      <c r="BR23" s="663"/>
      <c r="BS23" s="638" t="s">
        <v>138</v>
      </c>
      <c r="BT23" s="633"/>
      <c r="BU23" s="633"/>
      <c r="BV23" s="633"/>
      <c r="BW23" s="633"/>
      <c r="BX23" s="633"/>
      <c r="BY23" s="633"/>
      <c r="BZ23" s="633"/>
      <c r="CA23" s="633"/>
      <c r="CB23" s="674"/>
      <c r="CD23" s="688" t="s">
        <v>223</v>
      </c>
      <c r="CE23" s="689"/>
      <c r="CF23" s="689"/>
      <c r="CG23" s="689"/>
      <c r="CH23" s="689"/>
      <c r="CI23" s="689"/>
      <c r="CJ23" s="689"/>
      <c r="CK23" s="689"/>
      <c r="CL23" s="689"/>
      <c r="CM23" s="689"/>
      <c r="CN23" s="689"/>
      <c r="CO23" s="689"/>
      <c r="CP23" s="689"/>
      <c r="CQ23" s="690"/>
      <c r="CR23" s="688" t="s">
        <v>285</v>
      </c>
      <c r="CS23" s="689"/>
      <c r="CT23" s="689"/>
      <c r="CU23" s="689"/>
      <c r="CV23" s="689"/>
      <c r="CW23" s="689"/>
      <c r="CX23" s="689"/>
      <c r="CY23" s="690"/>
      <c r="CZ23" s="688" t="s">
        <v>286</v>
      </c>
      <c r="DA23" s="689"/>
      <c r="DB23" s="689"/>
      <c r="DC23" s="690"/>
      <c r="DD23" s="688" t="s">
        <v>287</v>
      </c>
      <c r="DE23" s="689"/>
      <c r="DF23" s="689"/>
      <c r="DG23" s="689"/>
      <c r="DH23" s="689"/>
      <c r="DI23" s="689"/>
      <c r="DJ23" s="689"/>
      <c r="DK23" s="690"/>
      <c r="DL23" s="720" t="s">
        <v>288</v>
      </c>
      <c r="DM23" s="721"/>
      <c r="DN23" s="721"/>
      <c r="DO23" s="721"/>
      <c r="DP23" s="721"/>
      <c r="DQ23" s="721"/>
      <c r="DR23" s="721"/>
      <c r="DS23" s="721"/>
      <c r="DT23" s="721"/>
      <c r="DU23" s="721"/>
      <c r="DV23" s="722"/>
      <c r="DW23" s="688" t="s">
        <v>289</v>
      </c>
      <c r="DX23" s="689"/>
      <c r="DY23" s="689"/>
      <c r="DZ23" s="689"/>
      <c r="EA23" s="689"/>
      <c r="EB23" s="689"/>
      <c r="EC23" s="690"/>
    </row>
    <row r="24" spans="2:133" ht="11.25" customHeight="1" x14ac:dyDescent="0.15">
      <c r="B24" s="629" t="s">
        <v>290</v>
      </c>
      <c r="C24" s="630"/>
      <c r="D24" s="630"/>
      <c r="E24" s="630"/>
      <c r="F24" s="630"/>
      <c r="G24" s="630"/>
      <c r="H24" s="630"/>
      <c r="I24" s="630"/>
      <c r="J24" s="630"/>
      <c r="K24" s="630"/>
      <c r="L24" s="630"/>
      <c r="M24" s="630"/>
      <c r="N24" s="630"/>
      <c r="O24" s="630"/>
      <c r="P24" s="630"/>
      <c r="Q24" s="631"/>
      <c r="R24" s="632">
        <v>77610</v>
      </c>
      <c r="S24" s="633"/>
      <c r="T24" s="633"/>
      <c r="U24" s="633"/>
      <c r="V24" s="633"/>
      <c r="W24" s="633"/>
      <c r="X24" s="633"/>
      <c r="Y24" s="634"/>
      <c r="Z24" s="663">
        <v>3.3</v>
      </c>
      <c r="AA24" s="663"/>
      <c r="AB24" s="663"/>
      <c r="AC24" s="663"/>
      <c r="AD24" s="664" t="s">
        <v>138</v>
      </c>
      <c r="AE24" s="664"/>
      <c r="AF24" s="664"/>
      <c r="AG24" s="664"/>
      <c r="AH24" s="664"/>
      <c r="AI24" s="664"/>
      <c r="AJ24" s="664"/>
      <c r="AK24" s="664"/>
      <c r="AL24" s="635" t="s">
        <v>138</v>
      </c>
      <c r="AM24" s="636"/>
      <c r="AN24" s="636"/>
      <c r="AO24" s="665"/>
      <c r="AP24" s="629" t="s">
        <v>291</v>
      </c>
      <c r="AQ24" s="707"/>
      <c r="AR24" s="707"/>
      <c r="AS24" s="707"/>
      <c r="AT24" s="707"/>
      <c r="AU24" s="707"/>
      <c r="AV24" s="707"/>
      <c r="AW24" s="707"/>
      <c r="AX24" s="707"/>
      <c r="AY24" s="707"/>
      <c r="AZ24" s="707"/>
      <c r="BA24" s="707"/>
      <c r="BB24" s="707"/>
      <c r="BC24" s="707"/>
      <c r="BD24" s="707"/>
      <c r="BE24" s="707"/>
      <c r="BF24" s="708"/>
      <c r="BG24" s="632" t="s">
        <v>138</v>
      </c>
      <c r="BH24" s="633"/>
      <c r="BI24" s="633"/>
      <c r="BJ24" s="633"/>
      <c r="BK24" s="633"/>
      <c r="BL24" s="633"/>
      <c r="BM24" s="633"/>
      <c r="BN24" s="634"/>
      <c r="BO24" s="663" t="s">
        <v>139</v>
      </c>
      <c r="BP24" s="663"/>
      <c r="BQ24" s="663"/>
      <c r="BR24" s="663"/>
      <c r="BS24" s="638" t="s">
        <v>139</v>
      </c>
      <c r="BT24" s="633"/>
      <c r="BU24" s="633"/>
      <c r="BV24" s="633"/>
      <c r="BW24" s="633"/>
      <c r="BX24" s="633"/>
      <c r="BY24" s="633"/>
      <c r="BZ24" s="633"/>
      <c r="CA24" s="633"/>
      <c r="CB24" s="674"/>
      <c r="CD24" s="685" t="s">
        <v>292</v>
      </c>
      <c r="CE24" s="686"/>
      <c r="CF24" s="686"/>
      <c r="CG24" s="686"/>
      <c r="CH24" s="686"/>
      <c r="CI24" s="686"/>
      <c r="CJ24" s="686"/>
      <c r="CK24" s="686"/>
      <c r="CL24" s="686"/>
      <c r="CM24" s="686"/>
      <c r="CN24" s="686"/>
      <c r="CO24" s="686"/>
      <c r="CP24" s="686"/>
      <c r="CQ24" s="687"/>
      <c r="CR24" s="682">
        <v>548885</v>
      </c>
      <c r="CS24" s="683"/>
      <c r="CT24" s="683"/>
      <c r="CU24" s="683"/>
      <c r="CV24" s="683"/>
      <c r="CW24" s="683"/>
      <c r="CX24" s="683"/>
      <c r="CY24" s="711"/>
      <c r="CZ24" s="712">
        <v>23.7</v>
      </c>
      <c r="DA24" s="694"/>
      <c r="DB24" s="694"/>
      <c r="DC24" s="714"/>
      <c r="DD24" s="710">
        <v>503509</v>
      </c>
      <c r="DE24" s="683"/>
      <c r="DF24" s="683"/>
      <c r="DG24" s="683"/>
      <c r="DH24" s="683"/>
      <c r="DI24" s="683"/>
      <c r="DJ24" s="683"/>
      <c r="DK24" s="711"/>
      <c r="DL24" s="710">
        <v>492182</v>
      </c>
      <c r="DM24" s="683"/>
      <c r="DN24" s="683"/>
      <c r="DO24" s="683"/>
      <c r="DP24" s="683"/>
      <c r="DQ24" s="683"/>
      <c r="DR24" s="683"/>
      <c r="DS24" s="683"/>
      <c r="DT24" s="683"/>
      <c r="DU24" s="683"/>
      <c r="DV24" s="711"/>
      <c r="DW24" s="712">
        <v>43.7</v>
      </c>
      <c r="DX24" s="694"/>
      <c r="DY24" s="694"/>
      <c r="DZ24" s="694"/>
      <c r="EA24" s="694"/>
      <c r="EB24" s="694"/>
      <c r="EC24" s="713"/>
    </row>
    <row r="25" spans="2:133" ht="11.25" customHeight="1" x14ac:dyDescent="0.15">
      <c r="B25" s="629" t="s">
        <v>293</v>
      </c>
      <c r="C25" s="630"/>
      <c r="D25" s="630"/>
      <c r="E25" s="630"/>
      <c r="F25" s="630"/>
      <c r="G25" s="630"/>
      <c r="H25" s="630"/>
      <c r="I25" s="630"/>
      <c r="J25" s="630"/>
      <c r="K25" s="630"/>
      <c r="L25" s="630"/>
      <c r="M25" s="630"/>
      <c r="N25" s="630"/>
      <c r="O25" s="630"/>
      <c r="P25" s="630"/>
      <c r="Q25" s="631"/>
      <c r="R25" s="632">
        <v>1</v>
      </c>
      <c r="S25" s="633"/>
      <c r="T25" s="633"/>
      <c r="U25" s="633"/>
      <c r="V25" s="633"/>
      <c r="W25" s="633"/>
      <c r="X25" s="633"/>
      <c r="Y25" s="634"/>
      <c r="Z25" s="663">
        <v>0</v>
      </c>
      <c r="AA25" s="663"/>
      <c r="AB25" s="663"/>
      <c r="AC25" s="663"/>
      <c r="AD25" s="664" t="s">
        <v>245</v>
      </c>
      <c r="AE25" s="664"/>
      <c r="AF25" s="664"/>
      <c r="AG25" s="664"/>
      <c r="AH25" s="664"/>
      <c r="AI25" s="664"/>
      <c r="AJ25" s="664"/>
      <c r="AK25" s="664"/>
      <c r="AL25" s="635" t="s">
        <v>138</v>
      </c>
      <c r="AM25" s="636"/>
      <c r="AN25" s="636"/>
      <c r="AO25" s="665"/>
      <c r="AP25" s="629" t="s">
        <v>294</v>
      </c>
      <c r="AQ25" s="707"/>
      <c r="AR25" s="707"/>
      <c r="AS25" s="707"/>
      <c r="AT25" s="707"/>
      <c r="AU25" s="707"/>
      <c r="AV25" s="707"/>
      <c r="AW25" s="707"/>
      <c r="AX25" s="707"/>
      <c r="AY25" s="707"/>
      <c r="AZ25" s="707"/>
      <c r="BA25" s="707"/>
      <c r="BB25" s="707"/>
      <c r="BC25" s="707"/>
      <c r="BD25" s="707"/>
      <c r="BE25" s="707"/>
      <c r="BF25" s="708"/>
      <c r="BG25" s="632" t="s">
        <v>139</v>
      </c>
      <c r="BH25" s="633"/>
      <c r="BI25" s="633"/>
      <c r="BJ25" s="633"/>
      <c r="BK25" s="633"/>
      <c r="BL25" s="633"/>
      <c r="BM25" s="633"/>
      <c r="BN25" s="634"/>
      <c r="BO25" s="663" t="s">
        <v>139</v>
      </c>
      <c r="BP25" s="663"/>
      <c r="BQ25" s="663"/>
      <c r="BR25" s="663"/>
      <c r="BS25" s="638" t="s">
        <v>245</v>
      </c>
      <c r="BT25" s="633"/>
      <c r="BU25" s="633"/>
      <c r="BV25" s="633"/>
      <c r="BW25" s="633"/>
      <c r="BX25" s="633"/>
      <c r="BY25" s="633"/>
      <c r="BZ25" s="633"/>
      <c r="CA25" s="633"/>
      <c r="CB25" s="674"/>
      <c r="CD25" s="629" t="s">
        <v>295</v>
      </c>
      <c r="CE25" s="630"/>
      <c r="CF25" s="630"/>
      <c r="CG25" s="630"/>
      <c r="CH25" s="630"/>
      <c r="CI25" s="630"/>
      <c r="CJ25" s="630"/>
      <c r="CK25" s="630"/>
      <c r="CL25" s="630"/>
      <c r="CM25" s="630"/>
      <c r="CN25" s="630"/>
      <c r="CO25" s="630"/>
      <c r="CP25" s="630"/>
      <c r="CQ25" s="631"/>
      <c r="CR25" s="632">
        <v>350160</v>
      </c>
      <c r="CS25" s="651"/>
      <c r="CT25" s="651"/>
      <c r="CU25" s="651"/>
      <c r="CV25" s="651"/>
      <c r="CW25" s="651"/>
      <c r="CX25" s="651"/>
      <c r="CY25" s="652"/>
      <c r="CZ25" s="635">
        <v>15.1</v>
      </c>
      <c r="DA25" s="653"/>
      <c r="DB25" s="653"/>
      <c r="DC25" s="654"/>
      <c r="DD25" s="638">
        <v>343773</v>
      </c>
      <c r="DE25" s="651"/>
      <c r="DF25" s="651"/>
      <c r="DG25" s="651"/>
      <c r="DH25" s="651"/>
      <c r="DI25" s="651"/>
      <c r="DJ25" s="651"/>
      <c r="DK25" s="652"/>
      <c r="DL25" s="638">
        <v>332606</v>
      </c>
      <c r="DM25" s="651"/>
      <c r="DN25" s="651"/>
      <c r="DO25" s="651"/>
      <c r="DP25" s="651"/>
      <c r="DQ25" s="651"/>
      <c r="DR25" s="651"/>
      <c r="DS25" s="651"/>
      <c r="DT25" s="651"/>
      <c r="DU25" s="651"/>
      <c r="DV25" s="652"/>
      <c r="DW25" s="635">
        <v>29.6</v>
      </c>
      <c r="DX25" s="653"/>
      <c r="DY25" s="653"/>
      <c r="DZ25" s="653"/>
      <c r="EA25" s="653"/>
      <c r="EB25" s="653"/>
      <c r="EC25" s="669"/>
    </row>
    <row r="26" spans="2:133" ht="11.25" customHeight="1" x14ac:dyDescent="0.15">
      <c r="B26" s="629" t="s">
        <v>296</v>
      </c>
      <c r="C26" s="630"/>
      <c r="D26" s="630"/>
      <c r="E26" s="630"/>
      <c r="F26" s="630"/>
      <c r="G26" s="630"/>
      <c r="H26" s="630"/>
      <c r="I26" s="630"/>
      <c r="J26" s="630"/>
      <c r="K26" s="630"/>
      <c r="L26" s="630"/>
      <c r="M26" s="630"/>
      <c r="N26" s="630"/>
      <c r="O26" s="630"/>
      <c r="P26" s="630"/>
      <c r="Q26" s="631"/>
      <c r="R26" s="632">
        <v>1096343</v>
      </c>
      <c r="S26" s="633"/>
      <c r="T26" s="633"/>
      <c r="U26" s="633"/>
      <c r="V26" s="633"/>
      <c r="W26" s="633"/>
      <c r="X26" s="633"/>
      <c r="Y26" s="634"/>
      <c r="Z26" s="663">
        <v>47.2</v>
      </c>
      <c r="AA26" s="663"/>
      <c r="AB26" s="663"/>
      <c r="AC26" s="663"/>
      <c r="AD26" s="664">
        <v>1018732</v>
      </c>
      <c r="AE26" s="664"/>
      <c r="AF26" s="664"/>
      <c r="AG26" s="664"/>
      <c r="AH26" s="664"/>
      <c r="AI26" s="664"/>
      <c r="AJ26" s="664"/>
      <c r="AK26" s="664"/>
      <c r="AL26" s="635">
        <v>98.8</v>
      </c>
      <c r="AM26" s="636"/>
      <c r="AN26" s="636"/>
      <c r="AO26" s="665"/>
      <c r="AP26" s="629" t="s">
        <v>297</v>
      </c>
      <c r="AQ26" s="707"/>
      <c r="AR26" s="707"/>
      <c r="AS26" s="707"/>
      <c r="AT26" s="707"/>
      <c r="AU26" s="707"/>
      <c r="AV26" s="707"/>
      <c r="AW26" s="707"/>
      <c r="AX26" s="707"/>
      <c r="AY26" s="707"/>
      <c r="AZ26" s="707"/>
      <c r="BA26" s="707"/>
      <c r="BB26" s="707"/>
      <c r="BC26" s="707"/>
      <c r="BD26" s="707"/>
      <c r="BE26" s="707"/>
      <c r="BF26" s="708"/>
      <c r="BG26" s="632" t="s">
        <v>245</v>
      </c>
      <c r="BH26" s="633"/>
      <c r="BI26" s="633"/>
      <c r="BJ26" s="633"/>
      <c r="BK26" s="633"/>
      <c r="BL26" s="633"/>
      <c r="BM26" s="633"/>
      <c r="BN26" s="634"/>
      <c r="BO26" s="663" t="s">
        <v>138</v>
      </c>
      <c r="BP26" s="663"/>
      <c r="BQ26" s="663"/>
      <c r="BR26" s="663"/>
      <c r="BS26" s="638" t="s">
        <v>245</v>
      </c>
      <c r="BT26" s="633"/>
      <c r="BU26" s="633"/>
      <c r="BV26" s="633"/>
      <c r="BW26" s="633"/>
      <c r="BX26" s="633"/>
      <c r="BY26" s="633"/>
      <c r="BZ26" s="633"/>
      <c r="CA26" s="633"/>
      <c r="CB26" s="674"/>
      <c r="CD26" s="629" t="s">
        <v>298</v>
      </c>
      <c r="CE26" s="630"/>
      <c r="CF26" s="630"/>
      <c r="CG26" s="630"/>
      <c r="CH26" s="630"/>
      <c r="CI26" s="630"/>
      <c r="CJ26" s="630"/>
      <c r="CK26" s="630"/>
      <c r="CL26" s="630"/>
      <c r="CM26" s="630"/>
      <c r="CN26" s="630"/>
      <c r="CO26" s="630"/>
      <c r="CP26" s="630"/>
      <c r="CQ26" s="631"/>
      <c r="CR26" s="632">
        <v>199654</v>
      </c>
      <c r="CS26" s="633"/>
      <c r="CT26" s="633"/>
      <c r="CU26" s="633"/>
      <c r="CV26" s="633"/>
      <c r="CW26" s="633"/>
      <c r="CX26" s="633"/>
      <c r="CY26" s="634"/>
      <c r="CZ26" s="635">
        <v>8.6</v>
      </c>
      <c r="DA26" s="653"/>
      <c r="DB26" s="653"/>
      <c r="DC26" s="654"/>
      <c r="DD26" s="638">
        <v>196470</v>
      </c>
      <c r="DE26" s="633"/>
      <c r="DF26" s="633"/>
      <c r="DG26" s="633"/>
      <c r="DH26" s="633"/>
      <c r="DI26" s="633"/>
      <c r="DJ26" s="633"/>
      <c r="DK26" s="634"/>
      <c r="DL26" s="638" t="s">
        <v>138</v>
      </c>
      <c r="DM26" s="633"/>
      <c r="DN26" s="633"/>
      <c r="DO26" s="633"/>
      <c r="DP26" s="633"/>
      <c r="DQ26" s="633"/>
      <c r="DR26" s="633"/>
      <c r="DS26" s="633"/>
      <c r="DT26" s="633"/>
      <c r="DU26" s="633"/>
      <c r="DV26" s="634"/>
      <c r="DW26" s="635" t="s">
        <v>138</v>
      </c>
      <c r="DX26" s="653"/>
      <c r="DY26" s="653"/>
      <c r="DZ26" s="653"/>
      <c r="EA26" s="653"/>
      <c r="EB26" s="653"/>
      <c r="EC26" s="669"/>
    </row>
    <row r="27" spans="2:133" ht="11.25" customHeight="1" x14ac:dyDescent="0.15">
      <c r="B27" s="629" t="s">
        <v>299</v>
      </c>
      <c r="C27" s="630"/>
      <c r="D27" s="630"/>
      <c r="E27" s="630"/>
      <c r="F27" s="630"/>
      <c r="G27" s="630"/>
      <c r="H27" s="630"/>
      <c r="I27" s="630"/>
      <c r="J27" s="630"/>
      <c r="K27" s="630"/>
      <c r="L27" s="630"/>
      <c r="M27" s="630"/>
      <c r="N27" s="630"/>
      <c r="O27" s="630"/>
      <c r="P27" s="630"/>
      <c r="Q27" s="631"/>
      <c r="R27" s="632" t="s">
        <v>138</v>
      </c>
      <c r="S27" s="633"/>
      <c r="T27" s="633"/>
      <c r="U27" s="633"/>
      <c r="V27" s="633"/>
      <c r="W27" s="633"/>
      <c r="X27" s="633"/>
      <c r="Y27" s="634"/>
      <c r="Z27" s="663" t="s">
        <v>245</v>
      </c>
      <c r="AA27" s="663"/>
      <c r="AB27" s="663"/>
      <c r="AC27" s="663"/>
      <c r="AD27" s="664" t="s">
        <v>138</v>
      </c>
      <c r="AE27" s="664"/>
      <c r="AF27" s="664"/>
      <c r="AG27" s="664"/>
      <c r="AH27" s="664"/>
      <c r="AI27" s="664"/>
      <c r="AJ27" s="664"/>
      <c r="AK27" s="664"/>
      <c r="AL27" s="635" t="s">
        <v>138</v>
      </c>
      <c r="AM27" s="636"/>
      <c r="AN27" s="636"/>
      <c r="AO27" s="665"/>
      <c r="AP27" s="629" t="s">
        <v>300</v>
      </c>
      <c r="AQ27" s="630"/>
      <c r="AR27" s="630"/>
      <c r="AS27" s="630"/>
      <c r="AT27" s="630"/>
      <c r="AU27" s="630"/>
      <c r="AV27" s="630"/>
      <c r="AW27" s="630"/>
      <c r="AX27" s="630"/>
      <c r="AY27" s="630"/>
      <c r="AZ27" s="630"/>
      <c r="BA27" s="630"/>
      <c r="BB27" s="630"/>
      <c r="BC27" s="630"/>
      <c r="BD27" s="630"/>
      <c r="BE27" s="630"/>
      <c r="BF27" s="631"/>
      <c r="BG27" s="632">
        <v>733961</v>
      </c>
      <c r="BH27" s="633"/>
      <c r="BI27" s="633"/>
      <c r="BJ27" s="633"/>
      <c r="BK27" s="633"/>
      <c r="BL27" s="633"/>
      <c r="BM27" s="633"/>
      <c r="BN27" s="634"/>
      <c r="BO27" s="663">
        <v>100</v>
      </c>
      <c r="BP27" s="663"/>
      <c r="BQ27" s="663"/>
      <c r="BR27" s="663"/>
      <c r="BS27" s="638">
        <v>26</v>
      </c>
      <c r="BT27" s="633"/>
      <c r="BU27" s="633"/>
      <c r="BV27" s="633"/>
      <c r="BW27" s="633"/>
      <c r="BX27" s="633"/>
      <c r="BY27" s="633"/>
      <c r="BZ27" s="633"/>
      <c r="CA27" s="633"/>
      <c r="CB27" s="674"/>
      <c r="CD27" s="629" t="s">
        <v>301</v>
      </c>
      <c r="CE27" s="630"/>
      <c r="CF27" s="630"/>
      <c r="CG27" s="630"/>
      <c r="CH27" s="630"/>
      <c r="CI27" s="630"/>
      <c r="CJ27" s="630"/>
      <c r="CK27" s="630"/>
      <c r="CL27" s="630"/>
      <c r="CM27" s="630"/>
      <c r="CN27" s="630"/>
      <c r="CO27" s="630"/>
      <c r="CP27" s="630"/>
      <c r="CQ27" s="631"/>
      <c r="CR27" s="632">
        <v>61852</v>
      </c>
      <c r="CS27" s="651"/>
      <c r="CT27" s="651"/>
      <c r="CU27" s="651"/>
      <c r="CV27" s="651"/>
      <c r="CW27" s="651"/>
      <c r="CX27" s="651"/>
      <c r="CY27" s="652"/>
      <c r="CZ27" s="635">
        <v>2.7</v>
      </c>
      <c r="DA27" s="653"/>
      <c r="DB27" s="653"/>
      <c r="DC27" s="654"/>
      <c r="DD27" s="638">
        <v>22863</v>
      </c>
      <c r="DE27" s="651"/>
      <c r="DF27" s="651"/>
      <c r="DG27" s="651"/>
      <c r="DH27" s="651"/>
      <c r="DI27" s="651"/>
      <c r="DJ27" s="651"/>
      <c r="DK27" s="652"/>
      <c r="DL27" s="638">
        <v>22703</v>
      </c>
      <c r="DM27" s="651"/>
      <c r="DN27" s="651"/>
      <c r="DO27" s="651"/>
      <c r="DP27" s="651"/>
      <c r="DQ27" s="651"/>
      <c r="DR27" s="651"/>
      <c r="DS27" s="651"/>
      <c r="DT27" s="651"/>
      <c r="DU27" s="651"/>
      <c r="DV27" s="652"/>
      <c r="DW27" s="635">
        <v>2</v>
      </c>
      <c r="DX27" s="653"/>
      <c r="DY27" s="653"/>
      <c r="DZ27" s="653"/>
      <c r="EA27" s="653"/>
      <c r="EB27" s="653"/>
      <c r="EC27" s="669"/>
    </row>
    <row r="28" spans="2:133" ht="11.25" customHeight="1" x14ac:dyDescent="0.15">
      <c r="B28" s="629" t="s">
        <v>302</v>
      </c>
      <c r="C28" s="630"/>
      <c r="D28" s="630"/>
      <c r="E28" s="630"/>
      <c r="F28" s="630"/>
      <c r="G28" s="630"/>
      <c r="H28" s="630"/>
      <c r="I28" s="630"/>
      <c r="J28" s="630"/>
      <c r="K28" s="630"/>
      <c r="L28" s="630"/>
      <c r="M28" s="630"/>
      <c r="N28" s="630"/>
      <c r="O28" s="630"/>
      <c r="P28" s="630"/>
      <c r="Q28" s="631"/>
      <c r="R28" s="632">
        <v>2385</v>
      </c>
      <c r="S28" s="633"/>
      <c r="T28" s="633"/>
      <c r="U28" s="633"/>
      <c r="V28" s="633"/>
      <c r="W28" s="633"/>
      <c r="X28" s="633"/>
      <c r="Y28" s="634"/>
      <c r="Z28" s="663">
        <v>0.1</v>
      </c>
      <c r="AA28" s="663"/>
      <c r="AB28" s="663"/>
      <c r="AC28" s="663"/>
      <c r="AD28" s="664" t="s">
        <v>138</v>
      </c>
      <c r="AE28" s="664"/>
      <c r="AF28" s="664"/>
      <c r="AG28" s="664"/>
      <c r="AH28" s="664"/>
      <c r="AI28" s="664"/>
      <c r="AJ28" s="664"/>
      <c r="AK28" s="664"/>
      <c r="AL28" s="635" t="s">
        <v>138</v>
      </c>
      <c r="AM28" s="636"/>
      <c r="AN28" s="636"/>
      <c r="AO28" s="665"/>
      <c r="AP28" s="629"/>
      <c r="AQ28" s="630"/>
      <c r="AR28" s="630"/>
      <c r="AS28" s="630"/>
      <c r="AT28" s="630"/>
      <c r="AU28" s="630"/>
      <c r="AV28" s="630"/>
      <c r="AW28" s="630"/>
      <c r="AX28" s="630"/>
      <c r="AY28" s="630"/>
      <c r="AZ28" s="630"/>
      <c r="BA28" s="630"/>
      <c r="BB28" s="630"/>
      <c r="BC28" s="630"/>
      <c r="BD28" s="630"/>
      <c r="BE28" s="630"/>
      <c r="BF28" s="631"/>
      <c r="BG28" s="632"/>
      <c r="BH28" s="633"/>
      <c r="BI28" s="633"/>
      <c r="BJ28" s="633"/>
      <c r="BK28" s="633"/>
      <c r="BL28" s="633"/>
      <c r="BM28" s="633"/>
      <c r="BN28" s="634"/>
      <c r="BO28" s="663"/>
      <c r="BP28" s="663"/>
      <c r="BQ28" s="663"/>
      <c r="BR28" s="663"/>
      <c r="BS28" s="638"/>
      <c r="BT28" s="633"/>
      <c r="BU28" s="633"/>
      <c r="BV28" s="633"/>
      <c r="BW28" s="633"/>
      <c r="BX28" s="633"/>
      <c r="BY28" s="633"/>
      <c r="BZ28" s="633"/>
      <c r="CA28" s="633"/>
      <c r="CB28" s="674"/>
      <c r="CD28" s="629" t="s">
        <v>303</v>
      </c>
      <c r="CE28" s="630"/>
      <c r="CF28" s="630"/>
      <c r="CG28" s="630"/>
      <c r="CH28" s="630"/>
      <c r="CI28" s="630"/>
      <c r="CJ28" s="630"/>
      <c r="CK28" s="630"/>
      <c r="CL28" s="630"/>
      <c r="CM28" s="630"/>
      <c r="CN28" s="630"/>
      <c r="CO28" s="630"/>
      <c r="CP28" s="630"/>
      <c r="CQ28" s="631"/>
      <c r="CR28" s="632">
        <v>136873</v>
      </c>
      <c r="CS28" s="633"/>
      <c r="CT28" s="633"/>
      <c r="CU28" s="633"/>
      <c r="CV28" s="633"/>
      <c r="CW28" s="633"/>
      <c r="CX28" s="633"/>
      <c r="CY28" s="634"/>
      <c r="CZ28" s="635">
        <v>5.9</v>
      </c>
      <c r="DA28" s="653"/>
      <c r="DB28" s="653"/>
      <c r="DC28" s="654"/>
      <c r="DD28" s="638">
        <v>136873</v>
      </c>
      <c r="DE28" s="633"/>
      <c r="DF28" s="633"/>
      <c r="DG28" s="633"/>
      <c r="DH28" s="633"/>
      <c r="DI28" s="633"/>
      <c r="DJ28" s="633"/>
      <c r="DK28" s="634"/>
      <c r="DL28" s="638">
        <v>136873</v>
      </c>
      <c r="DM28" s="633"/>
      <c r="DN28" s="633"/>
      <c r="DO28" s="633"/>
      <c r="DP28" s="633"/>
      <c r="DQ28" s="633"/>
      <c r="DR28" s="633"/>
      <c r="DS28" s="633"/>
      <c r="DT28" s="633"/>
      <c r="DU28" s="633"/>
      <c r="DV28" s="634"/>
      <c r="DW28" s="635">
        <v>12.2</v>
      </c>
      <c r="DX28" s="653"/>
      <c r="DY28" s="653"/>
      <c r="DZ28" s="653"/>
      <c r="EA28" s="653"/>
      <c r="EB28" s="653"/>
      <c r="EC28" s="669"/>
    </row>
    <row r="29" spans="2:133" ht="11.25" customHeight="1" x14ac:dyDescent="0.15">
      <c r="B29" s="629" t="s">
        <v>304</v>
      </c>
      <c r="C29" s="630"/>
      <c r="D29" s="630"/>
      <c r="E29" s="630"/>
      <c r="F29" s="630"/>
      <c r="G29" s="630"/>
      <c r="H29" s="630"/>
      <c r="I29" s="630"/>
      <c r="J29" s="630"/>
      <c r="K29" s="630"/>
      <c r="L29" s="630"/>
      <c r="M29" s="630"/>
      <c r="N29" s="630"/>
      <c r="O29" s="630"/>
      <c r="P29" s="630"/>
      <c r="Q29" s="631"/>
      <c r="R29" s="632">
        <v>34066</v>
      </c>
      <c r="S29" s="633"/>
      <c r="T29" s="633"/>
      <c r="U29" s="633"/>
      <c r="V29" s="633"/>
      <c r="W29" s="633"/>
      <c r="X29" s="633"/>
      <c r="Y29" s="634"/>
      <c r="Z29" s="663">
        <v>1.5</v>
      </c>
      <c r="AA29" s="663"/>
      <c r="AB29" s="663"/>
      <c r="AC29" s="663"/>
      <c r="AD29" s="664" t="s">
        <v>138</v>
      </c>
      <c r="AE29" s="664"/>
      <c r="AF29" s="664"/>
      <c r="AG29" s="664"/>
      <c r="AH29" s="664"/>
      <c r="AI29" s="664"/>
      <c r="AJ29" s="664"/>
      <c r="AK29" s="664"/>
      <c r="AL29" s="635" t="s">
        <v>139</v>
      </c>
      <c r="AM29" s="636"/>
      <c r="AN29" s="636"/>
      <c r="AO29" s="665"/>
      <c r="AP29" s="613"/>
      <c r="AQ29" s="614"/>
      <c r="AR29" s="614"/>
      <c r="AS29" s="614"/>
      <c r="AT29" s="614"/>
      <c r="AU29" s="614"/>
      <c r="AV29" s="614"/>
      <c r="AW29" s="614"/>
      <c r="AX29" s="614"/>
      <c r="AY29" s="614"/>
      <c r="AZ29" s="614"/>
      <c r="BA29" s="614"/>
      <c r="BB29" s="614"/>
      <c r="BC29" s="614"/>
      <c r="BD29" s="614"/>
      <c r="BE29" s="614"/>
      <c r="BF29" s="615"/>
      <c r="BG29" s="632"/>
      <c r="BH29" s="633"/>
      <c r="BI29" s="633"/>
      <c r="BJ29" s="633"/>
      <c r="BK29" s="633"/>
      <c r="BL29" s="633"/>
      <c r="BM29" s="633"/>
      <c r="BN29" s="634"/>
      <c r="BO29" s="663"/>
      <c r="BP29" s="663"/>
      <c r="BQ29" s="663"/>
      <c r="BR29" s="663"/>
      <c r="BS29" s="664"/>
      <c r="BT29" s="664"/>
      <c r="BU29" s="664"/>
      <c r="BV29" s="664"/>
      <c r="BW29" s="664"/>
      <c r="BX29" s="664"/>
      <c r="BY29" s="664"/>
      <c r="BZ29" s="664"/>
      <c r="CA29" s="664"/>
      <c r="CB29" s="709"/>
      <c r="CD29" s="645" t="s">
        <v>305</v>
      </c>
      <c r="CE29" s="646"/>
      <c r="CF29" s="629" t="s">
        <v>306</v>
      </c>
      <c r="CG29" s="630"/>
      <c r="CH29" s="630"/>
      <c r="CI29" s="630"/>
      <c r="CJ29" s="630"/>
      <c r="CK29" s="630"/>
      <c r="CL29" s="630"/>
      <c r="CM29" s="630"/>
      <c r="CN29" s="630"/>
      <c r="CO29" s="630"/>
      <c r="CP29" s="630"/>
      <c r="CQ29" s="631"/>
      <c r="CR29" s="632">
        <v>136873</v>
      </c>
      <c r="CS29" s="651"/>
      <c r="CT29" s="651"/>
      <c r="CU29" s="651"/>
      <c r="CV29" s="651"/>
      <c r="CW29" s="651"/>
      <c r="CX29" s="651"/>
      <c r="CY29" s="652"/>
      <c r="CZ29" s="635">
        <v>5.9</v>
      </c>
      <c r="DA29" s="653"/>
      <c r="DB29" s="653"/>
      <c r="DC29" s="654"/>
      <c r="DD29" s="638">
        <v>136873</v>
      </c>
      <c r="DE29" s="651"/>
      <c r="DF29" s="651"/>
      <c r="DG29" s="651"/>
      <c r="DH29" s="651"/>
      <c r="DI29" s="651"/>
      <c r="DJ29" s="651"/>
      <c r="DK29" s="652"/>
      <c r="DL29" s="638">
        <v>136873</v>
      </c>
      <c r="DM29" s="651"/>
      <c r="DN29" s="651"/>
      <c r="DO29" s="651"/>
      <c r="DP29" s="651"/>
      <c r="DQ29" s="651"/>
      <c r="DR29" s="651"/>
      <c r="DS29" s="651"/>
      <c r="DT29" s="651"/>
      <c r="DU29" s="651"/>
      <c r="DV29" s="652"/>
      <c r="DW29" s="635">
        <v>12.2</v>
      </c>
      <c r="DX29" s="653"/>
      <c r="DY29" s="653"/>
      <c r="DZ29" s="653"/>
      <c r="EA29" s="653"/>
      <c r="EB29" s="653"/>
      <c r="EC29" s="669"/>
    </row>
    <row r="30" spans="2:133" ht="11.25" customHeight="1" x14ac:dyDescent="0.15">
      <c r="B30" s="629" t="s">
        <v>307</v>
      </c>
      <c r="C30" s="630"/>
      <c r="D30" s="630"/>
      <c r="E30" s="630"/>
      <c r="F30" s="630"/>
      <c r="G30" s="630"/>
      <c r="H30" s="630"/>
      <c r="I30" s="630"/>
      <c r="J30" s="630"/>
      <c r="K30" s="630"/>
      <c r="L30" s="630"/>
      <c r="M30" s="630"/>
      <c r="N30" s="630"/>
      <c r="O30" s="630"/>
      <c r="P30" s="630"/>
      <c r="Q30" s="631"/>
      <c r="R30" s="632">
        <v>780</v>
      </c>
      <c r="S30" s="633"/>
      <c r="T30" s="633"/>
      <c r="U30" s="633"/>
      <c r="V30" s="633"/>
      <c r="W30" s="633"/>
      <c r="X30" s="633"/>
      <c r="Y30" s="634"/>
      <c r="Z30" s="663">
        <v>0</v>
      </c>
      <c r="AA30" s="663"/>
      <c r="AB30" s="663"/>
      <c r="AC30" s="663"/>
      <c r="AD30" s="664" t="s">
        <v>139</v>
      </c>
      <c r="AE30" s="664"/>
      <c r="AF30" s="664"/>
      <c r="AG30" s="664"/>
      <c r="AH30" s="664"/>
      <c r="AI30" s="664"/>
      <c r="AJ30" s="664"/>
      <c r="AK30" s="664"/>
      <c r="AL30" s="635" t="s">
        <v>245</v>
      </c>
      <c r="AM30" s="636"/>
      <c r="AN30" s="636"/>
      <c r="AO30" s="665"/>
      <c r="AP30" s="688" t="s">
        <v>223</v>
      </c>
      <c r="AQ30" s="689"/>
      <c r="AR30" s="689"/>
      <c r="AS30" s="689"/>
      <c r="AT30" s="689"/>
      <c r="AU30" s="689"/>
      <c r="AV30" s="689"/>
      <c r="AW30" s="689"/>
      <c r="AX30" s="689"/>
      <c r="AY30" s="689"/>
      <c r="AZ30" s="689"/>
      <c r="BA30" s="689"/>
      <c r="BB30" s="689"/>
      <c r="BC30" s="689"/>
      <c r="BD30" s="689"/>
      <c r="BE30" s="689"/>
      <c r="BF30" s="690"/>
      <c r="BG30" s="688" t="s">
        <v>308</v>
      </c>
      <c r="BH30" s="705"/>
      <c r="BI30" s="705"/>
      <c r="BJ30" s="705"/>
      <c r="BK30" s="705"/>
      <c r="BL30" s="705"/>
      <c r="BM30" s="705"/>
      <c r="BN30" s="705"/>
      <c r="BO30" s="705"/>
      <c r="BP30" s="705"/>
      <c r="BQ30" s="706"/>
      <c r="BR30" s="688" t="s">
        <v>309</v>
      </c>
      <c r="BS30" s="705"/>
      <c r="BT30" s="705"/>
      <c r="BU30" s="705"/>
      <c r="BV30" s="705"/>
      <c r="BW30" s="705"/>
      <c r="BX30" s="705"/>
      <c r="BY30" s="705"/>
      <c r="BZ30" s="705"/>
      <c r="CA30" s="705"/>
      <c r="CB30" s="706"/>
      <c r="CD30" s="647"/>
      <c r="CE30" s="648"/>
      <c r="CF30" s="629" t="s">
        <v>310</v>
      </c>
      <c r="CG30" s="630"/>
      <c r="CH30" s="630"/>
      <c r="CI30" s="630"/>
      <c r="CJ30" s="630"/>
      <c r="CK30" s="630"/>
      <c r="CL30" s="630"/>
      <c r="CM30" s="630"/>
      <c r="CN30" s="630"/>
      <c r="CO30" s="630"/>
      <c r="CP30" s="630"/>
      <c r="CQ30" s="631"/>
      <c r="CR30" s="632">
        <v>133808</v>
      </c>
      <c r="CS30" s="633"/>
      <c r="CT30" s="633"/>
      <c r="CU30" s="633"/>
      <c r="CV30" s="633"/>
      <c r="CW30" s="633"/>
      <c r="CX30" s="633"/>
      <c r="CY30" s="634"/>
      <c r="CZ30" s="635">
        <v>5.8</v>
      </c>
      <c r="DA30" s="653"/>
      <c r="DB30" s="653"/>
      <c r="DC30" s="654"/>
      <c r="DD30" s="638">
        <v>133808</v>
      </c>
      <c r="DE30" s="633"/>
      <c r="DF30" s="633"/>
      <c r="DG30" s="633"/>
      <c r="DH30" s="633"/>
      <c r="DI30" s="633"/>
      <c r="DJ30" s="633"/>
      <c r="DK30" s="634"/>
      <c r="DL30" s="638">
        <v>133808</v>
      </c>
      <c r="DM30" s="633"/>
      <c r="DN30" s="633"/>
      <c r="DO30" s="633"/>
      <c r="DP30" s="633"/>
      <c r="DQ30" s="633"/>
      <c r="DR30" s="633"/>
      <c r="DS30" s="633"/>
      <c r="DT30" s="633"/>
      <c r="DU30" s="633"/>
      <c r="DV30" s="634"/>
      <c r="DW30" s="635">
        <v>11.9</v>
      </c>
      <c r="DX30" s="653"/>
      <c r="DY30" s="653"/>
      <c r="DZ30" s="653"/>
      <c r="EA30" s="653"/>
      <c r="EB30" s="653"/>
      <c r="EC30" s="669"/>
    </row>
    <row r="31" spans="2:133" ht="11.25" customHeight="1" x14ac:dyDescent="0.15">
      <c r="B31" s="629" t="s">
        <v>311</v>
      </c>
      <c r="C31" s="630"/>
      <c r="D31" s="630"/>
      <c r="E31" s="630"/>
      <c r="F31" s="630"/>
      <c r="G31" s="630"/>
      <c r="H31" s="630"/>
      <c r="I31" s="630"/>
      <c r="J31" s="630"/>
      <c r="K31" s="630"/>
      <c r="L31" s="630"/>
      <c r="M31" s="630"/>
      <c r="N31" s="630"/>
      <c r="O31" s="630"/>
      <c r="P31" s="630"/>
      <c r="Q31" s="631"/>
      <c r="R31" s="632">
        <v>512486</v>
      </c>
      <c r="S31" s="633"/>
      <c r="T31" s="633"/>
      <c r="U31" s="633"/>
      <c r="V31" s="633"/>
      <c r="W31" s="633"/>
      <c r="X31" s="633"/>
      <c r="Y31" s="634"/>
      <c r="Z31" s="663">
        <v>22</v>
      </c>
      <c r="AA31" s="663"/>
      <c r="AB31" s="663"/>
      <c r="AC31" s="663"/>
      <c r="AD31" s="664" t="s">
        <v>139</v>
      </c>
      <c r="AE31" s="664"/>
      <c r="AF31" s="664"/>
      <c r="AG31" s="664"/>
      <c r="AH31" s="664"/>
      <c r="AI31" s="664"/>
      <c r="AJ31" s="664"/>
      <c r="AK31" s="664"/>
      <c r="AL31" s="635" t="s">
        <v>245</v>
      </c>
      <c r="AM31" s="636"/>
      <c r="AN31" s="636"/>
      <c r="AO31" s="665"/>
      <c r="AP31" s="697" t="s">
        <v>312</v>
      </c>
      <c r="AQ31" s="698"/>
      <c r="AR31" s="698"/>
      <c r="AS31" s="698"/>
      <c r="AT31" s="699" t="s">
        <v>313</v>
      </c>
      <c r="AU31" s="219"/>
      <c r="AV31" s="219"/>
      <c r="AW31" s="219"/>
      <c r="AX31" s="685" t="s">
        <v>188</v>
      </c>
      <c r="AY31" s="686"/>
      <c r="AZ31" s="686"/>
      <c r="BA31" s="686"/>
      <c r="BB31" s="686"/>
      <c r="BC31" s="686"/>
      <c r="BD31" s="686"/>
      <c r="BE31" s="686"/>
      <c r="BF31" s="687"/>
      <c r="BG31" s="692">
        <v>99.9</v>
      </c>
      <c r="BH31" s="693"/>
      <c r="BI31" s="693"/>
      <c r="BJ31" s="693"/>
      <c r="BK31" s="693"/>
      <c r="BL31" s="693"/>
      <c r="BM31" s="694">
        <v>99.9</v>
      </c>
      <c r="BN31" s="693"/>
      <c r="BO31" s="693"/>
      <c r="BP31" s="693"/>
      <c r="BQ31" s="695"/>
      <c r="BR31" s="692">
        <v>99.9</v>
      </c>
      <c r="BS31" s="693"/>
      <c r="BT31" s="693"/>
      <c r="BU31" s="693"/>
      <c r="BV31" s="693"/>
      <c r="BW31" s="693"/>
      <c r="BX31" s="694">
        <v>99.9</v>
      </c>
      <c r="BY31" s="693"/>
      <c r="BZ31" s="693"/>
      <c r="CA31" s="693"/>
      <c r="CB31" s="695"/>
      <c r="CD31" s="647"/>
      <c r="CE31" s="648"/>
      <c r="CF31" s="629" t="s">
        <v>314</v>
      </c>
      <c r="CG31" s="630"/>
      <c r="CH31" s="630"/>
      <c r="CI31" s="630"/>
      <c r="CJ31" s="630"/>
      <c r="CK31" s="630"/>
      <c r="CL31" s="630"/>
      <c r="CM31" s="630"/>
      <c r="CN31" s="630"/>
      <c r="CO31" s="630"/>
      <c r="CP31" s="630"/>
      <c r="CQ31" s="631"/>
      <c r="CR31" s="632">
        <v>3065</v>
      </c>
      <c r="CS31" s="651"/>
      <c r="CT31" s="651"/>
      <c r="CU31" s="651"/>
      <c r="CV31" s="651"/>
      <c r="CW31" s="651"/>
      <c r="CX31" s="651"/>
      <c r="CY31" s="652"/>
      <c r="CZ31" s="635">
        <v>0.1</v>
      </c>
      <c r="DA31" s="653"/>
      <c r="DB31" s="653"/>
      <c r="DC31" s="654"/>
      <c r="DD31" s="638">
        <v>3065</v>
      </c>
      <c r="DE31" s="651"/>
      <c r="DF31" s="651"/>
      <c r="DG31" s="651"/>
      <c r="DH31" s="651"/>
      <c r="DI31" s="651"/>
      <c r="DJ31" s="651"/>
      <c r="DK31" s="652"/>
      <c r="DL31" s="638">
        <v>3065</v>
      </c>
      <c r="DM31" s="651"/>
      <c r="DN31" s="651"/>
      <c r="DO31" s="651"/>
      <c r="DP31" s="651"/>
      <c r="DQ31" s="651"/>
      <c r="DR31" s="651"/>
      <c r="DS31" s="651"/>
      <c r="DT31" s="651"/>
      <c r="DU31" s="651"/>
      <c r="DV31" s="652"/>
      <c r="DW31" s="635">
        <v>0.3</v>
      </c>
      <c r="DX31" s="653"/>
      <c r="DY31" s="653"/>
      <c r="DZ31" s="653"/>
      <c r="EA31" s="653"/>
      <c r="EB31" s="653"/>
      <c r="EC31" s="669"/>
    </row>
    <row r="32" spans="2:133" ht="11.25" customHeight="1" x14ac:dyDescent="0.15">
      <c r="B32" s="702" t="s">
        <v>315</v>
      </c>
      <c r="C32" s="703"/>
      <c r="D32" s="703"/>
      <c r="E32" s="703"/>
      <c r="F32" s="703"/>
      <c r="G32" s="703"/>
      <c r="H32" s="703"/>
      <c r="I32" s="703"/>
      <c r="J32" s="703"/>
      <c r="K32" s="703"/>
      <c r="L32" s="703"/>
      <c r="M32" s="703"/>
      <c r="N32" s="703"/>
      <c r="O32" s="703"/>
      <c r="P32" s="703"/>
      <c r="Q32" s="704"/>
      <c r="R32" s="632" t="s">
        <v>138</v>
      </c>
      <c r="S32" s="633"/>
      <c r="T32" s="633"/>
      <c r="U32" s="633"/>
      <c r="V32" s="633"/>
      <c r="W32" s="633"/>
      <c r="X32" s="633"/>
      <c r="Y32" s="634"/>
      <c r="Z32" s="663" t="s">
        <v>138</v>
      </c>
      <c r="AA32" s="663"/>
      <c r="AB32" s="663"/>
      <c r="AC32" s="663"/>
      <c r="AD32" s="664" t="s">
        <v>138</v>
      </c>
      <c r="AE32" s="664"/>
      <c r="AF32" s="664"/>
      <c r="AG32" s="664"/>
      <c r="AH32" s="664"/>
      <c r="AI32" s="664"/>
      <c r="AJ32" s="664"/>
      <c r="AK32" s="664"/>
      <c r="AL32" s="635" t="s">
        <v>138</v>
      </c>
      <c r="AM32" s="636"/>
      <c r="AN32" s="636"/>
      <c r="AO32" s="665"/>
      <c r="AP32" s="675"/>
      <c r="AQ32" s="676"/>
      <c r="AR32" s="676"/>
      <c r="AS32" s="676"/>
      <c r="AT32" s="700"/>
      <c r="AU32" s="215" t="s">
        <v>316</v>
      </c>
      <c r="AX32" s="629" t="s">
        <v>317</v>
      </c>
      <c r="AY32" s="630"/>
      <c r="AZ32" s="630"/>
      <c r="BA32" s="630"/>
      <c r="BB32" s="630"/>
      <c r="BC32" s="630"/>
      <c r="BD32" s="630"/>
      <c r="BE32" s="630"/>
      <c r="BF32" s="631"/>
      <c r="BG32" s="696">
        <v>99.3</v>
      </c>
      <c r="BH32" s="651"/>
      <c r="BI32" s="651"/>
      <c r="BJ32" s="651"/>
      <c r="BK32" s="651"/>
      <c r="BL32" s="651"/>
      <c r="BM32" s="636">
        <v>98.8</v>
      </c>
      <c r="BN32" s="651"/>
      <c r="BO32" s="651"/>
      <c r="BP32" s="651"/>
      <c r="BQ32" s="673"/>
      <c r="BR32" s="696">
        <v>99.2</v>
      </c>
      <c r="BS32" s="651"/>
      <c r="BT32" s="651"/>
      <c r="BU32" s="651"/>
      <c r="BV32" s="651"/>
      <c r="BW32" s="651"/>
      <c r="BX32" s="636">
        <v>98.8</v>
      </c>
      <c r="BY32" s="651"/>
      <c r="BZ32" s="651"/>
      <c r="CA32" s="651"/>
      <c r="CB32" s="673"/>
      <c r="CD32" s="649"/>
      <c r="CE32" s="650"/>
      <c r="CF32" s="629" t="s">
        <v>318</v>
      </c>
      <c r="CG32" s="630"/>
      <c r="CH32" s="630"/>
      <c r="CI32" s="630"/>
      <c r="CJ32" s="630"/>
      <c r="CK32" s="630"/>
      <c r="CL32" s="630"/>
      <c r="CM32" s="630"/>
      <c r="CN32" s="630"/>
      <c r="CO32" s="630"/>
      <c r="CP32" s="630"/>
      <c r="CQ32" s="631"/>
      <c r="CR32" s="632" t="s">
        <v>139</v>
      </c>
      <c r="CS32" s="633"/>
      <c r="CT32" s="633"/>
      <c r="CU32" s="633"/>
      <c r="CV32" s="633"/>
      <c r="CW32" s="633"/>
      <c r="CX32" s="633"/>
      <c r="CY32" s="634"/>
      <c r="CZ32" s="635" t="s">
        <v>139</v>
      </c>
      <c r="DA32" s="653"/>
      <c r="DB32" s="653"/>
      <c r="DC32" s="654"/>
      <c r="DD32" s="638" t="s">
        <v>138</v>
      </c>
      <c r="DE32" s="633"/>
      <c r="DF32" s="633"/>
      <c r="DG32" s="633"/>
      <c r="DH32" s="633"/>
      <c r="DI32" s="633"/>
      <c r="DJ32" s="633"/>
      <c r="DK32" s="634"/>
      <c r="DL32" s="638" t="s">
        <v>138</v>
      </c>
      <c r="DM32" s="633"/>
      <c r="DN32" s="633"/>
      <c r="DO32" s="633"/>
      <c r="DP32" s="633"/>
      <c r="DQ32" s="633"/>
      <c r="DR32" s="633"/>
      <c r="DS32" s="633"/>
      <c r="DT32" s="633"/>
      <c r="DU32" s="633"/>
      <c r="DV32" s="634"/>
      <c r="DW32" s="635" t="s">
        <v>138</v>
      </c>
      <c r="DX32" s="653"/>
      <c r="DY32" s="653"/>
      <c r="DZ32" s="653"/>
      <c r="EA32" s="653"/>
      <c r="EB32" s="653"/>
      <c r="EC32" s="669"/>
    </row>
    <row r="33" spans="2:133" ht="11.25" customHeight="1" x14ac:dyDescent="0.15">
      <c r="B33" s="629" t="s">
        <v>319</v>
      </c>
      <c r="C33" s="630"/>
      <c r="D33" s="630"/>
      <c r="E33" s="630"/>
      <c r="F33" s="630"/>
      <c r="G33" s="630"/>
      <c r="H33" s="630"/>
      <c r="I33" s="630"/>
      <c r="J33" s="630"/>
      <c r="K33" s="630"/>
      <c r="L33" s="630"/>
      <c r="M33" s="630"/>
      <c r="N33" s="630"/>
      <c r="O33" s="630"/>
      <c r="P33" s="630"/>
      <c r="Q33" s="631"/>
      <c r="R33" s="632">
        <v>56798</v>
      </c>
      <c r="S33" s="633"/>
      <c r="T33" s="633"/>
      <c r="U33" s="633"/>
      <c r="V33" s="633"/>
      <c r="W33" s="633"/>
      <c r="X33" s="633"/>
      <c r="Y33" s="634"/>
      <c r="Z33" s="663">
        <v>2.4</v>
      </c>
      <c r="AA33" s="663"/>
      <c r="AB33" s="663"/>
      <c r="AC33" s="663"/>
      <c r="AD33" s="664" t="s">
        <v>245</v>
      </c>
      <c r="AE33" s="664"/>
      <c r="AF33" s="664"/>
      <c r="AG33" s="664"/>
      <c r="AH33" s="664"/>
      <c r="AI33" s="664"/>
      <c r="AJ33" s="664"/>
      <c r="AK33" s="664"/>
      <c r="AL33" s="635" t="s">
        <v>245</v>
      </c>
      <c r="AM33" s="636"/>
      <c r="AN33" s="636"/>
      <c r="AO33" s="665"/>
      <c r="AP33" s="677"/>
      <c r="AQ33" s="678"/>
      <c r="AR33" s="678"/>
      <c r="AS33" s="678"/>
      <c r="AT33" s="701"/>
      <c r="AU33" s="220"/>
      <c r="AV33" s="220"/>
      <c r="AW33" s="220"/>
      <c r="AX33" s="613" t="s">
        <v>320</v>
      </c>
      <c r="AY33" s="614"/>
      <c r="AZ33" s="614"/>
      <c r="BA33" s="614"/>
      <c r="BB33" s="614"/>
      <c r="BC33" s="614"/>
      <c r="BD33" s="614"/>
      <c r="BE33" s="614"/>
      <c r="BF33" s="615"/>
      <c r="BG33" s="691">
        <v>100</v>
      </c>
      <c r="BH33" s="617"/>
      <c r="BI33" s="617"/>
      <c r="BJ33" s="617"/>
      <c r="BK33" s="617"/>
      <c r="BL33" s="617"/>
      <c r="BM33" s="659">
        <v>100</v>
      </c>
      <c r="BN33" s="617"/>
      <c r="BO33" s="617"/>
      <c r="BP33" s="617"/>
      <c r="BQ33" s="661"/>
      <c r="BR33" s="691">
        <v>100</v>
      </c>
      <c r="BS33" s="617"/>
      <c r="BT33" s="617"/>
      <c r="BU33" s="617"/>
      <c r="BV33" s="617"/>
      <c r="BW33" s="617"/>
      <c r="BX33" s="659">
        <v>99.9</v>
      </c>
      <c r="BY33" s="617"/>
      <c r="BZ33" s="617"/>
      <c r="CA33" s="617"/>
      <c r="CB33" s="661"/>
      <c r="CD33" s="629" t="s">
        <v>321</v>
      </c>
      <c r="CE33" s="630"/>
      <c r="CF33" s="630"/>
      <c r="CG33" s="630"/>
      <c r="CH33" s="630"/>
      <c r="CI33" s="630"/>
      <c r="CJ33" s="630"/>
      <c r="CK33" s="630"/>
      <c r="CL33" s="630"/>
      <c r="CM33" s="630"/>
      <c r="CN33" s="630"/>
      <c r="CO33" s="630"/>
      <c r="CP33" s="630"/>
      <c r="CQ33" s="631"/>
      <c r="CR33" s="632">
        <v>927810</v>
      </c>
      <c r="CS33" s="651"/>
      <c r="CT33" s="651"/>
      <c r="CU33" s="651"/>
      <c r="CV33" s="651"/>
      <c r="CW33" s="651"/>
      <c r="CX33" s="651"/>
      <c r="CY33" s="652"/>
      <c r="CZ33" s="635">
        <v>40.1</v>
      </c>
      <c r="DA33" s="653"/>
      <c r="DB33" s="653"/>
      <c r="DC33" s="654"/>
      <c r="DD33" s="638">
        <v>671340</v>
      </c>
      <c r="DE33" s="651"/>
      <c r="DF33" s="651"/>
      <c r="DG33" s="651"/>
      <c r="DH33" s="651"/>
      <c r="DI33" s="651"/>
      <c r="DJ33" s="651"/>
      <c r="DK33" s="652"/>
      <c r="DL33" s="638">
        <v>427903</v>
      </c>
      <c r="DM33" s="651"/>
      <c r="DN33" s="651"/>
      <c r="DO33" s="651"/>
      <c r="DP33" s="651"/>
      <c r="DQ33" s="651"/>
      <c r="DR33" s="651"/>
      <c r="DS33" s="651"/>
      <c r="DT33" s="651"/>
      <c r="DU33" s="651"/>
      <c r="DV33" s="652"/>
      <c r="DW33" s="635">
        <v>38</v>
      </c>
      <c r="DX33" s="653"/>
      <c r="DY33" s="653"/>
      <c r="DZ33" s="653"/>
      <c r="EA33" s="653"/>
      <c r="EB33" s="653"/>
      <c r="EC33" s="669"/>
    </row>
    <row r="34" spans="2:133" ht="11.25" customHeight="1" x14ac:dyDescent="0.15">
      <c r="B34" s="629" t="s">
        <v>322</v>
      </c>
      <c r="C34" s="630"/>
      <c r="D34" s="630"/>
      <c r="E34" s="630"/>
      <c r="F34" s="630"/>
      <c r="G34" s="630"/>
      <c r="H34" s="630"/>
      <c r="I34" s="630"/>
      <c r="J34" s="630"/>
      <c r="K34" s="630"/>
      <c r="L34" s="630"/>
      <c r="M34" s="630"/>
      <c r="N34" s="630"/>
      <c r="O34" s="630"/>
      <c r="P34" s="630"/>
      <c r="Q34" s="631"/>
      <c r="R34" s="632">
        <v>24268</v>
      </c>
      <c r="S34" s="633"/>
      <c r="T34" s="633"/>
      <c r="U34" s="633"/>
      <c r="V34" s="633"/>
      <c r="W34" s="633"/>
      <c r="X34" s="633"/>
      <c r="Y34" s="634"/>
      <c r="Z34" s="663">
        <v>1</v>
      </c>
      <c r="AA34" s="663"/>
      <c r="AB34" s="663"/>
      <c r="AC34" s="663"/>
      <c r="AD34" s="664">
        <v>12194</v>
      </c>
      <c r="AE34" s="664"/>
      <c r="AF34" s="664"/>
      <c r="AG34" s="664"/>
      <c r="AH34" s="664"/>
      <c r="AI34" s="664"/>
      <c r="AJ34" s="664"/>
      <c r="AK34" s="664"/>
      <c r="AL34" s="635">
        <v>1.2</v>
      </c>
      <c r="AM34" s="636"/>
      <c r="AN34" s="636"/>
      <c r="AO34" s="665"/>
      <c r="AP34" s="221"/>
      <c r="AQ34" s="222"/>
      <c r="AS34" s="219"/>
      <c r="AT34" s="219"/>
      <c r="AU34" s="219"/>
      <c r="AV34" s="219"/>
      <c r="AW34" s="219"/>
      <c r="AX34" s="219"/>
      <c r="AY34" s="219"/>
      <c r="AZ34" s="219"/>
      <c r="BA34" s="219"/>
      <c r="BB34" s="219"/>
      <c r="BC34" s="219"/>
      <c r="BD34" s="219"/>
      <c r="BE34" s="219"/>
      <c r="BF34" s="219"/>
      <c r="BG34" s="222"/>
      <c r="BH34" s="222"/>
      <c r="BI34" s="222"/>
      <c r="BJ34" s="222"/>
      <c r="BK34" s="222"/>
      <c r="BL34" s="222"/>
      <c r="BM34" s="222"/>
      <c r="BN34" s="222"/>
      <c r="BO34" s="222"/>
      <c r="BP34" s="222"/>
      <c r="BQ34" s="222"/>
      <c r="BR34" s="222"/>
      <c r="BS34" s="222"/>
      <c r="BT34" s="222"/>
      <c r="BU34" s="222"/>
      <c r="BV34" s="222"/>
      <c r="BW34" s="222"/>
      <c r="BX34" s="222"/>
      <c r="BY34" s="222"/>
      <c r="BZ34" s="222"/>
      <c r="CA34" s="222"/>
      <c r="CB34" s="222"/>
      <c r="CD34" s="629" t="s">
        <v>323</v>
      </c>
      <c r="CE34" s="630"/>
      <c r="CF34" s="630"/>
      <c r="CG34" s="630"/>
      <c r="CH34" s="630"/>
      <c r="CI34" s="630"/>
      <c r="CJ34" s="630"/>
      <c r="CK34" s="630"/>
      <c r="CL34" s="630"/>
      <c r="CM34" s="630"/>
      <c r="CN34" s="630"/>
      <c r="CO34" s="630"/>
      <c r="CP34" s="630"/>
      <c r="CQ34" s="631"/>
      <c r="CR34" s="632">
        <v>349451</v>
      </c>
      <c r="CS34" s="633"/>
      <c r="CT34" s="633"/>
      <c r="CU34" s="633"/>
      <c r="CV34" s="633"/>
      <c r="CW34" s="633"/>
      <c r="CX34" s="633"/>
      <c r="CY34" s="634"/>
      <c r="CZ34" s="635">
        <v>15.1</v>
      </c>
      <c r="DA34" s="653"/>
      <c r="DB34" s="653"/>
      <c r="DC34" s="654"/>
      <c r="DD34" s="638">
        <v>287289</v>
      </c>
      <c r="DE34" s="633"/>
      <c r="DF34" s="633"/>
      <c r="DG34" s="633"/>
      <c r="DH34" s="633"/>
      <c r="DI34" s="633"/>
      <c r="DJ34" s="633"/>
      <c r="DK34" s="634"/>
      <c r="DL34" s="638">
        <v>196256</v>
      </c>
      <c r="DM34" s="633"/>
      <c r="DN34" s="633"/>
      <c r="DO34" s="633"/>
      <c r="DP34" s="633"/>
      <c r="DQ34" s="633"/>
      <c r="DR34" s="633"/>
      <c r="DS34" s="633"/>
      <c r="DT34" s="633"/>
      <c r="DU34" s="633"/>
      <c r="DV34" s="634"/>
      <c r="DW34" s="635">
        <v>17.399999999999999</v>
      </c>
      <c r="DX34" s="653"/>
      <c r="DY34" s="653"/>
      <c r="DZ34" s="653"/>
      <c r="EA34" s="653"/>
      <c r="EB34" s="653"/>
      <c r="EC34" s="669"/>
    </row>
    <row r="35" spans="2:133" ht="11.25" customHeight="1" x14ac:dyDescent="0.15">
      <c r="B35" s="629" t="s">
        <v>324</v>
      </c>
      <c r="C35" s="630"/>
      <c r="D35" s="630"/>
      <c r="E35" s="630"/>
      <c r="F35" s="630"/>
      <c r="G35" s="630"/>
      <c r="H35" s="630"/>
      <c r="I35" s="630"/>
      <c r="J35" s="630"/>
      <c r="K35" s="630"/>
      <c r="L35" s="630"/>
      <c r="M35" s="630"/>
      <c r="N35" s="630"/>
      <c r="O35" s="630"/>
      <c r="P35" s="630"/>
      <c r="Q35" s="631"/>
      <c r="R35" s="632">
        <v>2566</v>
      </c>
      <c r="S35" s="633"/>
      <c r="T35" s="633"/>
      <c r="U35" s="633"/>
      <c r="V35" s="633"/>
      <c r="W35" s="633"/>
      <c r="X35" s="633"/>
      <c r="Y35" s="634"/>
      <c r="Z35" s="663">
        <v>0.1</v>
      </c>
      <c r="AA35" s="663"/>
      <c r="AB35" s="663"/>
      <c r="AC35" s="663"/>
      <c r="AD35" s="664" t="s">
        <v>245</v>
      </c>
      <c r="AE35" s="664"/>
      <c r="AF35" s="664"/>
      <c r="AG35" s="664"/>
      <c r="AH35" s="664"/>
      <c r="AI35" s="664"/>
      <c r="AJ35" s="664"/>
      <c r="AK35" s="664"/>
      <c r="AL35" s="635" t="s">
        <v>138</v>
      </c>
      <c r="AM35" s="636"/>
      <c r="AN35" s="636"/>
      <c r="AO35" s="665"/>
      <c r="AP35" s="223"/>
      <c r="AQ35" s="688" t="s">
        <v>325</v>
      </c>
      <c r="AR35" s="689"/>
      <c r="AS35" s="689"/>
      <c r="AT35" s="689"/>
      <c r="AU35" s="689"/>
      <c r="AV35" s="689"/>
      <c r="AW35" s="689"/>
      <c r="AX35" s="689"/>
      <c r="AY35" s="689"/>
      <c r="AZ35" s="689"/>
      <c r="BA35" s="689"/>
      <c r="BB35" s="689"/>
      <c r="BC35" s="689"/>
      <c r="BD35" s="689"/>
      <c r="BE35" s="689"/>
      <c r="BF35" s="690"/>
      <c r="BG35" s="688" t="s">
        <v>326</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29" t="s">
        <v>327</v>
      </c>
      <c r="CE35" s="630"/>
      <c r="CF35" s="630"/>
      <c r="CG35" s="630"/>
      <c r="CH35" s="630"/>
      <c r="CI35" s="630"/>
      <c r="CJ35" s="630"/>
      <c r="CK35" s="630"/>
      <c r="CL35" s="630"/>
      <c r="CM35" s="630"/>
      <c r="CN35" s="630"/>
      <c r="CO35" s="630"/>
      <c r="CP35" s="630"/>
      <c r="CQ35" s="631"/>
      <c r="CR35" s="632">
        <v>31133</v>
      </c>
      <c r="CS35" s="651"/>
      <c r="CT35" s="651"/>
      <c r="CU35" s="651"/>
      <c r="CV35" s="651"/>
      <c r="CW35" s="651"/>
      <c r="CX35" s="651"/>
      <c r="CY35" s="652"/>
      <c r="CZ35" s="635">
        <v>1.3</v>
      </c>
      <c r="DA35" s="653"/>
      <c r="DB35" s="653"/>
      <c r="DC35" s="654"/>
      <c r="DD35" s="638">
        <v>28568</v>
      </c>
      <c r="DE35" s="651"/>
      <c r="DF35" s="651"/>
      <c r="DG35" s="651"/>
      <c r="DH35" s="651"/>
      <c r="DI35" s="651"/>
      <c r="DJ35" s="651"/>
      <c r="DK35" s="652"/>
      <c r="DL35" s="638">
        <v>25747</v>
      </c>
      <c r="DM35" s="651"/>
      <c r="DN35" s="651"/>
      <c r="DO35" s="651"/>
      <c r="DP35" s="651"/>
      <c r="DQ35" s="651"/>
      <c r="DR35" s="651"/>
      <c r="DS35" s="651"/>
      <c r="DT35" s="651"/>
      <c r="DU35" s="651"/>
      <c r="DV35" s="652"/>
      <c r="DW35" s="635">
        <v>2.2999999999999998</v>
      </c>
      <c r="DX35" s="653"/>
      <c r="DY35" s="653"/>
      <c r="DZ35" s="653"/>
      <c r="EA35" s="653"/>
      <c r="EB35" s="653"/>
      <c r="EC35" s="669"/>
    </row>
    <row r="36" spans="2:133" ht="11.25" customHeight="1" x14ac:dyDescent="0.15">
      <c r="B36" s="629" t="s">
        <v>328</v>
      </c>
      <c r="C36" s="630"/>
      <c r="D36" s="630"/>
      <c r="E36" s="630"/>
      <c r="F36" s="630"/>
      <c r="G36" s="630"/>
      <c r="H36" s="630"/>
      <c r="I36" s="630"/>
      <c r="J36" s="630"/>
      <c r="K36" s="630"/>
      <c r="L36" s="630"/>
      <c r="M36" s="630"/>
      <c r="N36" s="630"/>
      <c r="O36" s="630"/>
      <c r="P36" s="630"/>
      <c r="Q36" s="631"/>
      <c r="R36" s="632">
        <v>48600</v>
      </c>
      <c r="S36" s="633"/>
      <c r="T36" s="633"/>
      <c r="U36" s="633"/>
      <c r="V36" s="633"/>
      <c r="W36" s="633"/>
      <c r="X36" s="633"/>
      <c r="Y36" s="634"/>
      <c r="Z36" s="663">
        <v>2.1</v>
      </c>
      <c r="AA36" s="663"/>
      <c r="AB36" s="663"/>
      <c r="AC36" s="663"/>
      <c r="AD36" s="664" t="s">
        <v>139</v>
      </c>
      <c r="AE36" s="664"/>
      <c r="AF36" s="664"/>
      <c r="AG36" s="664"/>
      <c r="AH36" s="664"/>
      <c r="AI36" s="664"/>
      <c r="AJ36" s="664"/>
      <c r="AK36" s="664"/>
      <c r="AL36" s="635" t="s">
        <v>245</v>
      </c>
      <c r="AM36" s="636"/>
      <c r="AN36" s="636"/>
      <c r="AO36" s="665"/>
      <c r="AP36" s="223"/>
      <c r="AQ36" s="679" t="s">
        <v>329</v>
      </c>
      <c r="AR36" s="680"/>
      <c r="AS36" s="680"/>
      <c r="AT36" s="680"/>
      <c r="AU36" s="680"/>
      <c r="AV36" s="680"/>
      <c r="AW36" s="680"/>
      <c r="AX36" s="680"/>
      <c r="AY36" s="681"/>
      <c r="AZ36" s="682">
        <v>144235</v>
      </c>
      <c r="BA36" s="683"/>
      <c r="BB36" s="683"/>
      <c r="BC36" s="683"/>
      <c r="BD36" s="683"/>
      <c r="BE36" s="683"/>
      <c r="BF36" s="684"/>
      <c r="BG36" s="685" t="s">
        <v>330</v>
      </c>
      <c r="BH36" s="686"/>
      <c r="BI36" s="686"/>
      <c r="BJ36" s="686"/>
      <c r="BK36" s="686"/>
      <c r="BL36" s="686"/>
      <c r="BM36" s="686"/>
      <c r="BN36" s="686"/>
      <c r="BO36" s="686"/>
      <c r="BP36" s="686"/>
      <c r="BQ36" s="686"/>
      <c r="BR36" s="686"/>
      <c r="BS36" s="686"/>
      <c r="BT36" s="686"/>
      <c r="BU36" s="687"/>
      <c r="BV36" s="682">
        <v>-6463</v>
      </c>
      <c r="BW36" s="683"/>
      <c r="BX36" s="683"/>
      <c r="BY36" s="683"/>
      <c r="BZ36" s="683"/>
      <c r="CA36" s="683"/>
      <c r="CB36" s="684"/>
      <c r="CD36" s="629" t="s">
        <v>331</v>
      </c>
      <c r="CE36" s="630"/>
      <c r="CF36" s="630"/>
      <c r="CG36" s="630"/>
      <c r="CH36" s="630"/>
      <c r="CI36" s="630"/>
      <c r="CJ36" s="630"/>
      <c r="CK36" s="630"/>
      <c r="CL36" s="630"/>
      <c r="CM36" s="630"/>
      <c r="CN36" s="630"/>
      <c r="CO36" s="630"/>
      <c r="CP36" s="630"/>
      <c r="CQ36" s="631"/>
      <c r="CR36" s="632">
        <v>360834</v>
      </c>
      <c r="CS36" s="633"/>
      <c r="CT36" s="633"/>
      <c r="CU36" s="633"/>
      <c r="CV36" s="633"/>
      <c r="CW36" s="633"/>
      <c r="CX36" s="633"/>
      <c r="CY36" s="634"/>
      <c r="CZ36" s="635">
        <v>15.6</v>
      </c>
      <c r="DA36" s="653"/>
      <c r="DB36" s="653"/>
      <c r="DC36" s="654"/>
      <c r="DD36" s="638">
        <v>205272</v>
      </c>
      <c r="DE36" s="633"/>
      <c r="DF36" s="633"/>
      <c r="DG36" s="633"/>
      <c r="DH36" s="633"/>
      <c r="DI36" s="633"/>
      <c r="DJ36" s="633"/>
      <c r="DK36" s="634"/>
      <c r="DL36" s="638">
        <v>112474</v>
      </c>
      <c r="DM36" s="633"/>
      <c r="DN36" s="633"/>
      <c r="DO36" s="633"/>
      <c r="DP36" s="633"/>
      <c r="DQ36" s="633"/>
      <c r="DR36" s="633"/>
      <c r="DS36" s="633"/>
      <c r="DT36" s="633"/>
      <c r="DU36" s="633"/>
      <c r="DV36" s="634"/>
      <c r="DW36" s="635">
        <v>10</v>
      </c>
      <c r="DX36" s="653"/>
      <c r="DY36" s="653"/>
      <c r="DZ36" s="653"/>
      <c r="EA36" s="653"/>
      <c r="EB36" s="653"/>
      <c r="EC36" s="669"/>
    </row>
    <row r="37" spans="2:133" ht="11.25" customHeight="1" x14ac:dyDescent="0.15">
      <c r="B37" s="629" t="s">
        <v>332</v>
      </c>
      <c r="C37" s="630"/>
      <c r="D37" s="630"/>
      <c r="E37" s="630"/>
      <c r="F37" s="630"/>
      <c r="G37" s="630"/>
      <c r="H37" s="630"/>
      <c r="I37" s="630"/>
      <c r="J37" s="630"/>
      <c r="K37" s="630"/>
      <c r="L37" s="630"/>
      <c r="M37" s="630"/>
      <c r="N37" s="630"/>
      <c r="O37" s="630"/>
      <c r="P37" s="630"/>
      <c r="Q37" s="631"/>
      <c r="R37" s="632">
        <v>34405</v>
      </c>
      <c r="S37" s="633"/>
      <c r="T37" s="633"/>
      <c r="U37" s="633"/>
      <c r="V37" s="633"/>
      <c r="W37" s="633"/>
      <c r="X37" s="633"/>
      <c r="Y37" s="634"/>
      <c r="Z37" s="663">
        <v>1.5</v>
      </c>
      <c r="AA37" s="663"/>
      <c r="AB37" s="663"/>
      <c r="AC37" s="663"/>
      <c r="AD37" s="664" t="s">
        <v>138</v>
      </c>
      <c r="AE37" s="664"/>
      <c r="AF37" s="664"/>
      <c r="AG37" s="664"/>
      <c r="AH37" s="664"/>
      <c r="AI37" s="664"/>
      <c r="AJ37" s="664"/>
      <c r="AK37" s="664"/>
      <c r="AL37" s="635" t="s">
        <v>138</v>
      </c>
      <c r="AM37" s="636"/>
      <c r="AN37" s="636"/>
      <c r="AO37" s="665"/>
      <c r="AQ37" s="670" t="s">
        <v>333</v>
      </c>
      <c r="AR37" s="671"/>
      <c r="AS37" s="671"/>
      <c r="AT37" s="671"/>
      <c r="AU37" s="671"/>
      <c r="AV37" s="671"/>
      <c r="AW37" s="671"/>
      <c r="AX37" s="671"/>
      <c r="AY37" s="672"/>
      <c r="AZ37" s="632">
        <v>26422</v>
      </c>
      <c r="BA37" s="633"/>
      <c r="BB37" s="633"/>
      <c r="BC37" s="633"/>
      <c r="BD37" s="651"/>
      <c r="BE37" s="651"/>
      <c r="BF37" s="673"/>
      <c r="BG37" s="629" t="s">
        <v>334</v>
      </c>
      <c r="BH37" s="630"/>
      <c r="BI37" s="630"/>
      <c r="BJ37" s="630"/>
      <c r="BK37" s="630"/>
      <c r="BL37" s="630"/>
      <c r="BM37" s="630"/>
      <c r="BN37" s="630"/>
      <c r="BO37" s="630"/>
      <c r="BP37" s="630"/>
      <c r="BQ37" s="630"/>
      <c r="BR37" s="630"/>
      <c r="BS37" s="630"/>
      <c r="BT37" s="630"/>
      <c r="BU37" s="631"/>
      <c r="BV37" s="632">
        <v>-6463</v>
      </c>
      <c r="BW37" s="633"/>
      <c r="BX37" s="633"/>
      <c r="BY37" s="633"/>
      <c r="BZ37" s="633"/>
      <c r="CA37" s="633"/>
      <c r="CB37" s="674"/>
      <c r="CD37" s="629" t="s">
        <v>335</v>
      </c>
      <c r="CE37" s="630"/>
      <c r="CF37" s="630"/>
      <c r="CG37" s="630"/>
      <c r="CH37" s="630"/>
      <c r="CI37" s="630"/>
      <c r="CJ37" s="630"/>
      <c r="CK37" s="630"/>
      <c r="CL37" s="630"/>
      <c r="CM37" s="630"/>
      <c r="CN37" s="630"/>
      <c r="CO37" s="630"/>
      <c r="CP37" s="630"/>
      <c r="CQ37" s="631"/>
      <c r="CR37" s="632">
        <v>77585</v>
      </c>
      <c r="CS37" s="651"/>
      <c r="CT37" s="651"/>
      <c r="CU37" s="651"/>
      <c r="CV37" s="651"/>
      <c r="CW37" s="651"/>
      <c r="CX37" s="651"/>
      <c r="CY37" s="652"/>
      <c r="CZ37" s="635">
        <v>3.4</v>
      </c>
      <c r="DA37" s="653"/>
      <c r="DB37" s="653"/>
      <c r="DC37" s="654"/>
      <c r="DD37" s="638">
        <v>70585</v>
      </c>
      <c r="DE37" s="651"/>
      <c r="DF37" s="651"/>
      <c r="DG37" s="651"/>
      <c r="DH37" s="651"/>
      <c r="DI37" s="651"/>
      <c r="DJ37" s="651"/>
      <c r="DK37" s="652"/>
      <c r="DL37" s="638">
        <v>65612</v>
      </c>
      <c r="DM37" s="651"/>
      <c r="DN37" s="651"/>
      <c r="DO37" s="651"/>
      <c r="DP37" s="651"/>
      <c r="DQ37" s="651"/>
      <c r="DR37" s="651"/>
      <c r="DS37" s="651"/>
      <c r="DT37" s="651"/>
      <c r="DU37" s="651"/>
      <c r="DV37" s="652"/>
      <c r="DW37" s="635">
        <v>5.8</v>
      </c>
      <c r="DX37" s="653"/>
      <c r="DY37" s="653"/>
      <c r="DZ37" s="653"/>
      <c r="EA37" s="653"/>
      <c r="EB37" s="653"/>
      <c r="EC37" s="669"/>
    </row>
    <row r="38" spans="2:133" ht="11.25" customHeight="1" x14ac:dyDescent="0.15">
      <c r="B38" s="629" t="s">
        <v>336</v>
      </c>
      <c r="C38" s="630"/>
      <c r="D38" s="630"/>
      <c r="E38" s="630"/>
      <c r="F38" s="630"/>
      <c r="G38" s="630"/>
      <c r="H38" s="630"/>
      <c r="I38" s="630"/>
      <c r="J38" s="630"/>
      <c r="K38" s="630"/>
      <c r="L38" s="630"/>
      <c r="M38" s="630"/>
      <c r="N38" s="630"/>
      <c r="O38" s="630"/>
      <c r="P38" s="630"/>
      <c r="Q38" s="631"/>
      <c r="R38" s="632">
        <v>18700</v>
      </c>
      <c r="S38" s="633"/>
      <c r="T38" s="633"/>
      <c r="U38" s="633"/>
      <c r="V38" s="633"/>
      <c r="W38" s="633"/>
      <c r="X38" s="633"/>
      <c r="Y38" s="634"/>
      <c r="Z38" s="663">
        <v>0.8</v>
      </c>
      <c r="AA38" s="663"/>
      <c r="AB38" s="663"/>
      <c r="AC38" s="663"/>
      <c r="AD38" s="664">
        <v>2</v>
      </c>
      <c r="AE38" s="664"/>
      <c r="AF38" s="664"/>
      <c r="AG38" s="664"/>
      <c r="AH38" s="664"/>
      <c r="AI38" s="664"/>
      <c r="AJ38" s="664"/>
      <c r="AK38" s="664"/>
      <c r="AL38" s="635">
        <v>0</v>
      </c>
      <c r="AM38" s="636"/>
      <c r="AN38" s="636"/>
      <c r="AO38" s="665"/>
      <c r="AQ38" s="670" t="s">
        <v>337</v>
      </c>
      <c r="AR38" s="671"/>
      <c r="AS38" s="671"/>
      <c r="AT38" s="671"/>
      <c r="AU38" s="671"/>
      <c r="AV38" s="671"/>
      <c r="AW38" s="671"/>
      <c r="AX38" s="671"/>
      <c r="AY38" s="672"/>
      <c r="AZ38" s="632">
        <v>16500</v>
      </c>
      <c r="BA38" s="633"/>
      <c r="BB38" s="633"/>
      <c r="BC38" s="633"/>
      <c r="BD38" s="651"/>
      <c r="BE38" s="651"/>
      <c r="BF38" s="673"/>
      <c r="BG38" s="629" t="s">
        <v>338</v>
      </c>
      <c r="BH38" s="630"/>
      <c r="BI38" s="630"/>
      <c r="BJ38" s="630"/>
      <c r="BK38" s="630"/>
      <c r="BL38" s="630"/>
      <c r="BM38" s="630"/>
      <c r="BN38" s="630"/>
      <c r="BO38" s="630"/>
      <c r="BP38" s="630"/>
      <c r="BQ38" s="630"/>
      <c r="BR38" s="630"/>
      <c r="BS38" s="630"/>
      <c r="BT38" s="630"/>
      <c r="BU38" s="631"/>
      <c r="BV38" s="632">
        <v>188</v>
      </c>
      <c r="BW38" s="633"/>
      <c r="BX38" s="633"/>
      <c r="BY38" s="633"/>
      <c r="BZ38" s="633"/>
      <c r="CA38" s="633"/>
      <c r="CB38" s="674"/>
      <c r="CD38" s="629" t="s">
        <v>339</v>
      </c>
      <c r="CE38" s="630"/>
      <c r="CF38" s="630"/>
      <c r="CG38" s="630"/>
      <c r="CH38" s="630"/>
      <c r="CI38" s="630"/>
      <c r="CJ38" s="630"/>
      <c r="CK38" s="630"/>
      <c r="CL38" s="630"/>
      <c r="CM38" s="630"/>
      <c r="CN38" s="630"/>
      <c r="CO38" s="630"/>
      <c r="CP38" s="630"/>
      <c r="CQ38" s="631"/>
      <c r="CR38" s="632">
        <v>144235</v>
      </c>
      <c r="CS38" s="633"/>
      <c r="CT38" s="633"/>
      <c r="CU38" s="633"/>
      <c r="CV38" s="633"/>
      <c r="CW38" s="633"/>
      <c r="CX38" s="633"/>
      <c r="CY38" s="634"/>
      <c r="CZ38" s="635">
        <v>6.2</v>
      </c>
      <c r="DA38" s="653"/>
      <c r="DB38" s="653"/>
      <c r="DC38" s="654"/>
      <c r="DD38" s="638">
        <v>121831</v>
      </c>
      <c r="DE38" s="633"/>
      <c r="DF38" s="633"/>
      <c r="DG38" s="633"/>
      <c r="DH38" s="633"/>
      <c r="DI38" s="633"/>
      <c r="DJ38" s="633"/>
      <c r="DK38" s="634"/>
      <c r="DL38" s="638">
        <v>93426</v>
      </c>
      <c r="DM38" s="633"/>
      <c r="DN38" s="633"/>
      <c r="DO38" s="633"/>
      <c r="DP38" s="633"/>
      <c r="DQ38" s="633"/>
      <c r="DR38" s="633"/>
      <c r="DS38" s="633"/>
      <c r="DT38" s="633"/>
      <c r="DU38" s="633"/>
      <c r="DV38" s="634"/>
      <c r="DW38" s="635">
        <v>8.3000000000000007</v>
      </c>
      <c r="DX38" s="653"/>
      <c r="DY38" s="653"/>
      <c r="DZ38" s="653"/>
      <c r="EA38" s="653"/>
      <c r="EB38" s="653"/>
      <c r="EC38" s="669"/>
    </row>
    <row r="39" spans="2:133" ht="11.25" customHeight="1" x14ac:dyDescent="0.15">
      <c r="B39" s="629" t="s">
        <v>340</v>
      </c>
      <c r="C39" s="630"/>
      <c r="D39" s="630"/>
      <c r="E39" s="630"/>
      <c r="F39" s="630"/>
      <c r="G39" s="630"/>
      <c r="H39" s="630"/>
      <c r="I39" s="630"/>
      <c r="J39" s="630"/>
      <c r="K39" s="630"/>
      <c r="L39" s="630"/>
      <c r="M39" s="630"/>
      <c r="N39" s="630"/>
      <c r="O39" s="630"/>
      <c r="P39" s="630"/>
      <c r="Q39" s="631"/>
      <c r="R39" s="632">
        <v>493094</v>
      </c>
      <c r="S39" s="633"/>
      <c r="T39" s="633"/>
      <c r="U39" s="633"/>
      <c r="V39" s="633"/>
      <c r="W39" s="633"/>
      <c r="X39" s="633"/>
      <c r="Y39" s="634"/>
      <c r="Z39" s="663">
        <v>21.2</v>
      </c>
      <c r="AA39" s="663"/>
      <c r="AB39" s="663"/>
      <c r="AC39" s="663"/>
      <c r="AD39" s="664" t="s">
        <v>245</v>
      </c>
      <c r="AE39" s="664"/>
      <c r="AF39" s="664"/>
      <c r="AG39" s="664"/>
      <c r="AH39" s="664"/>
      <c r="AI39" s="664"/>
      <c r="AJ39" s="664"/>
      <c r="AK39" s="664"/>
      <c r="AL39" s="635" t="s">
        <v>138</v>
      </c>
      <c r="AM39" s="636"/>
      <c r="AN39" s="636"/>
      <c r="AO39" s="665"/>
      <c r="AQ39" s="670" t="s">
        <v>341</v>
      </c>
      <c r="AR39" s="671"/>
      <c r="AS39" s="671"/>
      <c r="AT39" s="671"/>
      <c r="AU39" s="671"/>
      <c r="AV39" s="671"/>
      <c r="AW39" s="671"/>
      <c r="AX39" s="671"/>
      <c r="AY39" s="672"/>
      <c r="AZ39" s="632">
        <v>1632</v>
      </c>
      <c r="BA39" s="633"/>
      <c r="BB39" s="633"/>
      <c r="BC39" s="633"/>
      <c r="BD39" s="651"/>
      <c r="BE39" s="651"/>
      <c r="BF39" s="673"/>
      <c r="BG39" s="629" t="s">
        <v>342</v>
      </c>
      <c r="BH39" s="630"/>
      <c r="BI39" s="630"/>
      <c r="BJ39" s="630"/>
      <c r="BK39" s="630"/>
      <c r="BL39" s="630"/>
      <c r="BM39" s="630"/>
      <c r="BN39" s="630"/>
      <c r="BO39" s="630"/>
      <c r="BP39" s="630"/>
      <c r="BQ39" s="630"/>
      <c r="BR39" s="630"/>
      <c r="BS39" s="630"/>
      <c r="BT39" s="630"/>
      <c r="BU39" s="631"/>
      <c r="BV39" s="632">
        <v>328</v>
      </c>
      <c r="BW39" s="633"/>
      <c r="BX39" s="633"/>
      <c r="BY39" s="633"/>
      <c r="BZ39" s="633"/>
      <c r="CA39" s="633"/>
      <c r="CB39" s="674"/>
      <c r="CD39" s="629" t="s">
        <v>343</v>
      </c>
      <c r="CE39" s="630"/>
      <c r="CF39" s="630"/>
      <c r="CG39" s="630"/>
      <c r="CH39" s="630"/>
      <c r="CI39" s="630"/>
      <c r="CJ39" s="630"/>
      <c r="CK39" s="630"/>
      <c r="CL39" s="630"/>
      <c r="CM39" s="630"/>
      <c r="CN39" s="630"/>
      <c r="CO39" s="630"/>
      <c r="CP39" s="630"/>
      <c r="CQ39" s="631"/>
      <c r="CR39" s="632">
        <v>33877</v>
      </c>
      <c r="CS39" s="651"/>
      <c r="CT39" s="651"/>
      <c r="CU39" s="651"/>
      <c r="CV39" s="651"/>
      <c r="CW39" s="651"/>
      <c r="CX39" s="651"/>
      <c r="CY39" s="652"/>
      <c r="CZ39" s="635">
        <v>1.5</v>
      </c>
      <c r="DA39" s="653"/>
      <c r="DB39" s="653"/>
      <c r="DC39" s="654"/>
      <c r="DD39" s="638">
        <v>27003</v>
      </c>
      <c r="DE39" s="651"/>
      <c r="DF39" s="651"/>
      <c r="DG39" s="651"/>
      <c r="DH39" s="651"/>
      <c r="DI39" s="651"/>
      <c r="DJ39" s="651"/>
      <c r="DK39" s="652"/>
      <c r="DL39" s="638" t="s">
        <v>139</v>
      </c>
      <c r="DM39" s="651"/>
      <c r="DN39" s="651"/>
      <c r="DO39" s="651"/>
      <c r="DP39" s="651"/>
      <c r="DQ39" s="651"/>
      <c r="DR39" s="651"/>
      <c r="DS39" s="651"/>
      <c r="DT39" s="651"/>
      <c r="DU39" s="651"/>
      <c r="DV39" s="652"/>
      <c r="DW39" s="635" t="s">
        <v>138</v>
      </c>
      <c r="DX39" s="653"/>
      <c r="DY39" s="653"/>
      <c r="DZ39" s="653"/>
      <c r="EA39" s="653"/>
      <c r="EB39" s="653"/>
      <c r="EC39" s="669"/>
    </row>
    <row r="40" spans="2:133" ht="11.25" customHeight="1" x14ac:dyDescent="0.15">
      <c r="B40" s="629" t="s">
        <v>344</v>
      </c>
      <c r="C40" s="630"/>
      <c r="D40" s="630"/>
      <c r="E40" s="630"/>
      <c r="F40" s="630"/>
      <c r="G40" s="630"/>
      <c r="H40" s="630"/>
      <c r="I40" s="630"/>
      <c r="J40" s="630"/>
      <c r="K40" s="630"/>
      <c r="L40" s="630"/>
      <c r="M40" s="630"/>
      <c r="N40" s="630"/>
      <c r="O40" s="630"/>
      <c r="P40" s="630"/>
      <c r="Q40" s="631"/>
      <c r="R40" s="632">
        <v>479</v>
      </c>
      <c r="S40" s="633"/>
      <c r="T40" s="633"/>
      <c r="U40" s="633"/>
      <c r="V40" s="633"/>
      <c r="W40" s="633"/>
      <c r="X40" s="633"/>
      <c r="Y40" s="634"/>
      <c r="Z40" s="663">
        <v>0</v>
      </c>
      <c r="AA40" s="663"/>
      <c r="AB40" s="663"/>
      <c r="AC40" s="663"/>
      <c r="AD40" s="664" t="s">
        <v>139</v>
      </c>
      <c r="AE40" s="664"/>
      <c r="AF40" s="664"/>
      <c r="AG40" s="664"/>
      <c r="AH40" s="664"/>
      <c r="AI40" s="664"/>
      <c r="AJ40" s="664"/>
      <c r="AK40" s="664"/>
      <c r="AL40" s="635" t="s">
        <v>138</v>
      </c>
      <c r="AM40" s="636"/>
      <c r="AN40" s="636"/>
      <c r="AO40" s="665"/>
      <c r="AQ40" s="670" t="s">
        <v>345</v>
      </c>
      <c r="AR40" s="671"/>
      <c r="AS40" s="671"/>
      <c r="AT40" s="671"/>
      <c r="AU40" s="671"/>
      <c r="AV40" s="671"/>
      <c r="AW40" s="671"/>
      <c r="AX40" s="671"/>
      <c r="AY40" s="672"/>
      <c r="AZ40" s="632">
        <v>80</v>
      </c>
      <c r="BA40" s="633"/>
      <c r="BB40" s="633"/>
      <c r="BC40" s="633"/>
      <c r="BD40" s="651"/>
      <c r="BE40" s="651"/>
      <c r="BF40" s="673"/>
      <c r="BG40" s="675" t="s">
        <v>346</v>
      </c>
      <c r="BH40" s="676"/>
      <c r="BI40" s="676"/>
      <c r="BJ40" s="676"/>
      <c r="BK40" s="676"/>
      <c r="BL40" s="224"/>
      <c r="BM40" s="630" t="s">
        <v>347</v>
      </c>
      <c r="BN40" s="630"/>
      <c r="BO40" s="630"/>
      <c r="BP40" s="630"/>
      <c r="BQ40" s="630"/>
      <c r="BR40" s="630"/>
      <c r="BS40" s="630"/>
      <c r="BT40" s="630"/>
      <c r="BU40" s="631"/>
      <c r="BV40" s="632">
        <v>98</v>
      </c>
      <c r="BW40" s="633"/>
      <c r="BX40" s="633"/>
      <c r="BY40" s="633"/>
      <c r="BZ40" s="633"/>
      <c r="CA40" s="633"/>
      <c r="CB40" s="674"/>
      <c r="CD40" s="629" t="s">
        <v>348</v>
      </c>
      <c r="CE40" s="630"/>
      <c r="CF40" s="630"/>
      <c r="CG40" s="630"/>
      <c r="CH40" s="630"/>
      <c r="CI40" s="630"/>
      <c r="CJ40" s="630"/>
      <c r="CK40" s="630"/>
      <c r="CL40" s="630"/>
      <c r="CM40" s="630"/>
      <c r="CN40" s="630"/>
      <c r="CO40" s="630"/>
      <c r="CP40" s="630"/>
      <c r="CQ40" s="631"/>
      <c r="CR40" s="632">
        <v>8280</v>
      </c>
      <c r="CS40" s="633"/>
      <c r="CT40" s="633"/>
      <c r="CU40" s="633"/>
      <c r="CV40" s="633"/>
      <c r="CW40" s="633"/>
      <c r="CX40" s="633"/>
      <c r="CY40" s="634"/>
      <c r="CZ40" s="635">
        <v>0.4</v>
      </c>
      <c r="DA40" s="653"/>
      <c r="DB40" s="653"/>
      <c r="DC40" s="654"/>
      <c r="DD40" s="638">
        <v>1377</v>
      </c>
      <c r="DE40" s="633"/>
      <c r="DF40" s="633"/>
      <c r="DG40" s="633"/>
      <c r="DH40" s="633"/>
      <c r="DI40" s="633"/>
      <c r="DJ40" s="633"/>
      <c r="DK40" s="634"/>
      <c r="DL40" s="638" t="s">
        <v>138</v>
      </c>
      <c r="DM40" s="633"/>
      <c r="DN40" s="633"/>
      <c r="DO40" s="633"/>
      <c r="DP40" s="633"/>
      <c r="DQ40" s="633"/>
      <c r="DR40" s="633"/>
      <c r="DS40" s="633"/>
      <c r="DT40" s="633"/>
      <c r="DU40" s="633"/>
      <c r="DV40" s="634"/>
      <c r="DW40" s="635" t="s">
        <v>139</v>
      </c>
      <c r="DX40" s="653"/>
      <c r="DY40" s="653"/>
      <c r="DZ40" s="653"/>
      <c r="EA40" s="653"/>
      <c r="EB40" s="653"/>
      <c r="EC40" s="669"/>
    </row>
    <row r="41" spans="2:133" ht="11.25" customHeight="1" x14ac:dyDescent="0.15">
      <c r="B41" s="629" t="s">
        <v>349</v>
      </c>
      <c r="C41" s="630"/>
      <c r="D41" s="630"/>
      <c r="E41" s="630"/>
      <c r="F41" s="630"/>
      <c r="G41" s="630"/>
      <c r="H41" s="630"/>
      <c r="I41" s="630"/>
      <c r="J41" s="630"/>
      <c r="K41" s="630"/>
      <c r="L41" s="630"/>
      <c r="M41" s="630"/>
      <c r="N41" s="630"/>
      <c r="O41" s="630"/>
      <c r="P41" s="630"/>
      <c r="Q41" s="631"/>
      <c r="R41" s="632" t="s">
        <v>138</v>
      </c>
      <c r="S41" s="633"/>
      <c r="T41" s="633"/>
      <c r="U41" s="633"/>
      <c r="V41" s="633"/>
      <c r="W41" s="633"/>
      <c r="X41" s="633"/>
      <c r="Y41" s="634"/>
      <c r="Z41" s="663" t="s">
        <v>138</v>
      </c>
      <c r="AA41" s="663"/>
      <c r="AB41" s="663"/>
      <c r="AC41" s="663"/>
      <c r="AD41" s="664" t="s">
        <v>245</v>
      </c>
      <c r="AE41" s="664"/>
      <c r="AF41" s="664"/>
      <c r="AG41" s="664"/>
      <c r="AH41" s="664"/>
      <c r="AI41" s="664"/>
      <c r="AJ41" s="664"/>
      <c r="AK41" s="664"/>
      <c r="AL41" s="635" t="s">
        <v>138</v>
      </c>
      <c r="AM41" s="636"/>
      <c r="AN41" s="636"/>
      <c r="AO41" s="665"/>
      <c r="AQ41" s="670" t="s">
        <v>350</v>
      </c>
      <c r="AR41" s="671"/>
      <c r="AS41" s="671"/>
      <c r="AT41" s="671"/>
      <c r="AU41" s="671"/>
      <c r="AV41" s="671"/>
      <c r="AW41" s="671"/>
      <c r="AX41" s="671"/>
      <c r="AY41" s="672"/>
      <c r="AZ41" s="632">
        <v>21846</v>
      </c>
      <c r="BA41" s="633"/>
      <c r="BB41" s="633"/>
      <c r="BC41" s="633"/>
      <c r="BD41" s="651"/>
      <c r="BE41" s="651"/>
      <c r="BF41" s="673"/>
      <c r="BG41" s="675"/>
      <c r="BH41" s="676"/>
      <c r="BI41" s="676"/>
      <c r="BJ41" s="676"/>
      <c r="BK41" s="676"/>
      <c r="BL41" s="224"/>
      <c r="BM41" s="630" t="s">
        <v>351</v>
      </c>
      <c r="BN41" s="630"/>
      <c r="BO41" s="630"/>
      <c r="BP41" s="630"/>
      <c r="BQ41" s="630"/>
      <c r="BR41" s="630"/>
      <c r="BS41" s="630"/>
      <c r="BT41" s="630"/>
      <c r="BU41" s="631"/>
      <c r="BV41" s="632">
        <v>3</v>
      </c>
      <c r="BW41" s="633"/>
      <c r="BX41" s="633"/>
      <c r="BY41" s="633"/>
      <c r="BZ41" s="633"/>
      <c r="CA41" s="633"/>
      <c r="CB41" s="674"/>
      <c r="CD41" s="629" t="s">
        <v>352</v>
      </c>
      <c r="CE41" s="630"/>
      <c r="CF41" s="630"/>
      <c r="CG41" s="630"/>
      <c r="CH41" s="630"/>
      <c r="CI41" s="630"/>
      <c r="CJ41" s="630"/>
      <c r="CK41" s="630"/>
      <c r="CL41" s="630"/>
      <c r="CM41" s="630"/>
      <c r="CN41" s="630"/>
      <c r="CO41" s="630"/>
      <c r="CP41" s="630"/>
      <c r="CQ41" s="631"/>
      <c r="CR41" s="632" t="s">
        <v>138</v>
      </c>
      <c r="CS41" s="651"/>
      <c r="CT41" s="651"/>
      <c r="CU41" s="651"/>
      <c r="CV41" s="651"/>
      <c r="CW41" s="651"/>
      <c r="CX41" s="651"/>
      <c r="CY41" s="652"/>
      <c r="CZ41" s="635" t="s">
        <v>138</v>
      </c>
      <c r="DA41" s="653"/>
      <c r="DB41" s="653"/>
      <c r="DC41" s="654"/>
      <c r="DD41" s="638" t="s">
        <v>139</v>
      </c>
      <c r="DE41" s="651"/>
      <c r="DF41" s="651"/>
      <c r="DG41" s="651"/>
      <c r="DH41" s="651"/>
      <c r="DI41" s="651"/>
      <c r="DJ41" s="651"/>
      <c r="DK41" s="652"/>
      <c r="DL41" s="639"/>
      <c r="DM41" s="640"/>
      <c r="DN41" s="640"/>
      <c r="DO41" s="640"/>
      <c r="DP41" s="640"/>
      <c r="DQ41" s="640"/>
      <c r="DR41" s="640"/>
      <c r="DS41" s="640"/>
      <c r="DT41" s="640"/>
      <c r="DU41" s="640"/>
      <c r="DV41" s="641"/>
      <c r="DW41" s="642"/>
      <c r="DX41" s="643"/>
      <c r="DY41" s="643"/>
      <c r="DZ41" s="643"/>
      <c r="EA41" s="643"/>
      <c r="EB41" s="643"/>
      <c r="EC41" s="644"/>
    </row>
    <row r="42" spans="2:133" ht="11.25" customHeight="1" x14ac:dyDescent="0.15">
      <c r="B42" s="629" t="s">
        <v>353</v>
      </c>
      <c r="C42" s="630"/>
      <c r="D42" s="630"/>
      <c r="E42" s="630"/>
      <c r="F42" s="630"/>
      <c r="G42" s="630"/>
      <c r="H42" s="630"/>
      <c r="I42" s="630"/>
      <c r="J42" s="630"/>
      <c r="K42" s="630"/>
      <c r="L42" s="630"/>
      <c r="M42" s="630"/>
      <c r="N42" s="630"/>
      <c r="O42" s="630"/>
      <c r="P42" s="630"/>
      <c r="Q42" s="631"/>
      <c r="R42" s="632">
        <v>93615</v>
      </c>
      <c r="S42" s="633"/>
      <c r="T42" s="633"/>
      <c r="U42" s="633"/>
      <c r="V42" s="633"/>
      <c r="W42" s="633"/>
      <c r="X42" s="633"/>
      <c r="Y42" s="634"/>
      <c r="Z42" s="663">
        <v>4</v>
      </c>
      <c r="AA42" s="663"/>
      <c r="AB42" s="663"/>
      <c r="AC42" s="663"/>
      <c r="AD42" s="664" t="s">
        <v>138</v>
      </c>
      <c r="AE42" s="664"/>
      <c r="AF42" s="664"/>
      <c r="AG42" s="664"/>
      <c r="AH42" s="664"/>
      <c r="AI42" s="664"/>
      <c r="AJ42" s="664"/>
      <c r="AK42" s="664"/>
      <c r="AL42" s="635" t="s">
        <v>138</v>
      </c>
      <c r="AM42" s="636"/>
      <c r="AN42" s="636"/>
      <c r="AO42" s="665"/>
      <c r="AQ42" s="666" t="s">
        <v>354</v>
      </c>
      <c r="AR42" s="667"/>
      <c r="AS42" s="667"/>
      <c r="AT42" s="667"/>
      <c r="AU42" s="667"/>
      <c r="AV42" s="667"/>
      <c r="AW42" s="667"/>
      <c r="AX42" s="667"/>
      <c r="AY42" s="668"/>
      <c r="AZ42" s="616">
        <v>77755</v>
      </c>
      <c r="BA42" s="655"/>
      <c r="BB42" s="655"/>
      <c r="BC42" s="655"/>
      <c r="BD42" s="617"/>
      <c r="BE42" s="617"/>
      <c r="BF42" s="661"/>
      <c r="BG42" s="677"/>
      <c r="BH42" s="678"/>
      <c r="BI42" s="678"/>
      <c r="BJ42" s="678"/>
      <c r="BK42" s="678"/>
      <c r="BL42" s="225"/>
      <c r="BM42" s="614" t="s">
        <v>355</v>
      </c>
      <c r="BN42" s="614"/>
      <c r="BO42" s="614"/>
      <c r="BP42" s="614"/>
      <c r="BQ42" s="614"/>
      <c r="BR42" s="614"/>
      <c r="BS42" s="614"/>
      <c r="BT42" s="614"/>
      <c r="BU42" s="615"/>
      <c r="BV42" s="616">
        <v>284</v>
      </c>
      <c r="BW42" s="655"/>
      <c r="BX42" s="655"/>
      <c r="BY42" s="655"/>
      <c r="BZ42" s="655"/>
      <c r="CA42" s="655"/>
      <c r="CB42" s="662"/>
      <c r="CD42" s="629" t="s">
        <v>356</v>
      </c>
      <c r="CE42" s="630"/>
      <c r="CF42" s="630"/>
      <c r="CG42" s="630"/>
      <c r="CH42" s="630"/>
      <c r="CI42" s="630"/>
      <c r="CJ42" s="630"/>
      <c r="CK42" s="630"/>
      <c r="CL42" s="630"/>
      <c r="CM42" s="630"/>
      <c r="CN42" s="630"/>
      <c r="CO42" s="630"/>
      <c r="CP42" s="630"/>
      <c r="CQ42" s="631"/>
      <c r="CR42" s="632">
        <v>834628</v>
      </c>
      <c r="CS42" s="633"/>
      <c r="CT42" s="633"/>
      <c r="CU42" s="633"/>
      <c r="CV42" s="633"/>
      <c r="CW42" s="633"/>
      <c r="CX42" s="633"/>
      <c r="CY42" s="634"/>
      <c r="CZ42" s="635">
        <v>36.1</v>
      </c>
      <c r="DA42" s="636"/>
      <c r="DB42" s="636"/>
      <c r="DC42" s="637"/>
      <c r="DD42" s="638">
        <v>180990</v>
      </c>
      <c r="DE42" s="633"/>
      <c r="DF42" s="633"/>
      <c r="DG42" s="633"/>
      <c r="DH42" s="633"/>
      <c r="DI42" s="633"/>
      <c r="DJ42" s="633"/>
      <c r="DK42" s="634"/>
      <c r="DL42" s="639"/>
      <c r="DM42" s="640"/>
      <c r="DN42" s="640"/>
      <c r="DO42" s="640"/>
      <c r="DP42" s="640"/>
      <c r="DQ42" s="640"/>
      <c r="DR42" s="640"/>
      <c r="DS42" s="640"/>
      <c r="DT42" s="640"/>
      <c r="DU42" s="640"/>
      <c r="DV42" s="641"/>
      <c r="DW42" s="642"/>
      <c r="DX42" s="643"/>
      <c r="DY42" s="643"/>
      <c r="DZ42" s="643"/>
      <c r="EA42" s="643"/>
      <c r="EB42" s="643"/>
      <c r="EC42" s="644"/>
    </row>
    <row r="43" spans="2:133" ht="11.25" customHeight="1" x14ac:dyDescent="0.15">
      <c r="B43" s="613" t="s">
        <v>357</v>
      </c>
      <c r="C43" s="614"/>
      <c r="D43" s="614"/>
      <c r="E43" s="614"/>
      <c r="F43" s="614"/>
      <c r="G43" s="614"/>
      <c r="H43" s="614"/>
      <c r="I43" s="614"/>
      <c r="J43" s="614"/>
      <c r="K43" s="614"/>
      <c r="L43" s="614"/>
      <c r="M43" s="614"/>
      <c r="N43" s="614"/>
      <c r="O43" s="614"/>
      <c r="P43" s="614"/>
      <c r="Q43" s="615"/>
      <c r="R43" s="616">
        <v>2324491</v>
      </c>
      <c r="S43" s="655"/>
      <c r="T43" s="655"/>
      <c r="U43" s="655"/>
      <c r="V43" s="655"/>
      <c r="W43" s="655"/>
      <c r="X43" s="655"/>
      <c r="Y43" s="656"/>
      <c r="Z43" s="657">
        <v>100</v>
      </c>
      <c r="AA43" s="657"/>
      <c r="AB43" s="657"/>
      <c r="AC43" s="657"/>
      <c r="AD43" s="658">
        <v>1030928</v>
      </c>
      <c r="AE43" s="658"/>
      <c r="AF43" s="658"/>
      <c r="AG43" s="658"/>
      <c r="AH43" s="658"/>
      <c r="AI43" s="658"/>
      <c r="AJ43" s="658"/>
      <c r="AK43" s="658"/>
      <c r="AL43" s="619">
        <v>100</v>
      </c>
      <c r="AM43" s="659"/>
      <c r="AN43" s="659"/>
      <c r="AO43" s="660"/>
      <c r="CD43" s="629" t="s">
        <v>358</v>
      </c>
      <c r="CE43" s="630"/>
      <c r="CF43" s="630"/>
      <c r="CG43" s="630"/>
      <c r="CH43" s="630"/>
      <c r="CI43" s="630"/>
      <c r="CJ43" s="630"/>
      <c r="CK43" s="630"/>
      <c r="CL43" s="630"/>
      <c r="CM43" s="630"/>
      <c r="CN43" s="630"/>
      <c r="CO43" s="630"/>
      <c r="CP43" s="630"/>
      <c r="CQ43" s="631"/>
      <c r="CR43" s="632">
        <v>34995</v>
      </c>
      <c r="CS43" s="651"/>
      <c r="CT43" s="651"/>
      <c r="CU43" s="651"/>
      <c r="CV43" s="651"/>
      <c r="CW43" s="651"/>
      <c r="CX43" s="651"/>
      <c r="CY43" s="652"/>
      <c r="CZ43" s="635">
        <v>1.5</v>
      </c>
      <c r="DA43" s="653"/>
      <c r="DB43" s="653"/>
      <c r="DC43" s="654"/>
      <c r="DD43" s="638">
        <v>34995</v>
      </c>
      <c r="DE43" s="651"/>
      <c r="DF43" s="651"/>
      <c r="DG43" s="651"/>
      <c r="DH43" s="651"/>
      <c r="DI43" s="651"/>
      <c r="DJ43" s="651"/>
      <c r="DK43" s="652"/>
      <c r="DL43" s="639"/>
      <c r="DM43" s="640"/>
      <c r="DN43" s="640"/>
      <c r="DO43" s="640"/>
      <c r="DP43" s="640"/>
      <c r="DQ43" s="640"/>
      <c r="DR43" s="640"/>
      <c r="DS43" s="640"/>
      <c r="DT43" s="640"/>
      <c r="DU43" s="640"/>
      <c r="DV43" s="641"/>
      <c r="DW43" s="642"/>
      <c r="DX43" s="643"/>
      <c r="DY43" s="643"/>
      <c r="DZ43" s="643"/>
      <c r="EA43" s="643"/>
      <c r="EB43" s="643"/>
      <c r="EC43" s="644"/>
    </row>
    <row r="44" spans="2:133" ht="11.25" customHeight="1" x14ac:dyDescent="0.15">
      <c r="CD44" s="645" t="s">
        <v>305</v>
      </c>
      <c r="CE44" s="646"/>
      <c r="CF44" s="629" t="s">
        <v>359</v>
      </c>
      <c r="CG44" s="630"/>
      <c r="CH44" s="630"/>
      <c r="CI44" s="630"/>
      <c r="CJ44" s="630"/>
      <c r="CK44" s="630"/>
      <c r="CL44" s="630"/>
      <c r="CM44" s="630"/>
      <c r="CN44" s="630"/>
      <c r="CO44" s="630"/>
      <c r="CP44" s="630"/>
      <c r="CQ44" s="631"/>
      <c r="CR44" s="632">
        <v>369104</v>
      </c>
      <c r="CS44" s="633"/>
      <c r="CT44" s="633"/>
      <c r="CU44" s="633"/>
      <c r="CV44" s="633"/>
      <c r="CW44" s="633"/>
      <c r="CX44" s="633"/>
      <c r="CY44" s="634"/>
      <c r="CZ44" s="635">
        <v>16</v>
      </c>
      <c r="DA44" s="636"/>
      <c r="DB44" s="636"/>
      <c r="DC44" s="637"/>
      <c r="DD44" s="638">
        <v>148119</v>
      </c>
      <c r="DE44" s="633"/>
      <c r="DF44" s="633"/>
      <c r="DG44" s="633"/>
      <c r="DH44" s="633"/>
      <c r="DI44" s="633"/>
      <c r="DJ44" s="633"/>
      <c r="DK44" s="634"/>
      <c r="DL44" s="639"/>
      <c r="DM44" s="640"/>
      <c r="DN44" s="640"/>
      <c r="DO44" s="640"/>
      <c r="DP44" s="640"/>
      <c r="DQ44" s="640"/>
      <c r="DR44" s="640"/>
      <c r="DS44" s="640"/>
      <c r="DT44" s="640"/>
      <c r="DU44" s="640"/>
      <c r="DV44" s="641"/>
      <c r="DW44" s="642"/>
      <c r="DX44" s="643"/>
      <c r="DY44" s="643"/>
      <c r="DZ44" s="643"/>
      <c r="EA44" s="643"/>
      <c r="EB44" s="643"/>
      <c r="EC44" s="644"/>
    </row>
    <row r="45" spans="2:133" ht="11.25" customHeight="1" x14ac:dyDescent="0.15">
      <c r="B45" s="215" t="s">
        <v>360</v>
      </c>
      <c r="CD45" s="647"/>
      <c r="CE45" s="648"/>
      <c r="CF45" s="629" t="s">
        <v>361</v>
      </c>
      <c r="CG45" s="630"/>
      <c r="CH45" s="630"/>
      <c r="CI45" s="630"/>
      <c r="CJ45" s="630"/>
      <c r="CK45" s="630"/>
      <c r="CL45" s="630"/>
      <c r="CM45" s="630"/>
      <c r="CN45" s="630"/>
      <c r="CO45" s="630"/>
      <c r="CP45" s="630"/>
      <c r="CQ45" s="631"/>
      <c r="CR45" s="632">
        <v>50885</v>
      </c>
      <c r="CS45" s="651"/>
      <c r="CT45" s="651"/>
      <c r="CU45" s="651"/>
      <c r="CV45" s="651"/>
      <c r="CW45" s="651"/>
      <c r="CX45" s="651"/>
      <c r="CY45" s="652"/>
      <c r="CZ45" s="635">
        <v>2.2000000000000002</v>
      </c>
      <c r="DA45" s="653"/>
      <c r="DB45" s="653"/>
      <c r="DC45" s="654"/>
      <c r="DD45" s="638">
        <v>20064</v>
      </c>
      <c r="DE45" s="651"/>
      <c r="DF45" s="651"/>
      <c r="DG45" s="651"/>
      <c r="DH45" s="651"/>
      <c r="DI45" s="651"/>
      <c r="DJ45" s="651"/>
      <c r="DK45" s="652"/>
      <c r="DL45" s="639"/>
      <c r="DM45" s="640"/>
      <c r="DN45" s="640"/>
      <c r="DO45" s="640"/>
      <c r="DP45" s="640"/>
      <c r="DQ45" s="640"/>
      <c r="DR45" s="640"/>
      <c r="DS45" s="640"/>
      <c r="DT45" s="640"/>
      <c r="DU45" s="640"/>
      <c r="DV45" s="641"/>
      <c r="DW45" s="642"/>
      <c r="DX45" s="643"/>
      <c r="DY45" s="643"/>
      <c r="DZ45" s="643"/>
      <c r="EA45" s="643"/>
      <c r="EB45" s="643"/>
      <c r="EC45" s="644"/>
    </row>
    <row r="46" spans="2:133" ht="11.25" customHeight="1" x14ac:dyDescent="0.15">
      <c r="B46" s="226" t="s">
        <v>362</v>
      </c>
      <c r="CD46" s="647"/>
      <c r="CE46" s="648"/>
      <c r="CF46" s="629" t="s">
        <v>363</v>
      </c>
      <c r="CG46" s="630"/>
      <c r="CH46" s="630"/>
      <c r="CI46" s="630"/>
      <c r="CJ46" s="630"/>
      <c r="CK46" s="630"/>
      <c r="CL46" s="630"/>
      <c r="CM46" s="630"/>
      <c r="CN46" s="630"/>
      <c r="CO46" s="630"/>
      <c r="CP46" s="630"/>
      <c r="CQ46" s="631"/>
      <c r="CR46" s="632">
        <v>318219</v>
      </c>
      <c r="CS46" s="633"/>
      <c r="CT46" s="633"/>
      <c r="CU46" s="633"/>
      <c r="CV46" s="633"/>
      <c r="CW46" s="633"/>
      <c r="CX46" s="633"/>
      <c r="CY46" s="634"/>
      <c r="CZ46" s="635">
        <v>13.8</v>
      </c>
      <c r="DA46" s="636"/>
      <c r="DB46" s="636"/>
      <c r="DC46" s="637"/>
      <c r="DD46" s="638">
        <v>128055</v>
      </c>
      <c r="DE46" s="633"/>
      <c r="DF46" s="633"/>
      <c r="DG46" s="633"/>
      <c r="DH46" s="633"/>
      <c r="DI46" s="633"/>
      <c r="DJ46" s="633"/>
      <c r="DK46" s="634"/>
      <c r="DL46" s="639"/>
      <c r="DM46" s="640"/>
      <c r="DN46" s="640"/>
      <c r="DO46" s="640"/>
      <c r="DP46" s="640"/>
      <c r="DQ46" s="640"/>
      <c r="DR46" s="640"/>
      <c r="DS46" s="640"/>
      <c r="DT46" s="640"/>
      <c r="DU46" s="640"/>
      <c r="DV46" s="641"/>
      <c r="DW46" s="642"/>
      <c r="DX46" s="643"/>
      <c r="DY46" s="643"/>
      <c r="DZ46" s="643"/>
      <c r="EA46" s="643"/>
      <c r="EB46" s="643"/>
      <c r="EC46" s="644"/>
    </row>
    <row r="47" spans="2:133" ht="11.25" customHeight="1" x14ac:dyDescent="0.15">
      <c r="B47" s="226" t="s">
        <v>364</v>
      </c>
      <c r="CD47" s="647"/>
      <c r="CE47" s="648"/>
      <c r="CF47" s="629" t="s">
        <v>365</v>
      </c>
      <c r="CG47" s="630"/>
      <c r="CH47" s="630"/>
      <c r="CI47" s="630"/>
      <c r="CJ47" s="630"/>
      <c r="CK47" s="630"/>
      <c r="CL47" s="630"/>
      <c r="CM47" s="630"/>
      <c r="CN47" s="630"/>
      <c r="CO47" s="630"/>
      <c r="CP47" s="630"/>
      <c r="CQ47" s="631"/>
      <c r="CR47" s="632">
        <v>465524</v>
      </c>
      <c r="CS47" s="651"/>
      <c r="CT47" s="651"/>
      <c r="CU47" s="651"/>
      <c r="CV47" s="651"/>
      <c r="CW47" s="651"/>
      <c r="CX47" s="651"/>
      <c r="CY47" s="652"/>
      <c r="CZ47" s="635">
        <v>20.100000000000001</v>
      </c>
      <c r="DA47" s="653"/>
      <c r="DB47" s="653"/>
      <c r="DC47" s="654"/>
      <c r="DD47" s="638">
        <v>32871</v>
      </c>
      <c r="DE47" s="651"/>
      <c r="DF47" s="651"/>
      <c r="DG47" s="651"/>
      <c r="DH47" s="651"/>
      <c r="DI47" s="651"/>
      <c r="DJ47" s="651"/>
      <c r="DK47" s="652"/>
      <c r="DL47" s="639"/>
      <c r="DM47" s="640"/>
      <c r="DN47" s="640"/>
      <c r="DO47" s="640"/>
      <c r="DP47" s="640"/>
      <c r="DQ47" s="640"/>
      <c r="DR47" s="640"/>
      <c r="DS47" s="640"/>
      <c r="DT47" s="640"/>
      <c r="DU47" s="640"/>
      <c r="DV47" s="641"/>
      <c r="DW47" s="642"/>
      <c r="DX47" s="643"/>
      <c r="DY47" s="643"/>
      <c r="DZ47" s="643"/>
      <c r="EA47" s="643"/>
      <c r="EB47" s="643"/>
      <c r="EC47" s="644"/>
    </row>
    <row r="48" spans="2:133" x14ac:dyDescent="0.15">
      <c r="B48" s="226"/>
      <c r="CD48" s="649"/>
      <c r="CE48" s="650"/>
      <c r="CF48" s="629" t="s">
        <v>366</v>
      </c>
      <c r="CG48" s="630"/>
      <c r="CH48" s="630"/>
      <c r="CI48" s="630"/>
      <c r="CJ48" s="630"/>
      <c r="CK48" s="630"/>
      <c r="CL48" s="630"/>
      <c r="CM48" s="630"/>
      <c r="CN48" s="630"/>
      <c r="CO48" s="630"/>
      <c r="CP48" s="630"/>
      <c r="CQ48" s="631"/>
      <c r="CR48" s="632" t="s">
        <v>138</v>
      </c>
      <c r="CS48" s="633"/>
      <c r="CT48" s="633"/>
      <c r="CU48" s="633"/>
      <c r="CV48" s="633"/>
      <c r="CW48" s="633"/>
      <c r="CX48" s="633"/>
      <c r="CY48" s="634"/>
      <c r="CZ48" s="635" t="s">
        <v>138</v>
      </c>
      <c r="DA48" s="636"/>
      <c r="DB48" s="636"/>
      <c r="DC48" s="637"/>
      <c r="DD48" s="638" t="s">
        <v>138</v>
      </c>
      <c r="DE48" s="633"/>
      <c r="DF48" s="633"/>
      <c r="DG48" s="633"/>
      <c r="DH48" s="633"/>
      <c r="DI48" s="633"/>
      <c r="DJ48" s="633"/>
      <c r="DK48" s="634"/>
      <c r="DL48" s="639"/>
      <c r="DM48" s="640"/>
      <c r="DN48" s="640"/>
      <c r="DO48" s="640"/>
      <c r="DP48" s="640"/>
      <c r="DQ48" s="640"/>
      <c r="DR48" s="640"/>
      <c r="DS48" s="640"/>
      <c r="DT48" s="640"/>
      <c r="DU48" s="640"/>
      <c r="DV48" s="641"/>
      <c r="DW48" s="642"/>
      <c r="DX48" s="643"/>
      <c r="DY48" s="643"/>
      <c r="DZ48" s="643"/>
      <c r="EA48" s="643"/>
      <c r="EB48" s="643"/>
      <c r="EC48" s="644"/>
    </row>
    <row r="49" spans="2:133" ht="11.25" customHeight="1" x14ac:dyDescent="0.15">
      <c r="B49" s="226"/>
      <c r="CD49" s="613" t="s">
        <v>367</v>
      </c>
      <c r="CE49" s="614"/>
      <c r="CF49" s="614"/>
      <c r="CG49" s="614"/>
      <c r="CH49" s="614"/>
      <c r="CI49" s="614"/>
      <c r="CJ49" s="614"/>
      <c r="CK49" s="614"/>
      <c r="CL49" s="614"/>
      <c r="CM49" s="614"/>
      <c r="CN49" s="614"/>
      <c r="CO49" s="614"/>
      <c r="CP49" s="614"/>
      <c r="CQ49" s="615"/>
      <c r="CR49" s="616">
        <v>2311323</v>
      </c>
      <c r="CS49" s="617"/>
      <c r="CT49" s="617"/>
      <c r="CU49" s="617"/>
      <c r="CV49" s="617"/>
      <c r="CW49" s="617"/>
      <c r="CX49" s="617"/>
      <c r="CY49" s="618"/>
      <c r="CZ49" s="619">
        <v>100</v>
      </c>
      <c r="DA49" s="620"/>
      <c r="DB49" s="620"/>
      <c r="DC49" s="621"/>
      <c r="DD49" s="622">
        <v>1355839</v>
      </c>
      <c r="DE49" s="617"/>
      <c r="DF49" s="617"/>
      <c r="DG49" s="617"/>
      <c r="DH49" s="617"/>
      <c r="DI49" s="617"/>
      <c r="DJ49" s="617"/>
      <c r="DK49" s="618"/>
      <c r="DL49" s="623"/>
      <c r="DM49" s="624"/>
      <c r="DN49" s="624"/>
      <c r="DO49" s="624"/>
      <c r="DP49" s="624"/>
      <c r="DQ49" s="624"/>
      <c r="DR49" s="624"/>
      <c r="DS49" s="624"/>
      <c r="DT49" s="624"/>
      <c r="DU49" s="624"/>
      <c r="DV49" s="625"/>
      <c r="DW49" s="626"/>
      <c r="DX49" s="627"/>
      <c r="DY49" s="627"/>
      <c r="DZ49" s="627"/>
      <c r="EA49" s="627"/>
      <c r="EB49" s="627"/>
      <c r="EC49" s="628"/>
    </row>
  </sheetData>
  <sheetProtection algorithmName="SHA-512" hashValue="+QAq9OKzuj5mkxGqaqRwurOjI3PxxGeJUWbCWO/ImBG6Nz6a06Bt21n/JyngSPrLEUMY+bcVLRb+u9scDu+osQ==" saltValue="6aI1SEE3oxVX9qePykNAi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32" customWidth="1"/>
    <col min="131" max="131" width="1.625" style="232" customWidth="1"/>
    <col min="132" max="16384" width="9" style="232" hidden="1"/>
  </cols>
  <sheetData>
    <row r="1" spans="1:131" ht="11.25" customHeight="1" thickBot="1" x14ac:dyDescent="0.2">
      <c r="A1" s="228"/>
      <c r="B1" s="228"/>
      <c r="C1" s="228"/>
      <c r="D1" s="228"/>
      <c r="E1" s="228"/>
      <c r="F1" s="228"/>
      <c r="G1" s="228"/>
      <c r="H1" s="228"/>
      <c r="I1" s="228"/>
      <c r="J1" s="228"/>
      <c r="K1" s="228"/>
      <c r="L1" s="228"/>
      <c r="M1" s="228"/>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c r="BQ1" s="229"/>
      <c r="BR1" s="229"/>
      <c r="BS1" s="229"/>
      <c r="BT1" s="229"/>
      <c r="BU1" s="229"/>
      <c r="BV1" s="229"/>
      <c r="BW1" s="229"/>
      <c r="BX1" s="229"/>
      <c r="BY1" s="229"/>
      <c r="BZ1" s="229"/>
      <c r="CA1" s="229"/>
      <c r="CB1" s="229"/>
      <c r="CC1" s="229"/>
      <c r="CD1" s="229"/>
      <c r="CE1" s="229"/>
      <c r="CF1" s="229"/>
      <c r="CG1" s="229"/>
      <c r="CH1" s="229"/>
      <c r="CI1" s="229"/>
      <c r="CJ1" s="229"/>
      <c r="CK1" s="229"/>
      <c r="CL1" s="229"/>
      <c r="CM1" s="229"/>
      <c r="CN1" s="229"/>
      <c r="CO1" s="229"/>
      <c r="CP1" s="229"/>
      <c r="CQ1" s="229"/>
      <c r="CR1" s="229"/>
      <c r="CS1" s="229"/>
      <c r="CT1" s="229"/>
      <c r="CU1" s="229"/>
      <c r="CV1" s="229"/>
      <c r="CW1" s="229"/>
      <c r="CX1" s="229"/>
      <c r="CY1" s="229"/>
      <c r="CZ1" s="229"/>
      <c r="DA1" s="229"/>
      <c r="DB1" s="229"/>
      <c r="DC1" s="229"/>
      <c r="DD1" s="229"/>
      <c r="DE1" s="229"/>
      <c r="DF1" s="229"/>
      <c r="DG1" s="229"/>
      <c r="DH1" s="229"/>
      <c r="DI1" s="229"/>
      <c r="DJ1" s="229"/>
      <c r="DK1" s="229"/>
      <c r="DL1" s="229"/>
      <c r="DM1" s="229"/>
      <c r="DN1" s="229"/>
      <c r="DO1" s="229"/>
      <c r="DP1" s="229"/>
      <c r="DQ1" s="230"/>
      <c r="DR1" s="230"/>
      <c r="DS1" s="230"/>
      <c r="DT1" s="230"/>
      <c r="DU1" s="230"/>
      <c r="DV1" s="230"/>
      <c r="DW1" s="230"/>
      <c r="DX1" s="230"/>
      <c r="DY1" s="230"/>
      <c r="DZ1" s="230"/>
      <c r="EA1" s="231"/>
    </row>
    <row r="2" spans="1:131" ht="26.25" customHeight="1" thickBot="1" x14ac:dyDescent="0.2">
      <c r="A2" s="233" t="s">
        <v>368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12" t="s">
        <v>369</v>
      </c>
      <c r="DK2" s="1113"/>
      <c r="DL2" s="1113"/>
      <c r="DM2" s="1113"/>
      <c r="DN2" s="1113"/>
      <c r="DO2" s="1114"/>
      <c r="DP2" s="229"/>
      <c r="DQ2" s="1112" t="s">
        <v>370</v>
      </c>
      <c r="DR2" s="1113"/>
      <c r="DS2" s="1113"/>
      <c r="DT2" s="1113"/>
      <c r="DU2" s="1113"/>
      <c r="DV2" s="1113"/>
      <c r="DW2" s="1113"/>
      <c r="DX2" s="1113"/>
      <c r="DY2" s="1113"/>
      <c r="DZ2" s="1114"/>
      <c r="EA2" s="231"/>
    </row>
    <row r="3" spans="1:131" ht="11.25" customHeight="1" x14ac:dyDescent="0.15">
      <c r="A3" s="229"/>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29"/>
      <c r="BR3" s="229"/>
      <c r="BS3" s="229"/>
      <c r="BT3" s="229"/>
      <c r="BU3" s="229"/>
      <c r="BV3" s="229"/>
      <c r="BW3" s="229"/>
      <c r="BX3" s="229"/>
      <c r="BY3" s="229"/>
      <c r="BZ3" s="229"/>
      <c r="CA3" s="229"/>
      <c r="CB3" s="229"/>
      <c r="CC3" s="229"/>
      <c r="CD3" s="229"/>
      <c r="CE3" s="229"/>
      <c r="CF3" s="229"/>
      <c r="CG3" s="229"/>
      <c r="CH3" s="229"/>
      <c r="CI3" s="229"/>
      <c r="CJ3" s="229"/>
      <c r="CK3" s="229"/>
      <c r="CL3" s="229"/>
      <c r="CM3" s="229"/>
      <c r="CN3" s="229"/>
      <c r="CO3" s="229"/>
      <c r="CP3" s="229"/>
      <c r="CQ3" s="229"/>
      <c r="CR3" s="229"/>
      <c r="CS3" s="229"/>
      <c r="CT3" s="229"/>
      <c r="CU3" s="229"/>
      <c r="CV3" s="229"/>
      <c r="CW3" s="229"/>
      <c r="CX3" s="229"/>
      <c r="CY3" s="229"/>
      <c r="CZ3" s="229"/>
      <c r="DA3" s="229"/>
      <c r="DB3" s="229"/>
      <c r="DC3" s="229"/>
      <c r="DD3" s="229"/>
      <c r="DE3" s="229"/>
      <c r="DF3" s="229"/>
      <c r="DG3" s="229"/>
      <c r="DH3" s="229"/>
      <c r="DI3" s="229"/>
      <c r="DJ3" s="229"/>
      <c r="DK3" s="229"/>
      <c r="DL3" s="229"/>
      <c r="DM3" s="229"/>
      <c r="DN3" s="229"/>
      <c r="DO3" s="229"/>
      <c r="DP3" s="229"/>
      <c r="DQ3" s="229"/>
      <c r="DR3" s="229"/>
      <c r="DS3" s="229"/>
      <c r="DT3" s="229"/>
      <c r="DU3" s="229"/>
      <c r="DV3" s="229"/>
      <c r="DW3" s="229"/>
      <c r="DX3" s="229"/>
      <c r="DY3" s="229"/>
      <c r="DZ3" s="229"/>
      <c r="EA3" s="231"/>
    </row>
    <row r="4" spans="1:131" s="237" customFormat="1" ht="26.25" customHeight="1" thickBot="1" x14ac:dyDescent="0.2">
      <c r="A4" s="1065" t="s">
        <v>371</v>
      </c>
      <c r="B4" s="1065"/>
      <c r="C4" s="1065"/>
      <c r="D4" s="1065"/>
      <c r="E4" s="1065"/>
      <c r="F4" s="1065"/>
      <c r="G4" s="1065"/>
      <c r="H4" s="1065"/>
      <c r="I4" s="1065"/>
      <c r="J4" s="1065"/>
      <c r="K4" s="1065"/>
      <c r="L4" s="1065"/>
      <c r="M4" s="1065"/>
      <c r="N4" s="1065"/>
      <c r="O4" s="1065"/>
      <c r="P4" s="1065"/>
      <c r="Q4" s="1065"/>
      <c r="R4" s="1065"/>
      <c r="S4" s="1065"/>
      <c r="T4" s="1065"/>
      <c r="U4" s="1065"/>
      <c r="V4" s="1065"/>
      <c r="W4" s="1065"/>
      <c r="X4" s="1065"/>
      <c r="Y4" s="1065"/>
      <c r="Z4" s="1065"/>
      <c r="AA4" s="1065"/>
      <c r="AB4" s="1065"/>
      <c r="AC4" s="1065"/>
      <c r="AD4" s="1065"/>
      <c r="AE4" s="1065"/>
      <c r="AF4" s="1065"/>
      <c r="AG4" s="1065"/>
      <c r="AH4" s="1065"/>
      <c r="AI4" s="1065"/>
      <c r="AJ4" s="1065"/>
      <c r="AK4" s="1065"/>
      <c r="AL4" s="1065"/>
      <c r="AM4" s="1065"/>
      <c r="AN4" s="1065"/>
      <c r="AO4" s="1065"/>
      <c r="AP4" s="1065"/>
      <c r="AQ4" s="1065"/>
      <c r="AR4" s="1065"/>
      <c r="AS4" s="1065"/>
      <c r="AT4" s="1065"/>
      <c r="AU4" s="1065"/>
      <c r="AV4" s="1065"/>
      <c r="AW4" s="1065"/>
      <c r="AX4" s="1065"/>
      <c r="AY4" s="1065"/>
      <c r="AZ4" s="234"/>
      <c r="BA4" s="234"/>
      <c r="BB4" s="234"/>
      <c r="BC4" s="234"/>
      <c r="BD4" s="234"/>
      <c r="BE4" s="235"/>
      <c r="BF4" s="235"/>
      <c r="BG4" s="235"/>
      <c r="BH4" s="235"/>
      <c r="BI4" s="235"/>
      <c r="BJ4" s="235"/>
      <c r="BK4" s="235"/>
      <c r="BL4" s="235"/>
      <c r="BM4" s="235"/>
      <c r="BN4" s="235"/>
      <c r="BO4" s="235"/>
      <c r="BP4" s="235"/>
      <c r="BQ4" s="234" t="s">
        <v>372</v>
      </c>
      <c r="BR4" s="234"/>
      <c r="BS4" s="234"/>
      <c r="BT4" s="234"/>
      <c r="BU4" s="234"/>
      <c r="BV4" s="234"/>
      <c r="BW4" s="234"/>
      <c r="BX4" s="234"/>
      <c r="BY4" s="234"/>
      <c r="BZ4" s="234"/>
      <c r="CA4" s="234"/>
      <c r="CB4" s="234"/>
      <c r="CC4" s="234"/>
      <c r="CD4" s="234"/>
      <c r="CE4" s="234"/>
      <c r="CF4" s="234"/>
      <c r="CG4" s="234"/>
      <c r="CH4" s="234"/>
      <c r="CI4" s="234"/>
      <c r="CJ4" s="234"/>
      <c r="CK4" s="234"/>
      <c r="CL4" s="234"/>
      <c r="CM4" s="234"/>
      <c r="CN4" s="234"/>
      <c r="CO4" s="234"/>
      <c r="CP4" s="234"/>
      <c r="CQ4" s="234"/>
      <c r="CR4" s="234"/>
      <c r="CS4" s="234"/>
      <c r="CT4" s="234"/>
      <c r="CU4" s="234"/>
      <c r="CV4" s="234"/>
      <c r="CW4" s="234"/>
      <c r="CX4" s="234"/>
      <c r="CY4" s="234"/>
      <c r="CZ4" s="234"/>
      <c r="DA4" s="234"/>
      <c r="DB4" s="234"/>
      <c r="DC4" s="234"/>
      <c r="DD4" s="234"/>
      <c r="DE4" s="234"/>
      <c r="DF4" s="234"/>
      <c r="DG4" s="234"/>
      <c r="DH4" s="234"/>
      <c r="DI4" s="234"/>
      <c r="DJ4" s="234"/>
      <c r="DK4" s="234"/>
      <c r="DL4" s="234"/>
      <c r="DM4" s="234"/>
      <c r="DN4" s="234"/>
      <c r="DO4" s="234"/>
      <c r="DP4" s="234"/>
      <c r="DQ4" s="234"/>
      <c r="DR4" s="234"/>
      <c r="DS4" s="234"/>
      <c r="DT4" s="234"/>
      <c r="DU4" s="234"/>
      <c r="DV4" s="234"/>
      <c r="DW4" s="234"/>
      <c r="DX4" s="234"/>
      <c r="DY4" s="234"/>
      <c r="DZ4" s="234"/>
      <c r="EA4" s="236"/>
    </row>
    <row r="5" spans="1:131" s="237" customFormat="1" ht="26.25" customHeight="1" x14ac:dyDescent="0.15">
      <c r="A5" s="1001" t="s">
        <v>373</v>
      </c>
      <c r="B5" s="1002"/>
      <c r="C5" s="1002"/>
      <c r="D5" s="1002"/>
      <c r="E5" s="1002"/>
      <c r="F5" s="1002"/>
      <c r="G5" s="1002"/>
      <c r="H5" s="1002"/>
      <c r="I5" s="1002"/>
      <c r="J5" s="1002"/>
      <c r="K5" s="1002"/>
      <c r="L5" s="1002"/>
      <c r="M5" s="1002"/>
      <c r="N5" s="1002"/>
      <c r="O5" s="1002"/>
      <c r="P5" s="1003"/>
      <c r="Q5" s="1007" t="s">
        <v>374</v>
      </c>
      <c r="R5" s="1008"/>
      <c r="S5" s="1008"/>
      <c r="T5" s="1008"/>
      <c r="U5" s="1009"/>
      <c r="V5" s="1007" t="s">
        <v>375</v>
      </c>
      <c r="W5" s="1008"/>
      <c r="X5" s="1008"/>
      <c r="Y5" s="1008"/>
      <c r="Z5" s="1009"/>
      <c r="AA5" s="1007" t="s">
        <v>376</v>
      </c>
      <c r="AB5" s="1008"/>
      <c r="AC5" s="1008"/>
      <c r="AD5" s="1008"/>
      <c r="AE5" s="1008"/>
      <c r="AF5" s="1115" t="s">
        <v>377</v>
      </c>
      <c r="AG5" s="1008"/>
      <c r="AH5" s="1008"/>
      <c r="AI5" s="1008"/>
      <c r="AJ5" s="1021"/>
      <c r="AK5" s="1008" t="s">
        <v>378</v>
      </c>
      <c r="AL5" s="1008"/>
      <c r="AM5" s="1008"/>
      <c r="AN5" s="1008"/>
      <c r="AO5" s="1009"/>
      <c r="AP5" s="1007" t="s">
        <v>379</v>
      </c>
      <c r="AQ5" s="1008"/>
      <c r="AR5" s="1008"/>
      <c r="AS5" s="1008"/>
      <c r="AT5" s="1009"/>
      <c r="AU5" s="1007" t="s">
        <v>380</v>
      </c>
      <c r="AV5" s="1008"/>
      <c r="AW5" s="1008"/>
      <c r="AX5" s="1008"/>
      <c r="AY5" s="1021"/>
      <c r="AZ5" s="234"/>
      <c r="BA5" s="234"/>
      <c r="BB5" s="234"/>
      <c r="BC5" s="234"/>
      <c r="BD5" s="234"/>
      <c r="BE5" s="235"/>
      <c r="BF5" s="235"/>
      <c r="BG5" s="235"/>
      <c r="BH5" s="235"/>
      <c r="BI5" s="235"/>
      <c r="BJ5" s="235"/>
      <c r="BK5" s="235"/>
      <c r="BL5" s="235"/>
      <c r="BM5" s="235"/>
      <c r="BN5" s="235"/>
      <c r="BO5" s="235"/>
      <c r="BP5" s="235"/>
      <c r="BQ5" s="1001" t="s">
        <v>381</v>
      </c>
      <c r="BR5" s="1002"/>
      <c r="BS5" s="1002"/>
      <c r="BT5" s="1002"/>
      <c r="BU5" s="1002"/>
      <c r="BV5" s="1002"/>
      <c r="BW5" s="1002"/>
      <c r="BX5" s="1002"/>
      <c r="BY5" s="1002"/>
      <c r="BZ5" s="1002"/>
      <c r="CA5" s="1002"/>
      <c r="CB5" s="1002"/>
      <c r="CC5" s="1002"/>
      <c r="CD5" s="1002"/>
      <c r="CE5" s="1002"/>
      <c r="CF5" s="1002"/>
      <c r="CG5" s="1003"/>
      <c r="CH5" s="1007" t="s">
        <v>382</v>
      </c>
      <c r="CI5" s="1008"/>
      <c r="CJ5" s="1008"/>
      <c r="CK5" s="1008"/>
      <c r="CL5" s="1009"/>
      <c r="CM5" s="1007" t="s">
        <v>383</v>
      </c>
      <c r="CN5" s="1008"/>
      <c r="CO5" s="1008"/>
      <c r="CP5" s="1008"/>
      <c r="CQ5" s="1009"/>
      <c r="CR5" s="1007" t="s">
        <v>384</v>
      </c>
      <c r="CS5" s="1008"/>
      <c r="CT5" s="1008"/>
      <c r="CU5" s="1008"/>
      <c r="CV5" s="1009"/>
      <c r="CW5" s="1007" t="s">
        <v>385</v>
      </c>
      <c r="CX5" s="1008"/>
      <c r="CY5" s="1008"/>
      <c r="CZ5" s="1008"/>
      <c r="DA5" s="1009"/>
      <c r="DB5" s="1007" t="s">
        <v>386</v>
      </c>
      <c r="DC5" s="1008"/>
      <c r="DD5" s="1008"/>
      <c r="DE5" s="1008"/>
      <c r="DF5" s="1009"/>
      <c r="DG5" s="1100" t="s">
        <v>387</v>
      </c>
      <c r="DH5" s="1101"/>
      <c r="DI5" s="1101"/>
      <c r="DJ5" s="1101"/>
      <c r="DK5" s="1102"/>
      <c r="DL5" s="1100" t="s">
        <v>388</v>
      </c>
      <c r="DM5" s="1101"/>
      <c r="DN5" s="1101"/>
      <c r="DO5" s="1101"/>
      <c r="DP5" s="1102"/>
      <c r="DQ5" s="1007" t="s">
        <v>389</v>
      </c>
      <c r="DR5" s="1008"/>
      <c r="DS5" s="1008"/>
      <c r="DT5" s="1008"/>
      <c r="DU5" s="1009"/>
      <c r="DV5" s="1007" t="s">
        <v>380</v>
      </c>
      <c r="DW5" s="1008"/>
      <c r="DX5" s="1008"/>
      <c r="DY5" s="1008"/>
      <c r="DZ5" s="1021"/>
      <c r="EA5" s="236"/>
    </row>
    <row r="6" spans="1:131" s="237" customFormat="1" ht="26.25" customHeight="1" thickBot="1" x14ac:dyDescent="0.2">
      <c r="A6" s="1004"/>
      <c r="B6" s="1005"/>
      <c r="C6" s="1005"/>
      <c r="D6" s="1005"/>
      <c r="E6" s="1005"/>
      <c r="F6" s="1005"/>
      <c r="G6" s="1005"/>
      <c r="H6" s="1005"/>
      <c r="I6" s="1005"/>
      <c r="J6" s="1005"/>
      <c r="K6" s="1005"/>
      <c r="L6" s="1005"/>
      <c r="M6" s="1005"/>
      <c r="N6" s="1005"/>
      <c r="O6" s="1005"/>
      <c r="P6" s="1006"/>
      <c r="Q6" s="1010"/>
      <c r="R6" s="1011"/>
      <c r="S6" s="1011"/>
      <c r="T6" s="1011"/>
      <c r="U6" s="1012"/>
      <c r="V6" s="1010"/>
      <c r="W6" s="1011"/>
      <c r="X6" s="1011"/>
      <c r="Y6" s="1011"/>
      <c r="Z6" s="1012"/>
      <c r="AA6" s="1010"/>
      <c r="AB6" s="1011"/>
      <c r="AC6" s="1011"/>
      <c r="AD6" s="1011"/>
      <c r="AE6" s="1011"/>
      <c r="AF6" s="1116"/>
      <c r="AG6" s="1011"/>
      <c r="AH6" s="1011"/>
      <c r="AI6" s="1011"/>
      <c r="AJ6" s="1022"/>
      <c r="AK6" s="1011"/>
      <c r="AL6" s="1011"/>
      <c r="AM6" s="1011"/>
      <c r="AN6" s="1011"/>
      <c r="AO6" s="1012"/>
      <c r="AP6" s="1010"/>
      <c r="AQ6" s="1011"/>
      <c r="AR6" s="1011"/>
      <c r="AS6" s="1011"/>
      <c r="AT6" s="1012"/>
      <c r="AU6" s="1010"/>
      <c r="AV6" s="1011"/>
      <c r="AW6" s="1011"/>
      <c r="AX6" s="1011"/>
      <c r="AY6" s="1022"/>
      <c r="AZ6" s="234"/>
      <c r="BA6" s="234"/>
      <c r="BB6" s="234"/>
      <c r="BC6" s="234"/>
      <c r="BD6" s="234"/>
      <c r="BE6" s="235"/>
      <c r="BF6" s="235"/>
      <c r="BG6" s="235"/>
      <c r="BH6" s="235"/>
      <c r="BI6" s="235"/>
      <c r="BJ6" s="235"/>
      <c r="BK6" s="235"/>
      <c r="BL6" s="235"/>
      <c r="BM6" s="235"/>
      <c r="BN6" s="235"/>
      <c r="BO6" s="235"/>
      <c r="BP6" s="235"/>
      <c r="BQ6" s="1004"/>
      <c r="BR6" s="1005"/>
      <c r="BS6" s="1005"/>
      <c r="BT6" s="1005"/>
      <c r="BU6" s="1005"/>
      <c r="BV6" s="1005"/>
      <c r="BW6" s="1005"/>
      <c r="BX6" s="1005"/>
      <c r="BY6" s="1005"/>
      <c r="BZ6" s="1005"/>
      <c r="CA6" s="1005"/>
      <c r="CB6" s="1005"/>
      <c r="CC6" s="1005"/>
      <c r="CD6" s="1005"/>
      <c r="CE6" s="1005"/>
      <c r="CF6" s="1005"/>
      <c r="CG6" s="1006"/>
      <c r="CH6" s="1010"/>
      <c r="CI6" s="1011"/>
      <c r="CJ6" s="1011"/>
      <c r="CK6" s="1011"/>
      <c r="CL6" s="1012"/>
      <c r="CM6" s="1010"/>
      <c r="CN6" s="1011"/>
      <c r="CO6" s="1011"/>
      <c r="CP6" s="1011"/>
      <c r="CQ6" s="1012"/>
      <c r="CR6" s="1010"/>
      <c r="CS6" s="1011"/>
      <c r="CT6" s="1011"/>
      <c r="CU6" s="1011"/>
      <c r="CV6" s="1012"/>
      <c r="CW6" s="1010"/>
      <c r="CX6" s="1011"/>
      <c r="CY6" s="1011"/>
      <c r="CZ6" s="1011"/>
      <c r="DA6" s="1012"/>
      <c r="DB6" s="1010"/>
      <c r="DC6" s="1011"/>
      <c r="DD6" s="1011"/>
      <c r="DE6" s="1011"/>
      <c r="DF6" s="1012"/>
      <c r="DG6" s="1103"/>
      <c r="DH6" s="1104"/>
      <c r="DI6" s="1104"/>
      <c r="DJ6" s="1104"/>
      <c r="DK6" s="1105"/>
      <c r="DL6" s="1103"/>
      <c r="DM6" s="1104"/>
      <c r="DN6" s="1104"/>
      <c r="DO6" s="1104"/>
      <c r="DP6" s="1105"/>
      <c r="DQ6" s="1010"/>
      <c r="DR6" s="1011"/>
      <c r="DS6" s="1011"/>
      <c r="DT6" s="1011"/>
      <c r="DU6" s="1012"/>
      <c r="DV6" s="1010"/>
      <c r="DW6" s="1011"/>
      <c r="DX6" s="1011"/>
      <c r="DY6" s="1011"/>
      <c r="DZ6" s="1022"/>
      <c r="EA6" s="236"/>
    </row>
    <row r="7" spans="1:131" s="237" customFormat="1" ht="26.25" customHeight="1" thickTop="1" x14ac:dyDescent="0.15">
      <c r="A7" s="238">
        <v>1</v>
      </c>
      <c r="B7" s="1052" t="s">
        <v>390</v>
      </c>
      <c r="C7" s="1053"/>
      <c r="D7" s="1053"/>
      <c r="E7" s="1053"/>
      <c r="F7" s="1053"/>
      <c r="G7" s="1053"/>
      <c r="H7" s="1053"/>
      <c r="I7" s="1053"/>
      <c r="J7" s="1053"/>
      <c r="K7" s="1053"/>
      <c r="L7" s="1053"/>
      <c r="M7" s="1053"/>
      <c r="N7" s="1053"/>
      <c r="O7" s="1053"/>
      <c r="P7" s="1054"/>
      <c r="Q7" s="1106">
        <v>2324</v>
      </c>
      <c r="R7" s="1107"/>
      <c r="S7" s="1107"/>
      <c r="T7" s="1107"/>
      <c r="U7" s="1107"/>
      <c r="V7" s="1107">
        <v>2311</v>
      </c>
      <c r="W7" s="1107"/>
      <c r="X7" s="1107"/>
      <c r="Y7" s="1107"/>
      <c r="Z7" s="1107"/>
      <c r="AA7" s="1107">
        <v>13</v>
      </c>
      <c r="AB7" s="1107"/>
      <c r="AC7" s="1107"/>
      <c r="AD7" s="1107"/>
      <c r="AE7" s="1108"/>
      <c r="AF7" s="1109">
        <v>10</v>
      </c>
      <c r="AG7" s="1110"/>
      <c r="AH7" s="1110"/>
      <c r="AI7" s="1110"/>
      <c r="AJ7" s="1111"/>
      <c r="AK7" s="1093" t="s">
        <v>584</v>
      </c>
      <c r="AL7" s="1094"/>
      <c r="AM7" s="1094"/>
      <c r="AN7" s="1094"/>
      <c r="AO7" s="1094"/>
      <c r="AP7" s="1094">
        <v>2132</v>
      </c>
      <c r="AQ7" s="1094"/>
      <c r="AR7" s="1094"/>
      <c r="AS7" s="1094"/>
      <c r="AT7" s="1094"/>
      <c r="AU7" s="1095"/>
      <c r="AV7" s="1095"/>
      <c r="AW7" s="1095"/>
      <c r="AX7" s="1095"/>
      <c r="AY7" s="1096"/>
      <c r="AZ7" s="234"/>
      <c r="BA7" s="234"/>
      <c r="BB7" s="234"/>
      <c r="BC7" s="234"/>
      <c r="BD7" s="234"/>
      <c r="BE7" s="235"/>
      <c r="BF7" s="235"/>
      <c r="BG7" s="235"/>
      <c r="BH7" s="235"/>
      <c r="BI7" s="235"/>
      <c r="BJ7" s="235"/>
      <c r="BK7" s="235"/>
      <c r="BL7" s="235"/>
      <c r="BM7" s="235"/>
      <c r="BN7" s="235"/>
      <c r="BO7" s="235"/>
      <c r="BP7" s="235"/>
      <c r="BQ7" s="238">
        <v>1</v>
      </c>
      <c r="BR7" s="239"/>
      <c r="BS7" s="1097" t="s">
        <v>601</v>
      </c>
      <c r="BT7" s="1098"/>
      <c r="BU7" s="1098"/>
      <c r="BV7" s="1098"/>
      <c r="BW7" s="1098"/>
      <c r="BX7" s="1098"/>
      <c r="BY7" s="1098"/>
      <c r="BZ7" s="1098"/>
      <c r="CA7" s="1098"/>
      <c r="CB7" s="1098"/>
      <c r="CC7" s="1098"/>
      <c r="CD7" s="1098"/>
      <c r="CE7" s="1098"/>
      <c r="CF7" s="1098"/>
      <c r="CG7" s="1099"/>
      <c r="CH7" s="1090">
        <v>-63</v>
      </c>
      <c r="CI7" s="1091"/>
      <c r="CJ7" s="1091"/>
      <c r="CK7" s="1091"/>
      <c r="CL7" s="1092"/>
      <c r="CM7" s="1090">
        <v>0</v>
      </c>
      <c r="CN7" s="1091"/>
      <c r="CO7" s="1091"/>
      <c r="CP7" s="1091"/>
      <c r="CQ7" s="1092"/>
      <c r="CR7" s="1090">
        <v>3</v>
      </c>
      <c r="CS7" s="1091"/>
      <c r="CT7" s="1091"/>
      <c r="CU7" s="1091"/>
      <c r="CV7" s="1092"/>
      <c r="CW7" s="1090">
        <v>15</v>
      </c>
      <c r="CX7" s="1091"/>
      <c r="CY7" s="1091"/>
      <c r="CZ7" s="1091"/>
      <c r="DA7" s="1092"/>
      <c r="DB7" s="1090">
        <v>0</v>
      </c>
      <c r="DC7" s="1091"/>
      <c r="DD7" s="1091"/>
      <c r="DE7" s="1091"/>
      <c r="DF7" s="1092"/>
      <c r="DG7" s="1090">
        <v>0</v>
      </c>
      <c r="DH7" s="1091"/>
      <c r="DI7" s="1091"/>
      <c r="DJ7" s="1091"/>
      <c r="DK7" s="1092"/>
      <c r="DL7" s="1090">
        <v>0</v>
      </c>
      <c r="DM7" s="1091"/>
      <c r="DN7" s="1091"/>
      <c r="DO7" s="1091"/>
      <c r="DP7" s="1092"/>
      <c r="DQ7" s="1090">
        <v>0</v>
      </c>
      <c r="DR7" s="1091"/>
      <c r="DS7" s="1091"/>
      <c r="DT7" s="1091"/>
      <c r="DU7" s="1092"/>
      <c r="DV7" s="1097"/>
      <c r="DW7" s="1098"/>
      <c r="DX7" s="1098"/>
      <c r="DY7" s="1098"/>
      <c r="DZ7" s="1117"/>
      <c r="EA7" s="236"/>
    </row>
    <row r="8" spans="1:131" s="237" customFormat="1" ht="26.25" customHeight="1" x14ac:dyDescent="0.15">
      <c r="A8" s="240">
        <v>2</v>
      </c>
      <c r="B8" s="1039"/>
      <c r="C8" s="1040"/>
      <c r="D8" s="1040"/>
      <c r="E8" s="1040"/>
      <c r="F8" s="1040"/>
      <c r="G8" s="1040"/>
      <c r="H8" s="1040"/>
      <c r="I8" s="1040"/>
      <c r="J8" s="1040"/>
      <c r="K8" s="1040"/>
      <c r="L8" s="1040"/>
      <c r="M8" s="1040"/>
      <c r="N8" s="1040"/>
      <c r="O8" s="1040"/>
      <c r="P8" s="1041"/>
      <c r="Q8" s="1045"/>
      <c r="R8" s="1046"/>
      <c r="S8" s="1046"/>
      <c r="T8" s="1046"/>
      <c r="U8" s="1046"/>
      <c r="V8" s="1046"/>
      <c r="W8" s="1046"/>
      <c r="X8" s="1046"/>
      <c r="Y8" s="1046"/>
      <c r="Z8" s="1046"/>
      <c r="AA8" s="1046"/>
      <c r="AB8" s="1046"/>
      <c r="AC8" s="1046"/>
      <c r="AD8" s="1046"/>
      <c r="AE8" s="1047"/>
      <c r="AF8" s="1023"/>
      <c r="AG8" s="1024"/>
      <c r="AH8" s="1024"/>
      <c r="AI8" s="1024"/>
      <c r="AJ8" s="1025"/>
      <c r="AK8" s="1088"/>
      <c r="AL8" s="1089"/>
      <c r="AM8" s="1089"/>
      <c r="AN8" s="1089"/>
      <c r="AO8" s="1089"/>
      <c r="AP8" s="1089"/>
      <c r="AQ8" s="1089"/>
      <c r="AR8" s="1089"/>
      <c r="AS8" s="1089"/>
      <c r="AT8" s="1089"/>
      <c r="AU8" s="1086"/>
      <c r="AV8" s="1086"/>
      <c r="AW8" s="1086"/>
      <c r="AX8" s="1086"/>
      <c r="AY8" s="1087"/>
      <c r="AZ8" s="234"/>
      <c r="BA8" s="234"/>
      <c r="BB8" s="234"/>
      <c r="BC8" s="234"/>
      <c r="BD8" s="234"/>
      <c r="BE8" s="235"/>
      <c r="BF8" s="235"/>
      <c r="BG8" s="235"/>
      <c r="BH8" s="235"/>
      <c r="BI8" s="235"/>
      <c r="BJ8" s="235"/>
      <c r="BK8" s="235"/>
      <c r="BL8" s="235"/>
      <c r="BM8" s="235"/>
      <c r="BN8" s="235"/>
      <c r="BO8" s="235"/>
      <c r="BP8" s="235"/>
      <c r="BQ8" s="240">
        <v>2</v>
      </c>
      <c r="BR8" s="241"/>
      <c r="BS8" s="998"/>
      <c r="BT8" s="999"/>
      <c r="BU8" s="999"/>
      <c r="BV8" s="999"/>
      <c r="BW8" s="999"/>
      <c r="BX8" s="999"/>
      <c r="BY8" s="999"/>
      <c r="BZ8" s="999"/>
      <c r="CA8" s="999"/>
      <c r="CB8" s="999"/>
      <c r="CC8" s="999"/>
      <c r="CD8" s="999"/>
      <c r="CE8" s="999"/>
      <c r="CF8" s="999"/>
      <c r="CG8" s="1020"/>
      <c r="CH8" s="995"/>
      <c r="CI8" s="996"/>
      <c r="CJ8" s="996"/>
      <c r="CK8" s="996"/>
      <c r="CL8" s="997"/>
      <c r="CM8" s="995"/>
      <c r="CN8" s="996"/>
      <c r="CO8" s="996"/>
      <c r="CP8" s="996"/>
      <c r="CQ8" s="997"/>
      <c r="CR8" s="995"/>
      <c r="CS8" s="996"/>
      <c r="CT8" s="996"/>
      <c r="CU8" s="996"/>
      <c r="CV8" s="997"/>
      <c r="CW8" s="995"/>
      <c r="CX8" s="996"/>
      <c r="CY8" s="996"/>
      <c r="CZ8" s="996"/>
      <c r="DA8" s="997"/>
      <c r="DB8" s="995"/>
      <c r="DC8" s="996"/>
      <c r="DD8" s="996"/>
      <c r="DE8" s="996"/>
      <c r="DF8" s="997"/>
      <c r="DG8" s="995"/>
      <c r="DH8" s="996"/>
      <c r="DI8" s="996"/>
      <c r="DJ8" s="996"/>
      <c r="DK8" s="997"/>
      <c r="DL8" s="995"/>
      <c r="DM8" s="996"/>
      <c r="DN8" s="996"/>
      <c r="DO8" s="996"/>
      <c r="DP8" s="997"/>
      <c r="DQ8" s="995"/>
      <c r="DR8" s="996"/>
      <c r="DS8" s="996"/>
      <c r="DT8" s="996"/>
      <c r="DU8" s="997"/>
      <c r="DV8" s="998"/>
      <c r="DW8" s="999"/>
      <c r="DX8" s="999"/>
      <c r="DY8" s="999"/>
      <c r="DZ8" s="1000"/>
      <c r="EA8" s="236"/>
    </row>
    <row r="9" spans="1:131" s="237" customFormat="1" ht="26.25" customHeight="1" x14ac:dyDescent="0.15">
      <c r="A9" s="240">
        <v>3</v>
      </c>
      <c r="B9" s="1039"/>
      <c r="C9" s="1040"/>
      <c r="D9" s="1040"/>
      <c r="E9" s="1040"/>
      <c r="F9" s="1040"/>
      <c r="G9" s="1040"/>
      <c r="H9" s="1040"/>
      <c r="I9" s="1040"/>
      <c r="J9" s="1040"/>
      <c r="K9" s="1040"/>
      <c r="L9" s="1040"/>
      <c r="M9" s="1040"/>
      <c r="N9" s="1040"/>
      <c r="O9" s="1040"/>
      <c r="P9" s="1041"/>
      <c r="Q9" s="1045"/>
      <c r="R9" s="1046"/>
      <c r="S9" s="1046"/>
      <c r="T9" s="1046"/>
      <c r="U9" s="1046"/>
      <c r="V9" s="1046"/>
      <c r="W9" s="1046"/>
      <c r="X9" s="1046"/>
      <c r="Y9" s="1046"/>
      <c r="Z9" s="1046"/>
      <c r="AA9" s="1046"/>
      <c r="AB9" s="1046"/>
      <c r="AC9" s="1046"/>
      <c r="AD9" s="1046"/>
      <c r="AE9" s="1047"/>
      <c r="AF9" s="1023"/>
      <c r="AG9" s="1024"/>
      <c r="AH9" s="1024"/>
      <c r="AI9" s="1024"/>
      <c r="AJ9" s="1025"/>
      <c r="AK9" s="1088"/>
      <c r="AL9" s="1089"/>
      <c r="AM9" s="1089"/>
      <c r="AN9" s="1089"/>
      <c r="AO9" s="1089"/>
      <c r="AP9" s="1089"/>
      <c r="AQ9" s="1089"/>
      <c r="AR9" s="1089"/>
      <c r="AS9" s="1089"/>
      <c r="AT9" s="1089"/>
      <c r="AU9" s="1086"/>
      <c r="AV9" s="1086"/>
      <c r="AW9" s="1086"/>
      <c r="AX9" s="1086"/>
      <c r="AY9" s="1087"/>
      <c r="AZ9" s="234"/>
      <c r="BA9" s="234"/>
      <c r="BB9" s="234"/>
      <c r="BC9" s="234"/>
      <c r="BD9" s="234"/>
      <c r="BE9" s="235"/>
      <c r="BF9" s="235"/>
      <c r="BG9" s="235"/>
      <c r="BH9" s="235"/>
      <c r="BI9" s="235"/>
      <c r="BJ9" s="235"/>
      <c r="BK9" s="235"/>
      <c r="BL9" s="235"/>
      <c r="BM9" s="235"/>
      <c r="BN9" s="235"/>
      <c r="BO9" s="235"/>
      <c r="BP9" s="235"/>
      <c r="BQ9" s="240">
        <v>3</v>
      </c>
      <c r="BR9" s="241"/>
      <c r="BS9" s="998"/>
      <c r="BT9" s="999"/>
      <c r="BU9" s="999"/>
      <c r="BV9" s="999"/>
      <c r="BW9" s="999"/>
      <c r="BX9" s="999"/>
      <c r="BY9" s="999"/>
      <c r="BZ9" s="999"/>
      <c r="CA9" s="999"/>
      <c r="CB9" s="999"/>
      <c r="CC9" s="999"/>
      <c r="CD9" s="999"/>
      <c r="CE9" s="999"/>
      <c r="CF9" s="999"/>
      <c r="CG9" s="1020"/>
      <c r="CH9" s="995"/>
      <c r="CI9" s="996"/>
      <c r="CJ9" s="996"/>
      <c r="CK9" s="996"/>
      <c r="CL9" s="997"/>
      <c r="CM9" s="995"/>
      <c r="CN9" s="996"/>
      <c r="CO9" s="996"/>
      <c r="CP9" s="996"/>
      <c r="CQ9" s="997"/>
      <c r="CR9" s="995"/>
      <c r="CS9" s="996"/>
      <c r="CT9" s="996"/>
      <c r="CU9" s="996"/>
      <c r="CV9" s="997"/>
      <c r="CW9" s="995"/>
      <c r="CX9" s="996"/>
      <c r="CY9" s="996"/>
      <c r="CZ9" s="996"/>
      <c r="DA9" s="997"/>
      <c r="DB9" s="995"/>
      <c r="DC9" s="996"/>
      <c r="DD9" s="996"/>
      <c r="DE9" s="996"/>
      <c r="DF9" s="997"/>
      <c r="DG9" s="995"/>
      <c r="DH9" s="996"/>
      <c r="DI9" s="996"/>
      <c r="DJ9" s="996"/>
      <c r="DK9" s="997"/>
      <c r="DL9" s="995"/>
      <c r="DM9" s="996"/>
      <c r="DN9" s="996"/>
      <c r="DO9" s="996"/>
      <c r="DP9" s="997"/>
      <c r="DQ9" s="995"/>
      <c r="DR9" s="996"/>
      <c r="DS9" s="996"/>
      <c r="DT9" s="996"/>
      <c r="DU9" s="997"/>
      <c r="DV9" s="998"/>
      <c r="DW9" s="999"/>
      <c r="DX9" s="999"/>
      <c r="DY9" s="999"/>
      <c r="DZ9" s="1000"/>
      <c r="EA9" s="236"/>
    </row>
    <row r="10" spans="1:131" s="237" customFormat="1" ht="26.25" customHeight="1" x14ac:dyDescent="0.15">
      <c r="A10" s="240">
        <v>4</v>
      </c>
      <c r="B10" s="1039"/>
      <c r="C10" s="1040"/>
      <c r="D10" s="1040"/>
      <c r="E10" s="1040"/>
      <c r="F10" s="1040"/>
      <c r="G10" s="1040"/>
      <c r="H10" s="1040"/>
      <c r="I10" s="1040"/>
      <c r="J10" s="1040"/>
      <c r="K10" s="1040"/>
      <c r="L10" s="1040"/>
      <c r="M10" s="1040"/>
      <c r="N10" s="1040"/>
      <c r="O10" s="1040"/>
      <c r="P10" s="1041"/>
      <c r="Q10" s="1045"/>
      <c r="R10" s="1046"/>
      <c r="S10" s="1046"/>
      <c r="T10" s="1046"/>
      <c r="U10" s="1046"/>
      <c r="V10" s="1046"/>
      <c r="W10" s="1046"/>
      <c r="X10" s="1046"/>
      <c r="Y10" s="1046"/>
      <c r="Z10" s="1046"/>
      <c r="AA10" s="1046"/>
      <c r="AB10" s="1046"/>
      <c r="AC10" s="1046"/>
      <c r="AD10" s="1046"/>
      <c r="AE10" s="1047"/>
      <c r="AF10" s="1023"/>
      <c r="AG10" s="1024"/>
      <c r="AH10" s="1024"/>
      <c r="AI10" s="1024"/>
      <c r="AJ10" s="1025"/>
      <c r="AK10" s="1088"/>
      <c r="AL10" s="1089"/>
      <c r="AM10" s="1089"/>
      <c r="AN10" s="1089"/>
      <c r="AO10" s="1089"/>
      <c r="AP10" s="1089"/>
      <c r="AQ10" s="1089"/>
      <c r="AR10" s="1089"/>
      <c r="AS10" s="1089"/>
      <c r="AT10" s="1089"/>
      <c r="AU10" s="1086"/>
      <c r="AV10" s="1086"/>
      <c r="AW10" s="1086"/>
      <c r="AX10" s="1086"/>
      <c r="AY10" s="1087"/>
      <c r="AZ10" s="234"/>
      <c r="BA10" s="234"/>
      <c r="BB10" s="234"/>
      <c r="BC10" s="234"/>
      <c r="BD10" s="234"/>
      <c r="BE10" s="235"/>
      <c r="BF10" s="235"/>
      <c r="BG10" s="235"/>
      <c r="BH10" s="235"/>
      <c r="BI10" s="235"/>
      <c r="BJ10" s="235"/>
      <c r="BK10" s="235"/>
      <c r="BL10" s="235"/>
      <c r="BM10" s="235"/>
      <c r="BN10" s="235"/>
      <c r="BO10" s="235"/>
      <c r="BP10" s="235"/>
      <c r="BQ10" s="240">
        <v>4</v>
      </c>
      <c r="BR10" s="241"/>
      <c r="BS10" s="998"/>
      <c r="BT10" s="999"/>
      <c r="BU10" s="999"/>
      <c r="BV10" s="999"/>
      <c r="BW10" s="999"/>
      <c r="BX10" s="999"/>
      <c r="BY10" s="999"/>
      <c r="BZ10" s="999"/>
      <c r="CA10" s="999"/>
      <c r="CB10" s="999"/>
      <c r="CC10" s="999"/>
      <c r="CD10" s="999"/>
      <c r="CE10" s="999"/>
      <c r="CF10" s="999"/>
      <c r="CG10" s="1020"/>
      <c r="CH10" s="995"/>
      <c r="CI10" s="996"/>
      <c r="CJ10" s="996"/>
      <c r="CK10" s="996"/>
      <c r="CL10" s="997"/>
      <c r="CM10" s="995"/>
      <c r="CN10" s="996"/>
      <c r="CO10" s="996"/>
      <c r="CP10" s="996"/>
      <c r="CQ10" s="997"/>
      <c r="CR10" s="995"/>
      <c r="CS10" s="996"/>
      <c r="CT10" s="996"/>
      <c r="CU10" s="996"/>
      <c r="CV10" s="997"/>
      <c r="CW10" s="995"/>
      <c r="CX10" s="996"/>
      <c r="CY10" s="996"/>
      <c r="CZ10" s="996"/>
      <c r="DA10" s="997"/>
      <c r="DB10" s="995"/>
      <c r="DC10" s="996"/>
      <c r="DD10" s="996"/>
      <c r="DE10" s="996"/>
      <c r="DF10" s="997"/>
      <c r="DG10" s="995"/>
      <c r="DH10" s="996"/>
      <c r="DI10" s="996"/>
      <c r="DJ10" s="996"/>
      <c r="DK10" s="997"/>
      <c r="DL10" s="995"/>
      <c r="DM10" s="996"/>
      <c r="DN10" s="996"/>
      <c r="DO10" s="996"/>
      <c r="DP10" s="997"/>
      <c r="DQ10" s="995"/>
      <c r="DR10" s="996"/>
      <c r="DS10" s="996"/>
      <c r="DT10" s="996"/>
      <c r="DU10" s="997"/>
      <c r="DV10" s="998"/>
      <c r="DW10" s="999"/>
      <c r="DX10" s="999"/>
      <c r="DY10" s="999"/>
      <c r="DZ10" s="1000"/>
      <c r="EA10" s="236"/>
    </row>
    <row r="11" spans="1:131" s="237" customFormat="1" ht="26.25" customHeight="1" x14ac:dyDescent="0.15">
      <c r="A11" s="240">
        <v>5</v>
      </c>
      <c r="B11" s="1039"/>
      <c r="C11" s="1040"/>
      <c r="D11" s="1040"/>
      <c r="E11" s="1040"/>
      <c r="F11" s="1040"/>
      <c r="G11" s="1040"/>
      <c r="H11" s="1040"/>
      <c r="I11" s="1040"/>
      <c r="J11" s="1040"/>
      <c r="K11" s="1040"/>
      <c r="L11" s="1040"/>
      <c r="M11" s="1040"/>
      <c r="N11" s="1040"/>
      <c r="O11" s="1040"/>
      <c r="P11" s="1041"/>
      <c r="Q11" s="1045"/>
      <c r="R11" s="1046"/>
      <c r="S11" s="1046"/>
      <c r="T11" s="1046"/>
      <c r="U11" s="1046"/>
      <c r="V11" s="1046"/>
      <c r="W11" s="1046"/>
      <c r="X11" s="1046"/>
      <c r="Y11" s="1046"/>
      <c r="Z11" s="1046"/>
      <c r="AA11" s="1046"/>
      <c r="AB11" s="1046"/>
      <c r="AC11" s="1046"/>
      <c r="AD11" s="1046"/>
      <c r="AE11" s="1047"/>
      <c r="AF11" s="1023"/>
      <c r="AG11" s="1024"/>
      <c r="AH11" s="1024"/>
      <c r="AI11" s="1024"/>
      <c r="AJ11" s="1025"/>
      <c r="AK11" s="1088"/>
      <c r="AL11" s="1089"/>
      <c r="AM11" s="1089"/>
      <c r="AN11" s="1089"/>
      <c r="AO11" s="1089"/>
      <c r="AP11" s="1089"/>
      <c r="AQ11" s="1089"/>
      <c r="AR11" s="1089"/>
      <c r="AS11" s="1089"/>
      <c r="AT11" s="1089"/>
      <c r="AU11" s="1086"/>
      <c r="AV11" s="1086"/>
      <c r="AW11" s="1086"/>
      <c r="AX11" s="1086"/>
      <c r="AY11" s="1087"/>
      <c r="AZ11" s="234"/>
      <c r="BA11" s="234"/>
      <c r="BB11" s="234"/>
      <c r="BC11" s="234"/>
      <c r="BD11" s="234"/>
      <c r="BE11" s="235"/>
      <c r="BF11" s="235"/>
      <c r="BG11" s="235"/>
      <c r="BH11" s="235"/>
      <c r="BI11" s="235"/>
      <c r="BJ11" s="235"/>
      <c r="BK11" s="235"/>
      <c r="BL11" s="235"/>
      <c r="BM11" s="235"/>
      <c r="BN11" s="235"/>
      <c r="BO11" s="235"/>
      <c r="BP11" s="235"/>
      <c r="BQ11" s="240">
        <v>5</v>
      </c>
      <c r="BR11" s="241"/>
      <c r="BS11" s="998"/>
      <c r="BT11" s="999"/>
      <c r="BU11" s="999"/>
      <c r="BV11" s="999"/>
      <c r="BW11" s="999"/>
      <c r="BX11" s="999"/>
      <c r="BY11" s="999"/>
      <c r="BZ11" s="999"/>
      <c r="CA11" s="999"/>
      <c r="CB11" s="999"/>
      <c r="CC11" s="999"/>
      <c r="CD11" s="999"/>
      <c r="CE11" s="999"/>
      <c r="CF11" s="999"/>
      <c r="CG11" s="1020"/>
      <c r="CH11" s="995"/>
      <c r="CI11" s="996"/>
      <c r="CJ11" s="996"/>
      <c r="CK11" s="996"/>
      <c r="CL11" s="997"/>
      <c r="CM11" s="995"/>
      <c r="CN11" s="996"/>
      <c r="CO11" s="996"/>
      <c r="CP11" s="996"/>
      <c r="CQ11" s="997"/>
      <c r="CR11" s="995"/>
      <c r="CS11" s="996"/>
      <c r="CT11" s="996"/>
      <c r="CU11" s="996"/>
      <c r="CV11" s="997"/>
      <c r="CW11" s="995"/>
      <c r="CX11" s="996"/>
      <c r="CY11" s="996"/>
      <c r="CZ11" s="996"/>
      <c r="DA11" s="997"/>
      <c r="DB11" s="995"/>
      <c r="DC11" s="996"/>
      <c r="DD11" s="996"/>
      <c r="DE11" s="996"/>
      <c r="DF11" s="997"/>
      <c r="DG11" s="995"/>
      <c r="DH11" s="996"/>
      <c r="DI11" s="996"/>
      <c r="DJ11" s="996"/>
      <c r="DK11" s="997"/>
      <c r="DL11" s="995"/>
      <c r="DM11" s="996"/>
      <c r="DN11" s="996"/>
      <c r="DO11" s="996"/>
      <c r="DP11" s="997"/>
      <c r="DQ11" s="995"/>
      <c r="DR11" s="996"/>
      <c r="DS11" s="996"/>
      <c r="DT11" s="996"/>
      <c r="DU11" s="997"/>
      <c r="DV11" s="998"/>
      <c r="DW11" s="999"/>
      <c r="DX11" s="999"/>
      <c r="DY11" s="999"/>
      <c r="DZ11" s="1000"/>
      <c r="EA11" s="236"/>
    </row>
    <row r="12" spans="1:131" s="237" customFormat="1" ht="26.25" customHeight="1" x14ac:dyDescent="0.15">
      <c r="A12" s="240">
        <v>6</v>
      </c>
      <c r="B12" s="1039"/>
      <c r="C12" s="1040"/>
      <c r="D12" s="1040"/>
      <c r="E12" s="1040"/>
      <c r="F12" s="1040"/>
      <c r="G12" s="1040"/>
      <c r="H12" s="1040"/>
      <c r="I12" s="1040"/>
      <c r="J12" s="1040"/>
      <c r="K12" s="1040"/>
      <c r="L12" s="1040"/>
      <c r="M12" s="1040"/>
      <c r="N12" s="1040"/>
      <c r="O12" s="1040"/>
      <c r="P12" s="1041"/>
      <c r="Q12" s="1045"/>
      <c r="R12" s="1046"/>
      <c r="S12" s="1046"/>
      <c r="T12" s="1046"/>
      <c r="U12" s="1046"/>
      <c r="V12" s="1046"/>
      <c r="W12" s="1046"/>
      <c r="X12" s="1046"/>
      <c r="Y12" s="1046"/>
      <c r="Z12" s="1046"/>
      <c r="AA12" s="1046"/>
      <c r="AB12" s="1046"/>
      <c r="AC12" s="1046"/>
      <c r="AD12" s="1046"/>
      <c r="AE12" s="1047"/>
      <c r="AF12" s="1023"/>
      <c r="AG12" s="1024"/>
      <c r="AH12" s="1024"/>
      <c r="AI12" s="1024"/>
      <c r="AJ12" s="1025"/>
      <c r="AK12" s="1088"/>
      <c r="AL12" s="1089"/>
      <c r="AM12" s="1089"/>
      <c r="AN12" s="1089"/>
      <c r="AO12" s="1089"/>
      <c r="AP12" s="1089"/>
      <c r="AQ12" s="1089"/>
      <c r="AR12" s="1089"/>
      <c r="AS12" s="1089"/>
      <c r="AT12" s="1089"/>
      <c r="AU12" s="1086"/>
      <c r="AV12" s="1086"/>
      <c r="AW12" s="1086"/>
      <c r="AX12" s="1086"/>
      <c r="AY12" s="1087"/>
      <c r="AZ12" s="234"/>
      <c r="BA12" s="234"/>
      <c r="BB12" s="234"/>
      <c r="BC12" s="234"/>
      <c r="BD12" s="234"/>
      <c r="BE12" s="235"/>
      <c r="BF12" s="235"/>
      <c r="BG12" s="235"/>
      <c r="BH12" s="235"/>
      <c r="BI12" s="235"/>
      <c r="BJ12" s="235"/>
      <c r="BK12" s="235"/>
      <c r="BL12" s="235"/>
      <c r="BM12" s="235"/>
      <c r="BN12" s="235"/>
      <c r="BO12" s="235"/>
      <c r="BP12" s="235"/>
      <c r="BQ12" s="240">
        <v>6</v>
      </c>
      <c r="BR12" s="241"/>
      <c r="BS12" s="998"/>
      <c r="BT12" s="999"/>
      <c r="BU12" s="999"/>
      <c r="BV12" s="999"/>
      <c r="BW12" s="999"/>
      <c r="BX12" s="999"/>
      <c r="BY12" s="999"/>
      <c r="BZ12" s="999"/>
      <c r="CA12" s="999"/>
      <c r="CB12" s="999"/>
      <c r="CC12" s="999"/>
      <c r="CD12" s="999"/>
      <c r="CE12" s="999"/>
      <c r="CF12" s="999"/>
      <c r="CG12" s="1020"/>
      <c r="CH12" s="995"/>
      <c r="CI12" s="996"/>
      <c r="CJ12" s="996"/>
      <c r="CK12" s="996"/>
      <c r="CL12" s="997"/>
      <c r="CM12" s="995"/>
      <c r="CN12" s="996"/>
      <c r="CO12" s="996"/>
      <c r="CP12" s="996"/>
      <c r="CQ12" s="997"/>
      <c r="CR12" s="995"/>
      <c r="CS12" s="996"/>
      <c r="CT12" s="996"/>
      <c r="CU12" s="996"/>
      <c r="CV12" s="997"/>
      <c r="CW12" s="995"/>
      <c r="CX12" s="996"/>
      <c r="CY12" s="996"/>
      <c r="CZ12" s="996"/>
      <c r="DA12" s="997"/>
      <c r="DB12" s="995"/>
      <c r="DC12" s="996"/>
      <c r="DD12" s="996"/>
      <c r="DE12" s="996"/>
      <c r="DF12" s="997"/>
      <c r="DG12" s="995"/>
      <c r="DH12" s="996"/>
      <c r="DI12" s="996"/>
      <c r="DJ12" s="996"/>
      <c r="DK12" s="997"/>
      <c r="DL12" s="995"/>
      <c r="DM12" s="996"/>
      <c r="DN12" s="996"/>
      <c r="DO12" s="996"/>
      <c r="DP12" s="997"/>
      <c r="DQ12" s="995"/>
      <c r="DR12" s="996"/>
      <c r="DS12" s="996"/>
      <c r="DT12" s="996"/>
      <c r="DU12" s="997"/>
      <c r="DV12" s="998"/>
      <c r="DW12" s="999"/>
      <c r="DX12" s="999"/>
      <c r="DY12" s="999"/>
      <c r="DZ12" s="1000"/>
      <c r="EA12" s="236"/>
    </row>
    <row r="13" spans="1:131" s="237" customFormat="1" ht="26.25" customHeight="1" x14ac:dyDescent="0.15">
      <c r="A13" s="240">
        <v>7</v>
      </c>
      <c r="B13" s="1039"/>
      <c r="C13" s="1040"/>
      <c r="D13" s="1040"/>
      <c r="E13" s="1040"/>
      <c r="F13" s="1040"/>
      <c r="G13" s="1040"/>
      <c r="H13" s="1040"/>
      <c r="I13" s="1040"/>
      <c r="J13" s="1040"/>
      <c r="K13" s="1040"/>
      <c r="L13" s="1040"/>
      <c r="M13" s="1040"/>
      <c r="N13" s="1040"/>
      <c r="O13" s="1040"/>
      <c r="P13" s="1041"/>
      <c r="Q13" s="1045"/>
      <c r="R13" s="1046"/>
      <c r="S13" s="1046"/>
      <c r="T13" s="1046"/>
      <c r="U13" s="1046"/>
      <c r="V13" s="1046"/>
      <c r="W13" s="1046"/>
      <c r="X13" s="1046"/>
      <c r="Y13" s="1046"/>
      <c r="Z13" s="1046"/>
      <c r="AA13" s="1046"/>
      <c r="AB13" s="1046"/>
      <c r="AC13" s="1046"/>
      <c r="AD13" s="1046"/>
      <c r="AE13" s="1047"/>
      <c r="AF13" s="1023"/>
      <c r="AG13" s="1024"/>
      <c r="AH13" s="1024"/>
      <c r="AI13" s="1024"/>
      <c r="AJ13" s="1025"/>
      <c r="AK13" s="1088"/>
      <c r="AL13" s="1089"/>
      <c r="AM13" s="1089"/>
      <c r="AN13" s="1089"/>
      <c r="AO13" s="1089"/>
      <c r="AP13" s="1089"/>
      <c r="AQ13" s="1089"/>
      <c r="AR13" s="1089"/>
      <c r="AS13" s="1089"/>
      <c r="AT13" s="1089"/>
      <c r="AU13" s="1086"/>
      <c r="AV13" s="1086"/>
      <c r="AW13" s="1086"/>
      <c r="AX13" s="1086"/>
      <c r="AY13" s="1087"/>
      <c r="AZ13" s="234"/>
      <c r="BA13" s="234"/>
      <c r="BB13" s="234"/>
      <c r="BC13" s="234"/>
      <c r="BD13" s="234"/>
      <c r="BE13" s="235"/>
      <c r="BF13" s="235"/>
      <c r="BG13" s="235"/>
      <c r="BH13" s="235"/>
      <c r="BI13" s="235"/>
      <c r="BJ13" s="235"/>
      <c r="BK13" s="235"/>
      <c r="BL13" s="235"/>
      <c r="BM13" s="235"/>
      <c r="BN13" s="235"/>
      <c r="BO13" s="235"/>
      <c r="BP13" s="235"/>
      <c r="BQ13" s="240">
        <v>7</v>
      </c>
      <c r="BR13" s="241"/>
      <c r="BS13" s="998"/>
      <c r="BT13" s="999"/>
      <c r="BU13" s="999"/>
      <c r="BV13" s="999"/>
      <c r="BW13" s="999"/>
      <c r="BX13" s="999"/>
      <c r="BY13" s="999"/>
      <c r="BZ13" s="999"/>
      <c r="CA13" s="999"/>
      <c r="CB13" s="999"/>
      <c r="CC13" s="999"/>
      <c r="CD13" s="999"/>
      <c r="CE13" s="999"/>
      <c r="CF13" s="999"/>
      <c r="CG13" s="1020"/>
      <c r="CH13" s="995"/>
      <c r="CI13" s="996"/>
      <c r="CJ13" s="996"/>
      <c r="CK13" s="996"/>
      <c r="CL13" s="997"/>
      <c r="CM13" s="995"/>
      <c r="CN13" s="996"/>
      <c r="CO13" s="996"/>
      <c r="CP13" s="996"/>
      <c r="CQ13" s="997"/>
      <c r="CR13" s="995"/>
      <c r="CS13" s="996"/>
      <c r="CT13" s="996"/>
      <c r="CU13" s="996"/>
      <c r="CV13" s="997"/>
      <c r="CW13" s="995"/>
      <c r="CX13" s="996"/>
      <c r="CY13" s="996"/>
      <c r="CZ13" s="996"/>
      <c r="DA13" s="997"/>
      <c r="DB13" s="995"/>
      <c r="DC13" s="996"/>
      <c r="DD13" s="996"/>
      <c r="DE13" s="996"/>
      <c r="DF13" s="997"/>
      <c r="DG13" s="995"/>
      <c r="DH13" s="996"/>
      <c r="DI13" s="996"/>
      <c r="DJ13" s="996"/>
      <c r="DK13" s="997"/>
      <c r="DL13" s="995"/>
      <c r="DM13" s="996"/>
      <c r="DN13" s="996"/>
      <c r="DO13" s="996"/>
      <c r="DP13" s="997"/>
      <c r="DQ13" s="995"/>
      <c r="DR13" s="996"/>
      <c r="DS13" s="996"/>
      <c r="DT13" s="996"/>
      <c r="DU13" s="997"/>
      <c r="DV13" s="998"/>
      <c r="DW13" s="999"/>
      <c r="DX13" s="999"/>
      <c r="DY13" s="999"/>
      <c r="DZ13" s="1000"/>
      <c r="EA13" s="236"/>
    </row>
    <row r="14" spans="1:131" s="237" customFormat="1" ht="26.25" customHeight="1" x14ac:dyDescent="0.15">
      <c r="A14" s="240">
        <v>8</v>
      </c>
      <c r="B14" s="1039"/>
      <c r="C14" s="1040"/>
      <c r="D14" s="1040"/>
      <c r="E14" s="1040"/>
      <c r="F14" s="1040"/>
      <c r="G14" s="1040"/>
      <c r="H14" s="1040"/>
      <c r="I14" s="1040"/>
      <c r="J14" s="1040"/>
      <c r="K14" s="1040"/>
      <c r="L14" s="1040"/>
      <c r="M14" s="1040"/>
      <c r="N14" s="1040"/>
      <c r="O14" s="1040"/>
      <c r="P14" s="1041"/>
      <c r="Q14" s="1045"/>
      <c r="R14" s="1046"/>
      <c r="S14" s="1046"/>
      <c r="T14" s="1046"/>
      <c r="U14" s="1046"/>
      <c r="V14" s="1046"/>
      <c r="W14" s="1046"/>
      <c r="X14" s="1046"/>
      <c r="Y14" s="1046"/>
      <c r="Z14" s="1046"/>
      <c r="AA14" s="1046"/>
      <c r="AB14" s="1046"/>
      <c r="AC14" s="1046"/>
      <c r="AD14" s="1046"/>
      <c r="AE14" s="1047"/>
      <c r="AF14" s="1023"/>
      <c r="AG14" s="1024"/>
      <c r="AH14" s="1024"/>
      <c r="AI14" s="1024"/>
      <c r="AJ14" s="1025"/>
      <c r="AK14" s="1088"/>
      <c r="AL14" s="1089"/>
      <c r="AM14" s="1089"/>
      <c r="AN14" s="1089"/>
      <c r="AO14" s="1089"/>
      <c r="AP14" s="1089"/>
      <c r="AQ14" s="1089"/>
      <c r="AR14" s="1089"/>
      <c r="AS14" s="1089"/>
      <c r="AT14" s="1089"/>
      <c r="AU14" s="1086"/>
      <c r="AV14" s="1086"/>
      <c r="AW14" s="1086"/>
      <c r="AX14" s="1086"/>
      <c r="AY14" s="1087"/>
      <c r="AZ14" s="234"/>
      <c r="BA14" s="234"/>
      <c r="BB14" s="234"/>
      <c r="BC14" s="234"/>
      <c r="BD14" s="234"/>
      <c r="BE14" s="235"/>
      <c r="BF14" s="235"/>
      <c r="BG14" s="235"/>
      <c r="BH14" s="235"/>
      <c r="BI14" s="235"/>
      <c r="BJ14" s="235"/>
      <c r="BK14" s="235"/>
      <c r="BL14" s="235"/>
      <c r="BM14" s="235"/>
      <c r="BN14" s="235"/>
      <c r="BO14" s="235"/>
      <c r="BP14" s="235"/>
      <c r="BQ14" s="240">
        <v>8</v>
      </c>
      <c r="BR14" s="241"/>
      <c r="BS14" s="998"/>
      <c r="BT14" s="999"/>
      <c r="BU14" s="999"/>
      <c r="BV14" s="999"/>
      <c r="BW14" s="999"/>
      <c r="BX14" s="999"/>
      <c r="BY14" s="999"/>
      <c r="BZ14" s="999"/>
      <c r="CA14" s="999"/>
      <c r="CB14" s="999"/>
      <c r="CC14" s="999"/>
      <c r="CD14" s="999"/>
      <c r="CE14" s="999"/>
      <c r="CF14" s="999"/>
      <c r="CG14" s="1020"/>
      <c r="CH14" s="995"/>
      <c r="CI14" s="996"/>
      <c r="CJ14" s="996"/>
      <c r="CK14" s="996"/>
      <c r="CL14" s="997"/>
      <c r="CM14" s="995"/>
      <c r="CN14" s="996"/>
      <c r="CO14" s="996"/>
      <c r="CP14" s="996"/>
      <c r="CQ14" s="997"/>
      <c r="CR14" s="995"/>
      <c r="CS14" s="996"/>
      <c r="CT14" s="996"/>
      <c r="CU14" s="996"/>
      <c r="CV14" s="997"/>
      <c r="CW14" s="995"/>
      <c r="CX14" s="996"/>
      <c r="CY14" s="996"/>
      <c r="CZ14" s="996"/>
      <c r="DA14" s="997"/>
      <c r="DB14" s="995"/>
      <c r="DC14" s="996"/>
      <c r="DD14" s="996"/>
      <c r="DE14" s="996"/>
      <c r="DF14" s="997"/>
      <c r="DG14" s="995"/>
      <c r="DH14" s="996"/>
      <c r="DI14" s="996"/>
      <c r="DJ14" s="996"/>
      <c r="DK14" s="997"/>
      <c r="DL14" s="995"/>
      <c r="DM14" s="996"/>
      <c r="DN14" s="996"/>
      <c r="DO14" s="996"/>
      <c r="DP14" s="997"/>
      <c r="DQ14" s="995"/>
      <c r="DR14" s="996"/>
      <c r="DS14" s="996"/>
      <c r="DT14" s="996"/>
      <c r="DU14" s="997"/>
      <c r="DV14" s="998"/>
      <c r="DW14" s="999"/>
      <c r="DX14" s="999"/>
      <c r="DY14" s="999"/>
      <c r="DZ14" s="1000"/>
      <c r="EA14" s="236"/>
    </row>
    <row r="15" spans="1:131" s="237" customFormat="1" ht="26.25" customHeight="1" x14ac:dyDescent="0.15">
      <c r="A15" s="240">
        <v>9</v>
      </c>
      <c r="B15" s="1039"/>
      <c r="C15" s="1040"/>
      <c r="D15" s="1040"/>
      <c r="E15" s="1040"/>
      <c r="F15" s="1040"/>
      <c r="G15" s="1040"/>
      <c r="H15" s="1040"/>
      <c r="I15" s="1040"/>
      <c r="J15" s="1040"/>
      <c r="K15" s="1040"/>
      <c r="L15" s="1040"/>
      <c r="M15" s="1040"/>
      <c r="N15" s="1040"/>
      <c r="O15" s="1040"/>
      <c r="P15" s="1041"/>
      <c r="Q15" s="1045"/>
      <c r="R15" s="1046"/>
      <c r="S15" s="1046"/>
      <c r="T15" s="1046"/>
      <c r="U15" s="1046"/>
      <c r="V15" s="1046"/>
      <c r="W15" s="1046"/>
      <c r="X15" s="1046"/>
      <c r="Y15" s="1046"/>
      <c r="Z15" s="1046"/>
      <c r="AA15" s="1046"/>
      <c r="AB15" s="1046"/>
      <c r="AC15" s="1046"/>
      <c r="AD15" s="1046"/>
      <c r="AE15" s="1047"/>
      <c r="AF15" s="1023"/>
      <c r="AG15" s="1024"/>
      <c r="AH15" s="1024"/>
      <c r="AI15" s="1024"/>
      <c r="AJ15" s="1025"/>
      <c r="AK15" s="1088"/>
      <c r="AL15" s="1089"/>
      <c r="AM15" s="1089"/>
      <c r="AN15" s="1089"/>
      <c r="AO15" s="1089"/>
      <c r="AP15" s="1089"/>
      <c r="AQ15" s="1089"/>
      <c r="AR15" s="1089"/>
      <c r="AS15" s="1089"/>
      <c r="AT15" s="1089"/>
      <c r="AU15" s="1086"/>
      <c r="AV15" s="1086"/>
      <c r="AW15" s="1086"/>
      <c r="AX15" s="1086"/>
      <c r="AY15" s="1087"/>
      <c r="AZ15" s="234"/>
      <c r="BA15" s="234"/>
      <c r="BB15" s="234"/>
      <c r="BC15" s="234"/>
      <c r="BD15" s="234"/>
      <c r="BE15" s="235"/>
      <c r="BF15" s="235"/>
      <c r="BG15" s="235"/>
      <c r="BH15" s="235"/>
      <c r="BI15" s="235"/>
      <c r="BJ15" s="235"/>
      <c r="BK15" s="235"/>
      <c r="BL15" s="235"/>
      <c r="BM15" s="235"/>
      <c r="BN15" s="235"/>
      <c r="BO15" s="235"/>
      <c r="BP15" s="235"/>
      <c r="BQ15" s="240">
        <v>9</v>
      </c>
      <c r="BR15" s="241"/>
      <c r="BS15" s="998"/>
      <c r="BT15" s="999"/>
      <c r="BU15" s="999"/>
      <c r="BV15" s="999"/>
      <c r="BW15" s="999"/>
      <c r="BX15" s="999"/>
      <c r="BY15" s="999"/>
      <c r="BZ15" s="999"/>
      <c r="CA15" s="999"/>
      <c r="CB15" s="999"/>
      <c r="CC15" s="999"/>
      <c r="CD15" s="999"/>
      <c r="CE15" s="999"/>
      <c r="CF15" s="999"/>
      <c r="CG15" s="1020"/>
      <c r="CH15" s="995"/>
      <c r="CI15" s="996"/>
      <c r="CJ15" s="996"/>
      <c r="CK15" s="996"/>
      <c r="CL15" s="997"/>
      <c r="CM15" s="995"/>
      <c r="CN15" s="996"/>
      <c r="CO15" s="996"/>
      <c r="CP15" s="996"/>
      <c r="CQ15" s="997"/>
      <c r="CR15" s="995"/>
      <c r="CS15" s="996"/>
      <c r="CT15" s="996"/>
      <c r="CU15" s="996"/>
      <c r="CV15" s="997"/>
      <c r="CW15" s="995"/>
      <c r="CX15" s="996"/>
      <c r="CY15" s="996"/>
      <c r="CZ15" s="996"/>
      <c r="DA15" s="997"/>
      <c r="DB15" s="995"/>
      <c r="DC15" s="996"/>
      <c r="DD15" s="996"/>
      <c r="DE15" s="996"/>
      <c r="DF15" s="997"/>
      <c r="DG15" s="995"/>
      <c r="DH15" s="996"/>
      <c r="DI15" s="996"/>
      <c r="DJ15" s="996"/>
      <c r="DK15" s="997"/>
      <c r="DL15" s="995"/>
      <c r="DM15" s="996"/>
      <c r="DN15" s="996"/>
      <c r="DO15" s="996"/>
      <c r="DP15" s="997"/>
      <c r="DQ15" s="995"/>
      <c r="DR15" s="996"/>
      <c r="DS15" s="996"/>
      <c r="DT15" s="996"/>
      <c r="DU15" s="997"/>
      <c r="DV15" s="998"/>
      <c r="DW15" s="999"/>
      <c r="DX15" s="999"/>
      <c r="DY15" s="999"/>
      <c r="DZ15" s="1000"/>
      <c r="EA15" s="236"/>
    </row>
    <row r="16" spans="1:131" s="237" customFormat="1" ht="26.25" customHeight="1" x14ac:dyDescent="0.15">
      <c r="A16" s="240">
        <v>10</v>
      </c>
      <c r="B16" s="1039"/>
      <c r="C16" s="1040"/>
      <c r="D16" s="1040"/>
      <c r="E16" s="1040"/>
      <c r="F16" s="1040"/>
      <c r="G16" s="1040"/>
      <c r="H16" s="1040"/>
      <c r="I16" s="1040"/>
      <c r="J16" s="1040"/>
      <c r="K16" s="1040"/>
      <c r="L16" s="1040"/>
      <c r="M16" s="1040"/>
      <c r="N16" s="1040"/>
      <c r="O16" s="1040"/>
      <c r="P16" s="1041"/>
      <c r="Q16" s="1045"/>
      <c r="R16" s="1046"/>
      <c r="S16" s="1046"/>
      <c r="T16" s="1046"/>
      <c r="U16" s="1046"/>
      <c r="V16" s="1046"/>
      <c r="W16" s="1046"/>
      <c r="X16" s="1046"/>
      <c r="Y16" s="1046"/>
      <c r="Z16" s="1046"/>
      <c r="AA16" s="1046"/>
      <c r="AB16" s="1046"/>
      <c r="AC16" s="1046"/>
      <c r="AD16" s="1046"/>
      <c r="AE16" s="1047"/>
      <c r="AF16" s="1023"/>
      <c r="AG16" s="1024"/>
      <c r="AH16" s="1024"/>
      <c r="AI16" s="1024"/>
      <c r="AJ16" s="1025"/>
      <c r="AK16" s="1088"/>
      <c r="AL16" s="1089"/>
      <c r="AM16" s="1089"/>
      <c r="AN16" s="1089"/>
      <c r="AO16" s="1089"/>
      <c r="AP16" s="1089"/>
      <c r="AQ16" s="1089"/>
      <c r="AR16" s="1089"/>
      <c r="AS16" s="1089"/>
      <c r="AT16" s="1089"/>
      <c r="AU16" s="1086"/>
      <c r="AV16" s="1086"/>
      <c r="AW16" s="1086"/>
      <c r="AX16" s="1086"/>
      <c r="AY16" s="1087"/>
      <c r="AZ16" s="234"/>
      <c r="BA16" s="234"/>
      <c r="BB16" s="234"/>
      <c r="BC16" s="234"/>
      <c r="BD16" s="234"/>
      <c r="BE16" s="235"/>
      <c r="BF16" s="235"/>
      <c r="BG16" s="235"/>
      <c r="BH16" s="235"/>
      <c r="BI16" s="235"/>
      <c r="BJ16" s="235"/>
      <c r="BK16" s="235"/>
      <c r="BL16" s="235"/>
      <c r="BM16" s="235"/>
      <c r="BN16" s="235"/>
      <c r="BO16" s="235"/>
      <c r="BP16" s="235"/>
      <c r="BQ16" s="240">
        <v>10</v>
      </c>
      <c r="BR16" s="241"/>
      <c r="BS16" s="998"/>
      <c r="BT16" s="999"/>
      <c r="BU16" s="999"/>
      <c r="BV16" s="999"/>
      <c r="BW16" s="999"/>
      <c r="BX16" s="999"/>
      <c r="BY16" s="999"/>
      <c r="BZ16" s="999"/>
      <c r="CA16" s="999"/>
      <c r="CB16" s="999"/>
      <c r="CC16" s="999"/>
      <c r="CD16" s="999"/>
      <c r="CE16" s="999"/>
      <c r="CF16" s="999"/>
      <c r="CG16" s="1020"/>
      <c r="CH16" s="995"/>
      <c r="CI16" s="996"/>
      <c r="CJ16" s="996"/>
      <c r="CK16" s="996"/>
      <c r="CL16" s="997"/>
      <c r="CM16" s="995"/>
      <c r="CN16" s="996"/>
      <c r="CO16" s="996"/>
      <c r="CP16" s="996"/>
      <c r="CQ16" s="997"/>
      <c r="CR16" s="995"/>
      <c r="CS16" s="996"/>
      <c r="CT16" s="996"/>
      <c r="CU16" s="996"/>
      <c r="CV16" s="997"/>
      <c r="CW16" s="995"/>
      <c r="CX16" s="996"/>
      <c r="CY16" s="996"/>
      <c r="CZ16" s="996"/>
      <c r="DA16" s="997"/>
      <c r="DB16" s="995"/>
      <c r="DC16" s="996"/>
      <c r="DD16" s="996"/>
      <c r="DE16" s="996"/>
      <c r="DF16" s="997"/>
      <c r="DG16" s="995"/>
      <c r="DH16" s="996"/>
      <c r="DI16" s="996"/>
      <c r="DJ16" s="996"/>
      <c r="DK16" s="997"/>
      <c r="DL16" s="995"/>
      <c r="DM16" s="996"/>
      <c r="DN16" s="996"/>
      <c r="DO16" s="996"/>
      <c r="DP16" s="997"/>
      <c r="DQ16" s="995"/>
      <c r="DR16" s="996"/>
      <c r="DS16" s="996"/>
      <c r="DT16" s="996"/>
      <c r="DU16" s="997"/>
      <c r="DV16" s="998"/>
      <c r="DW16" s="999"/>
      <c r="DX16" s="999"/>
      <c r="DY16" s="999"/>
      <c r="DZ16" s="1000"/>
      <c r="EA16" s="236"/>
    </row>
    <row r="17" spans="1:131" s="237" customFormat="1" ht="26.25" customHeight="1" x14ac:dyDescent="0.15">
      <c r="A17" s="240">
        <v>11</v>
      </c>
      <c r="B17" s="1039"/>
      <c r="C17" s="1040"/>
      <c r="D17" s="1040"/>
      <c r="E17" s="1040"/>
      <c r="F17" s="1040"/>
      <c r="G17" s="1040"/>
      <c r="H17" s="1040"/>
      <c r="I17" s="1040"/>
      <c r="J17" s="1040"/>
      <c r="K17" s="1040"/>
      <c r="L17" s="1040"/>
      <c r="M17" s="1040"/>
      <c r="N17" s="1040"/>
      <c r="O17" s="1040"/>
      <c r="P17" s="1041"/>
      <c r="Q17" s="1045"/>
      <c r="R17" s="1046"/>
      <c r="S17" s="1046"/>
      <c r="T17" s="1046"/>
      <c r="U17" s="1046"/>
      <c r="V17" s="1046"/>
      <c r="W17" s="1046"/>
      <c r="X17" s="1046"/>
      <c r="Y17" s="1046"/>
      <c r="Z17" s="1046"/>
      <c r="AA17" s="1046"/>
      <c r="AB17" s="1046"/>
      <c r="AC17" s="1046"/>
      <c r="AD17" s="1046"/>
      <c r="AE17" s="1047"/>
      <c r="AF17" s="1023"/>
      <c r="AG17" s="1024"/>
      <c r="AH17" s="1024"/>
      <c r="AI17" s="1024"/>
      <c r="AJ17" s="1025"/>
      <c r="AK17" s="1088"/>
      <c r="AL17" s="1089"/>
      <c r="AM17" s="1089"/>
      <c r="AN17" s="1089"/>
      <c r="AO17" s="1089"/>
      <c r="AP17" s="1089"/>
      <c r="AQ17" s="1089"/>
      <c r="AR17" s="1089"/>
      <c r="AS17" s="1089"/>
      <c r="AT17" s="1089"/>
      <c r="AU17" s="1086"/>
      <c r="AV17" s="1086"/>
      <c r="AW17" s="1086"/>
      <c r="AX17" s="1086"/>
      <c r="AY17" s="1087"/>
      <c r="AZ17" s="234"/>
      <c r="BA17" s="234"/>
      <c r="BB17" s="234"/>
      <c r="BC17" s="234"/>
      <c r="BD17" s="234"/>
      <c r="BE17" s="235"/>
      <c r="BF17" s="235"/>
      <c r="BG17" s="235"/>
      <c r="BH17" s="235"/>
      <c r="BI17" s="235"/>
      <c r="BJ17" s="235"/>
      <c r="BK17" s="235"/>
      <c r="BL17" s="235"/>
      <c r="BM17" s="235"/>
      <c r="BN17" s="235"/>
      <c r="BO17" s="235"/>
      <c r="BP17" s="235"/>
      <c r="BQ17" s="240">
        <v>11</v>
      </c>
      <c r="BR17" s="241"/>
      <c r="BS17" s="998"/>
      <c r="BT17" s="999"/>
      <c r="BU17" s="999"/>
      <c r="BV17" s="999"/>
      <c r="BW17" s="999"/>
      <c r="BX17" s="999"/>
      <c r="BY17" s="999"/>
      <c r="BZ17" s="999"/>
      <c r="CA17" s="999"/>
      <c r="CB17" s="999"/>
      <c r="CC17" s="999"/>
      <c r="CD17" s="999"/>
      <c r="CE17" s="999"/>
      <c r="CF17" s="999"/>
      <c r="CG17" s="1020"/>
      <c r="CH17" s="995"/>
      <c r="CI17" s="996"/>
      <c r="CJ17" s="996"/>
      <c r="CK17" s="996"/>
      <c r="CL17" s="997"/>
      <c r="CM17" s="995"/>
      <c r="CN17" s="996"/>
      <c r="CO17" s="996"/>
      <c r="CP17" s="996"/>
      <c r="CQ17" s="997"/>
      <c r="CR17" s="995"/>
      <c r="CS17" s="996"/>
      <c r="CT17" s="996"/>
      <c r="CU17" s="996"/>
      <c r="CV17" s="997"/>
      <c r="CW17" s="995"/>
      <c r="CX17" s="996"/>
      <c r="CY17" s="996"/>
      <c r="CZ17" s="996"/>
      <c r="DA17" s="997"/>
      <c r="DB17" s="995"/>
      <c r="DC17" s="996"/>
      <c r="DD17" s="996"/>
      <c r="DE17" s="996"/>
      <c r="DF17" s="997"/>
      <c r="DG17" s="995"/>
      <c r="DH17" s="996"/>
      <c r="DI17" s="996"/>
      <c r="DJ17" s="996"/>
      <c r="DK17" s="997"/>
      <c r="DL17" s="995"/>
      <c r="DM17" s="996"/>
      <c r="DN17" s="996"/>
      <c r="DO17" s="996"/>
      <c r="DP17" s="997"/>
      <c r="DQ17" s="995"/>
      <c r="DR17" s="996"/>
      <c r="DS17" s="996"/>
      <c r="DT17" s="996"/>
      <c r="DU17" s="997"/>
      <c r="DV17" s="998"/>
      <c r="DW17" s="999"/>
      <c r="DX17" s="999"/>
      <c r="DY17" s="999"/>
      <c r="DZ17" s="1000"/>
      <c r="EA17" s="236"/>
    </row>
    <row r="18" spans="1:131" s="237" customFormat="1" ht="26.25" customHeight="1" x14ac:dyDescent="0.15">
      <c r="A18" s="240">
        <v>12</v>
      </c>
      <c r="B18" s="1039"/>
      <c r="C18" s="1040"/>
      <c r="D18" s="1040"/>
      <c r="E18" s="1040"/>
      <c r="F18" s="1040"/>
      <c r="G18" s="1040"/>
      <c r="H18" s="1040"/>
      <c r="I18" s="1040"/>
      <c r="J18" s="1040"/>
      <c r="K18" s="1040"/>
      <c r="L18" s="1040"/>
      <c r="M18" s="1040"/>
      <c r="N18" s="1040"/>
      <c r="O18" s="1040"/>
      <c r="P18" s="1041"/>
      <c r="Q18" s="1045"/>
      <c r="R18" s="1046"/>
      <c r="S18" s="1046"/>
      <c r="T18" s="1046"/>
      <c r="U18" s="1046"/>
      <c r="V18" s="1046"/>
      <c r="W18" s="1046"/>
      <c r="X18" s="1046"/>
      <c r="Y18" s="1046"/>
      <c r="Z18" s="1046"/>
      <c r="AA18" s="1046"/>
      <c r="AB18" s="1046"/>
      <c r="AC18" s="1046"/>
      <c r="AD18" s="1046"/>
      <c r="AE18" s="1047"/>
      <c r="AF18" s="1023"/>
      <c r="AG18" s="1024"/>
      <c r="AH18" s="1024"/>
      <c r="AI18" s="1024"/>
      <c r="AJ18" s="1025"/>
      <c r="AK18" s="1088"/>
      <c r="AL18" s="1089"/>
      <c r="AM18" s="1089"/>
      <c r="AN18" s="1089"/>
      <c r="AO18" s="1089"/>
      <c r="AP18" s="1089"/>
      <c r="AQ18" s="1089"/>
      <c r="AR18" s="1089"/>
      <c r="AS18" s="1089"/>
      <c r="AT18" s="1089"/>
      <c r="AU18" s="1086"/>
      <c r="AV18" s="1086"/>
      <c r="AW18" s="1086"/>
      <c r="AX18" s="1086"/>
      <c r="AY18" s="1087"/>
      <c r="AZ18" s="234"/>
      <c r="BA18" s="234"/>
      <c r="BB18" s="234"/>
      <c r="BC18" s="234"/>
      <c r="BD18" s="234"/>
      <c r="BE18" s="235"/>
      <c r="BF18" s="235"/>
      <c r="BG18" s="235"/>
      <c r="BH18" s="235"/>
      <c r="BI18" s="235"/>
      <c r="BJ18" s="235"/>
      <c r="BK18" s="235"/>
      <c r="BL18" s="235"/>
      <c r="BM18" s="235"/>
      <c r="BN18" s="235"/>
      <c r="BO18" s="235"/>
      <c r="BP18" s="235"/>
      <c r="BQ18" s="240">
        <v>12</v>
      </c>
      <c r="BR18" s="241"/>
      <c r="BS18" s="998"/>
      <c r="BT18" s="999"/>
      <c r="BU18" s="999"/>
      <c r="BV18" s="999"/>
      <c r="BW18" s="999"/>
      <c r="BX18" s="999"/>
      <c r="BY18" s="999"/>
      <c r="BZ18" s="999"/>
      <c r="CA18" s="999"/>
      <c r="CB18" s="999"/>
      <c r="CC18" s="999"/>
      <c r="CD18" s="999"/>
      <c r="CE18" s="999"/>
      <c r="CF18" s="999"/>
      <c r="CG18" s="1020"/>
      <c r="CH18" s="995"/>
      <c r="CI18" s="996"/>
      <c r="CJ18" s="996"/>
      <c r="CK18" s="996"/>
      <c r="CL18" s="997"/>
      <c r="CM18" s="995"/>
      <c r="CN18" s="996"/>
      <c r="CO18" s="996"/>
      <c r="CP18" s="996"/>
      <c r="CQ18" s="997"/>
      <c r="CR18" s="995"/>
      <c r="CS18" s="996"/>
      <c r="CT18" s="996"/>
      <c r="CU18" s="996"/>
      <c r="CV18" s="997"/>
      <c r="CW18" s="995"/>
      <c r="CX18" s="996"/>
      <c r="CY18" s="996"/>
      <c r="CZ18" s="996"/>
      <c r="DA18" s="997"/>
      <c r="DB18" s="995"/>
      <c r="DC18" s="996"/>
      <c r="DD18" s="996"/>
      <c r="DE18" s="996"/>
      <c r="DF18" s="997"/>
      <c r="DG18" s="995"/>
      <c r="DH18" s="996"/>
      <c r="DI18" s="996"/>
      <c r="DJ18" s="996"/>
      <c r="DK18" s="997"/>
      <c r="DL18" s="995"/>
      <c r="DM18" s="996"/>
      <c r="DN18" s="996"/>
      <c r="DO18" s="996"/>
      <c r="DP18" s="997"/>
      <c r="DQ18" s="995"/>
      <c r="DR18" s="996"/>
      <c r="DS18" s="996"/>
      <c r="DT18" s="996"/>
      <c r="DU18" s="997"/>
      <c r="DV18" s="998"/>
      <c r="DW18" s="999"/>
      <c r="DX18" s="999"/>
      <c r="DY18" s="999"/>
      <c r="DZ18" s="1000"/>
      <c r="EA18" s="236"/>
    </row>
    <row r="19" spans="1:131" s="237" customFormat="1" ht="26.25" customHeight="1" x14ac:dyDescent="0.15">
      <c r="A19" s="240">
        <v>13</v>
      </c>
      <c r="B19" s="1039"/>
      <c r="C19" s="1040"/>
      <c r="D19" s="1040"/>
      <c r="E19" s="1040"/>
      <c r="F19" s="1040"/>
      <c r="G19" s="1040"/>
      <c r="H19" s="1040"/>
      <c r="I19" s="1040"/>
      <c r="J19" s="1040"/>
      <c r="K19" s="1040"/>
      <c r="L19" s="1040"/>
      <c r="M19" s="1040"/>
      <c r="N19" s="1040"/>
      <c r="O19" s="1040"/>
      <c r="P19" s="1041"/>
      <c r="Q19" s="1045"/>
      <c r="R19" s="1046"/>
      <c r="S19" s="1046"/>
      <c r="T19" s="1046"/>
      <c r="U19" s="1046"/>
      <c r="V19" s="1046"/>
      <c r="W19" s="1046"/>
      <c r="X19" s="1046"/>
      <c r="Y19" s="1046"/>
      <c r="Z19" s="1046"/>
      <c r="AA19" s="1046"/>
      <c r="AB19" s="1046"/>
      <c r="AC19" s="1046"/>
      <c r="AD19" s="1046"/>
      <c r="AE19" s="1047"/>
      <c r="AF19" s="1023"/>
      <c r="AG19" s="1024"/>
      <c r="AH19" s="1024"/>
      <c r="AI19" s="1024"/>
      <c r="AJ19" s="1025"/>
      <c r="AK19" s="1088"/>
      <c r="AL19" s="1089"/>
      <c r="AM19" s="1089"/>
      <c r="AN19" s="1089"/>
      <c r="AO19" s="1089"/>
      <c r="AP19" s="1089"/>
      <c r="AQ19" s="1089"/>
      <c r="AR19" s="1089"/>
      <c r="AS19" s="1089"/>
      <c r="AT19" s="1089"/>
      <c r="AU19" s="1086"/>
      <c r="AV19" s="1086"/>
      <c r="AW19" s="1086"/>
      <c r="AX19" s="1086"/>
      <c r="AY19" s="1087"/>
      <c r="AZ19" s="234"/>
      <c r="BA19" s="234"/>
      <c r="BB19" s="234"/>
      <c r="BC19" s="234"/>
      <c r="BD19" s="234"/>
      <c r="BE19" s="235"/>
      <c r="BF19" s="235"/>
      <c r="BG19" s="235"/>
      <c r="BH19" s="235"/>
      <c r="BI19" s="235"/>
      <c r="BJ19" s="235"/>
      <c r="BK19" s="235"/>
      <c r="BL19" s="235"/>
      <c r="BM19" s="235"/>
      <c r="BN19" s="235"/>
      <c r="BO19" s="235"/>
      <c r="BP19" s="235"/>
      <c r="BQ19" s="240">
        <v>13</v>
      </c>
      <c r="BR19" s="241"/>
      <c r="BS19" s="998"/>
      <c r="BT19" s="999"/>
      <c r="BU19" s="999"/>
      <c r="BV19" s="999"/>
      <c r="BW19" s="999"/>
      <c r="BX19" s="999"/>
      <c r="BY19" s="999"/>
      <c r="BZ19" s="999"/>
      <c r="CA19" s="999"/>
      <c r="CB19" s="999"/>
      <c r="CC19" s="999"/>
      <c r="CD19" s="999"/>
      <c r="CE19" s="999"/>
      <c r="CF19" s="999"/>
      <c r="CG19" s="1020"/>
      <c r="CH19" s="995"/>
      <c r="CI19" s="996"/>
      <c r="CJ19" s="996"/>
      <c r="CK19" s="996"/>
      <c r="CL19" s="997"/>
      <c r="CM19" s="995"/>
      <c r="CN19" s="996"/>
      <c r="CO19" s="996"/>
      <c r="CP19" s="996"/>
      <c r="CQ19" s="997"/>
      <c r="CR19" s="995"/>
      <c r="CS19" s="996"/>
      <c r="CT19" s="996"/>
      <c r="CU19" s="996"/>
      <c r="CV19" s="997"/>
      <c r="CW19" s="995"/>
      <c r="CX19" s="996"/>
      <c r="CY19" s="996"/>
      <c r="CZ19" s="996"/>
      <c r="DA19" s="997"/>
      <c r="DB19" s="995"/>
      <c r="DC19" s="996"/>
      <c r="DD19" s="996"/>
      <c r="DE19" s="996"/>
      <c r="DF19" s="997"/>
      <c r="DG19" s="995"/>
      <c r="DH19" s="996"/>
      <c r="DI19" s="996"/>
      <c r="DJ19" s="996"/>
      <c r="DK19" s="997"/>
      <c r="DL19" s="995"/>
      <c r="DM19" s="996"/>
      <c r="DN19" s="996"/>
      <c r="DO19" s="996"/>
      <c r="DP19" s="997"/>
      <c r="DQ19" s="995"/>
      <c r="DR19" s="996"/>
      <c r="DS19" s="996"/>
      <c r="DT19" s="996"/>
      <c r="DU19" s="997"/>
      <c r="DV19" s="998"/>
      <c r="DW19" s="999"/>
      <c r="DX19" s="999"/>
      <c r="DY19" s="999"/>
      <c r="DZ19" s="1000"/>
      <c r="EA19" s="236"/>
    </row>
    <row r="20" spans="1:131" s="237" customFormat="1" ht="26.25" customHeight="1" x14ac:dyDescent="0.15">
      <c r="A20" s="240">
        <v>14</v>
      </c>
      <c r="B20" s="1039"/>
      <c r="C20" s="1040"/>
      <c r="D20" s="1040"/>
      <c r="E20" s="1040"/>
      <c r="F20" s="1040"/>
      <c r="G20" s="1040"/>
      <c r="H20" s="1040"/>
      <c r="I20" s="1040"/>
      <c r="J20" s="1040"/>
      <c r="K20" s="1040"/>
      <c r="L20" s="1040"/>
      <c r="M20" s="1040"/>
      <c r="N20" s="1040"/>
      <c r="O20" s="1040"/>
      <c r="P20" s="1041"/>
      <c r="Q20" s="1045"/>
      <c r="R20" s="1046"/>
      <c r="S20" s="1046"/>
      <c r="T20" s="1046"/>
      <c r="U20" s="1046"/>
      <c r="V20" s="1046"/>
      <c r="W20" s="1046"/>
      <c r="X20" s="1046"/>
      <c r="Y20" s="1046"/>
      <c r="Z20" s="1046"/>
      <c r="AA20" s="1046"/>
      <c r="AB20" s="1046"/>
      <c r="AC20" s="1046"/>
      <c r="AD20" s="1046"/>
      <c r="AE20" s="1047"/>
      <c r="AF20" s="1023"/>
      <c r="AG20" s="1024"/>
      <c r="AH20" s="1024"/>
      <c r="AI20" s="1024"/>
      <c r="AJ20" s="1025"/>
      <c r="AK20" s="1088"/>
      <c r="AL20" s="1089"/>
      <c r="AM20" s="1089"/>
      <c r="AN20" s="1089"/>
      <c r="AO20" s="1089"/>
      <c r="AP20" s="1089"/>
      <c r="AQ20" s="1089"/>
      <c r="AR20" s="1089"/>
      <c r="AS20" s="1089"/>
      <c r="AT20" s="1089"/>
      <c r="AU20" s="1086"/>
      <c r="AV20" s="1086"/>
      <c r="AW20" s="1086"/>
      <c r="AX20" s="1086"/>
      <c r="AY20" s="1087"/>
      <c r="AZ20" s="234"/>
      <c r="BA20" s="234"/>
      <c r="BB20" s="234"/>
      <c r="BC20" s="234"/>
      <c r="BD20" s="234"/>
      <c r="BE20" s="235"/>
      <c r="BF20" s="235"/>
      <c r="BG20" s="235"/>
      <c r="BH20" s="235"/>
      <c r="BI20" s="235"/>
      <c r="BJ20" s="235"/>
      <c r="BK20" s="235"/>
      <c r="BL20" s="235"/>
      <c r="BM20" s="235"/>
      <c r="BN20" s="235"/>
      <c r="BO20" s="235"/>
      <c r="BP20" s="235"/>
      <c r="BQ20" s="240">
        <v>14</v>
      </c>
      <c r="BR20" s="241"/>
      <c r="BS20" s="998"/>
      <c r="BT20" s="999"/>
      <c r="BU20" s="999"/>
      <c r="BV20" s="999"/>
      <c r="BW20" s="999"/>
      <c r="BX20" s="999"/>
      <c r="BY20" s="999"/>
      <c r="BZ20" s="999"/>
      <c r="CA20" s="999"/>
      <c r="CB20" s="999"/>
      <c r="CC20" s="999"/>
      <c r="CD20" s="999"/>
      <c r="CE20" s="999"/>
      <c r="CF20" s="999"/>
      <c r="CG20" s="1020"/>
      <c r="CH20" s="995"/>
      <c r="CI20" s="996"/>
      <c r="CJ20" s="996"/>
      <c r="CK20" s="996"/>
      <c r="CL20" s="997"/>
      <c r="CM20" s="995"/>
      <c r="CN20" s="996"/>
      <c r="CO20" s="996"/>
      <c r="CP20" s="996"/>
      <c r="CQ20" s="997"/>
      <c r="CR20" s="995"/>
      <c r="CS20" s="996"/>
      <c r="CT20" s="996"/>
      <c r="CU20" s="996"/>
      <c r="CV20" s="997"/>
      <c r="CW20" s="995"/>
      <c r="CX20" s="996"/>
      <c r="CY20" s="996"/>
      <c r="CZ20" s="996"/>
      <c r="DA20" s="997"/>
      <c r="DB20" s="995"/>
      <c r="DC20" s="996"/>
      <c r="DD20" s="996"/>
      <c r="DE20" s="996"/>
      <c r="DF20" s="997"/>
      <c r="DG20" s="995"/>
      <c r="DH20" s="996"/>
      <c r="DI20" s="996"/>
      <c r="DJ20" s="996"/>
      <c r="DK20" s="997"/>
      <c r="DL20" s="995"/>
      <c r="DM20" s="996"/>
      <c r="DN20" s="996"/>
      <c r="DO20" s="996"/>
      <c r="DP20" s="997"/>
      <c r="DQ20" s="995"/>
      <c r="DR20" s="996"/>
      <c r="DS20" s="996"/>
      <c r="DT20" s="996"/>
      <c r="DU20" s="997"/>
      <c r="DV20" s="998"/>
      <c r="DW20" s="999"/>
      <c r="DX20" s="999"/>
      <c r="DY20" s="999"/>
      <c r="DZ20" s="1000"/>
      <c r="EA20" s="236"/>
    </row>
    <row r="21" spans="1:131" s="237" customFormat="1" ht="26.25" customHeight="1" thickBot="1" x14ac:dyDescent="0.2">
      <c r="A21" s="240">
        <v>15</v>
      </c>
      <c r="B21" s="1039"/>
      <c r="C21" s="1040"/>
      <c r="D21" s="1040"/>
      <c r="E21" s="1040"/>
      <c r="F21" s="1040"/>
      <c r="G21" s="1040"/>
      <c r="H21" s="1040"/>
      <c r="I21" s="1040"/>
      <c r="J21" s="1040"/>
      <c r="K21" s="1040"/>
      <c r="L21" s="1040"/>
      <c r="M21" s="1040"/>
      <c r="N21" s="1040"/>
      <c r="O21" s="1040"/>
      <c r="P21" s="1041"/>
      <c r="Q21" s="1045"/>
      <c r="R21" s="1046"/>
      <c r="S21" s="1046"/>
      <c r="T21" s="1046"/>
      <c r="U21" s="1046"/>
      <c r="V21" s="1046"/>
      <c r="W21" s="1046"/>
      <c r="X21" s="1046"/>
      <c r="Y21" s="1046"/>
      <c r="Z21" s="1046"/>
      <c r="AA21" s="1046"/>
      <c r="AB21" s="1046"/>
      <c r="AC21" s="1046"/>
      <c r="AD21" s="1046"/>
      <c r="AE21" s="1047"/>
      <c r="AF21" s="1023"/>
      <c r="AG21" s="1024"/>
      <c r="AH21" s="1024"/>
      <c r="AI21" s="1024"/>
      <c r="AJ21" s="1025"/>
      <c r="AK21" s="1088"/>
      <c r="AL21" s="1089"/>
      <c r="AM21" s="1089"/>
      <c r="AN21" s="1089"/>
      <c r="AO21" s="1089"/>
      <c r="AP21" s="1089"/>
      <c r="AQ21" s="1089"/>
      <c r="AR21" s="1089"/>
      <c r="AS21" s="1089"/>
      <c r="AT21" s="1089"/>
      <c r="AU21" s="1086"/>
      <c r="AV21" s="1086"/>
      <c r="AW21" s="1086"/>
      <c r="AX21" s="1086"/>
      <c r="AY21" s="1087"/>
      <c r="AZ21" s="234"/>
      <c r="BA21" s="234"/>
      <c r="BB21" s="234"/>
      <c r="BC21" s="234"/>
      <c r="BD21" s="234"/>
      <c r="BE21" s="235"/>
      <c r="BF21" s="235"/>
      <c r="BG21" s="235"/>
      <c r="BH21" s="235"/>
      <c r="BI21" s="235"/>
      <c r="BJ21" s="235"/>
      <c r="BK21" s="235"/>
      <c r="BL21" s="235"/>
      <c r="BM21" s="235"/>
      <c r="BN21" s="235"/>
      <c r="BO21" s="235"/>
      <c r="BP21" s="235"/>
      <c r="BQ21" s="240">
        <v>15</v>
      </c>
      <c r="BR21" s="241"/>
      <c r="BS21" s="998"/>
      <c r="BT21" s="999"/>
      <c r="BU21" s="999"/>
      <c r="BV21" s="999"/>
      <c r="BW21" s="999"/>
      <c r="BX21" s="999"/>
      <c r="BY21" s="999"/>
      <c r="BZ21" s="999"/>
      <c r="CA21" s="999"/>
      <c r="CB21" s="999"/>
      <c r="CC21" s="999"/>
      <c r="CD21" s="999"/>
      <c r="CE21" s="999"/>
      <c r="CF21" s="999"/>
      <c r="CG21" s="1020"/>
      <c r="CH21" s="995"/>
      <c r="CI21" s="996"/>
      <c r="CJ21" s="996"/>
      <c r="CK21" s="996"/>
      <c r="CL21" s="997"/>
      <c r="CM21" s="995"/>
      <c r="CN21" s="996"/>
      <c r="CO21" s="996"/>
      <c r="CP21" s="996"/>
      <c r="CQ21" s="997"/>
      <c r="CR21" s="995"/>
      <c r="CS21" s="996"/>
      <c r="CT21" s="996"/>
      <c r="CU21" s="996"/>
      <c r="CV21" s="997"/>
      <c r="CW21" s="995"/>
      <c r="CX21" s="996"/>
      <c r="CY21" s="996"/>
      <c r="CZ21" s="996"/>
      <c r="DA21" s="997"/>
      <c r="DB21" s="995"/>
      <c r="DC21" s="996"/>
      <c r="DD21" s="996"/>
      <c r="DE21" s="996"/>
      <c r="DF21" s="997"/>
      <c r="DG21" s="995"/>
      <c r="DH21" s="996"/>
      <c r="DI21" s="996"/>
      <c r="DJ21" s="996"/>
      <c r="DK21" s="997"/>
      <c r="DL21" s="995"/>
      <c r="DM21" s="996"/>
      <c r="DN21" s="996"/>
      <c r="DO21" s="996"/>
      <c r="DP21" s="997"/>
      <c r="DQ21" s="995"/>
      <c r="DR21" s="996"/>
      <c r="DS21" s="996"/>
      <c r="DT21" s="996"/>
      <c r="DU21" s="997"/>
      <c r="DV21" s="998"/>
      <c r="DW21" s="999"/>
      <c r="DX21" s="999"/>
      <c r="DY21" s="999"/>
      <c r="DZ21" s="1000"/>
      <c r="EA21" s="236"/>
    </row>
    <row r="22" spans="1:131" s="237" customFormat="1" ht="26.25" customHeight="1" x14ac:dyDescent="0.15">
      <c r="A22" s="240">
        <v>16</v>
      </c>
      <c r="B22" s="1039"/>
      <c r="C22" s="1040"/>
      <c r="D22" s="1040"/>
      <c r="E22" s="1040"/>
      <c r="F22" s="1040"/>
      <c r="G22" s="1040"/>
      <c r="H22" s="1040"/>
      <c r="I22" s="1040"/>
      <c r="J22" s="1040"/>
      <c r="K22" s="1040"/>
      <c r="L22" s="1040"/>
      <c r="M22" s="1040"/>
      <c r="N22" s="1040"/>
      <c r="O22" s="1040"/>
      <c r="P22" s="1041"/>
      <c r="Q22" s="1083"/>
      <c r="R22" s="1084"/>
      <c r="S22" s="1084"/>
      <c r="T22" s="1084"/>
      <c r="U22" s="1084"/>
      <c r="V22" s="1084"/>
      <c r="W22" s="1084"/>
      <c r="X22" s="1084"/>
      <c r="Y22" s="1084"/>
      <c r="Z22" s="1084"/>
      <c r="AA22" s="1084"/>
      <c r="AB22" s="1084"/>
      <c r="AC22" s="1084"/>
      <c r="AD22" s="1084"/>
      <c r="AE22" s="1085"/>
      <c r="AF22" s="1023"/>
      <c r="AG22" s="1024"/>
      <c r="AH22" s="1024"/>
      <c r="AI22" s="1024"/>
      <c r="AJ22" s="1025"/>
      <c r="AK22" s="1079"/>
      <c r="AL22" s="1080"/>
      <c r="AM22" s="1080"/>
      <c r="AN22" s="1080"/>
      <c r="AO22" s="1080"/>
      <c r="AP22" s="1080"/>
      <c r="AQ22" s="1080"/>
      <c r="AR22" s="1080"/>
      <c r="AS22" s="1080"/>
      <c r="AT22" s="1080"/>
      <c r="AU22" s="1081"/>
      <c r="AV22" s="1081"/>
      <c r="AW22" s="1081"/>
      <c r="AX22" s="1081"/>
      <c r="AY22" s="1082"/>
      <c r="AZ22" s="1037" t="s">
        <v>391</v>
      </c>
      <c r="BA22" s="1037"/>
      <c r="BB22" s="1037"/>
      <c r="BC22" s="1037"/>
      <c r="BD22" s="1038"/>
      <c r="BE22" s="235"/>
      <c r="BF22" s="235"/>
      <c r="BG22" s="235"/>
      <c r="BH22" s="235"/>
      <c r="BI22" s="235"/>
      <c r="BJ22" s="235"/>
      <c r="BK22" s="235"/>
      <c r="BL22" s="235"/>
      <c r="BM22" s="235"/>
      <c r="BN22" s="235"/>
      <c r="BO22" s="235"/>
      <c r="BP22" s="235"/>
      <c r="BQ22" s="240">
        <v>16</v>
      </c>
      <c r="BR22" s="241"/>
      <c r="BS22" s="998"/>
      <c r="BT22" s="999"/>
      <c r="BU22" s="999"/>
      <c r="BV22" s="999"/>
      <c r="BW22" s="999"/>
      <c r="BX22" s="999"/>
      <c r="BY22" s="999"/>
      <c r="BZ22" s="999"/>
      <c r="CA22" s="999"/>
      <c r="CB22" s="999"/>
      <c r="CC22" s="999"/>
      <c r="CD22" s="999"/>
      <c r="CE22" s="999"/>
      <c r="CF22" s="999"/>
      <c r="CG22" s="1020"/>
      <c r="CH22" s="995"/>
      <c r="CI22" s="996"/>
      <c r="CJ22" s="996"/>
      <c r="CK22" s="996"/>
      <c r="CL22" s="997"/>
      <c r="CM22" s="995"/>
      <c r="CN22" s="996"/>
      <c r="CO22" s="996"/>
      <c r="CP22" s="996"/>
      <c r="CQ22" s="997"/>
      <c r="CR22" s="995"/>
      <c r="CS22" s="996"/>
      <c r="CT22" s="996"/>
      <c r="CU22" s="996"/>
      <c r="CV22" s="997"/>
      <c r="CW22" s="995"/>
      <c r="CX22" s="996"/>
      <c r="CY22" s="996"/>
      <c r="CZ22" s="996"/>
      <c r="DA22" s="997"/>
      <c r="DB22" s="995"/>
      <c r="DC22" s="996"/>
      <c r="DD22" s="996"/>
      <c r="DE22" s="996"/>
      <c r="DF22" s="997"/>
      <c r="DG22" s="995"/>
      <c r="DH22" s="996"/>
      <c r="DI22" s="996"/>
      <c r="DJ22" s="996"/>
      <c r="DK22" s="997"/>
      <c r="DL22" s="995"/>
      <c r="DM22" s="996"/>
      <c r="DN22" s="996"/>
      <c r="DO22" s="996"/>
      <c r="DP22" s="997"/>
      <c r="DQ22" s="995"/>
      <c r="DR22" s="996"/>
      <c r="DS22" s="996"/>
      <c r="DT22" s="996"/>
      <c r="DU22" s="997"/>
      <c r="DV22" s="998"/>
      <c r="DW22" s="999"/>
      <c r="DX22" s="999"/>
      <c r="DY22" s="999"/>
      <c r="DZ22" s="1000"/>
      <c r="EA22" s="236"/>
    </row>
    <row r="23" spans="1:131" s="237" customFormat="1" ht="26.25" customHeight="1" thickBot="1" x14ac:dyDescent="0.2">
      <c r="A23" s="242" t="s">
        <v>392</v>
      </c>
      <c r="B23" s="943" t="s">
        <v>393</v>
      </c>
      <c r="C23" s="944"/>
      <c r="D23" s="944"/>
      <c r="E23" s="944"/>
      <c r="F23" s="944"/>
      <c r="G23" s="944"/>
      <c r="H23" s="944"/>
      <c r="I23" s="944"/>
      <c r="J23" s="944"/>
      <c r="K23" s="944"/>
      <c r="L23" s="944"/>
      <c r="M23" s="944"/>
      <c r="N23" s="944"/>
      <c r="O23" s="944"/>
      <c r="P23" s="954"/>
      <c r="Q23" s="1070"/>
      <c r="R23" s="1071"/>
      <c r="S23" s="1071"/>
      <c r="T23" s="1071"/>
      <c r="U23" s="1071"/>
      <c r="V23" s="1071"/>
      <c r="W23" s="1071"/>
      <c r="X23" s="1071"/>
      <c r="Y23" s="1071"/>
      <c r="Z23" s="1071"/>
      <c r="AA23" s="1071"/>
      <c r="AB23" s="1071"/>
      <c r="AC23" s="1071"/>
      <c r="AD23" s="1071"/>
      <c r="AE23" s="1072"/>
      <c r="AF23" s="1073">
        <v>10</v>
      </c>
      <c r="AG23" s="1071"/>
      <c r="AH23" s="1071"/>
      <c r="AI23" s="1071"/>
      <c r="AJ23" s="1074"/>
      <c r="AK23" s="1075"/>
      <c r="AL23" s="1076"/>
      <c r="AM23" s="1076"/>
      <c r="AN23" s="1076"/>
      <c r="AO23" s="1076"/>
      <c r="AP23" s="1071"/>
      <c r="AQ23" s="1071"/>
      <c r="AR23" s="1071"/>
      <c r="AS23" s="1071"/>
      <c r="AT23" s="1071"/>
      <c r="AU23" s="1077"/>
      <c r="AV23" s="1077"/>
      <c r="AW23" s="1077"/>
      <c r="AX23" s="1077"/>
      <c r="AY23" s="1078"/>
      <c r="AZ23" s="1067" t="s">
        <v>394</v>
      </c>
      <c r="BA23" s="1068"/>
      <c r="BB23" s="1068"/>
      <c r="BC23" s="1068"/>
      <c r="BD23" s="1069"/>
      <c r="BE23" s="235"/>
      <c r="BF23" s="235"/>
      <c r="BG23" s="235"/>
      <c r="BH23" s="235"/>
      <c r="BI23" s="235"/>
      <c r="BJ23" s="235"/>
      <c r="BK23" s="235"/>
      <c r="BL23" s="235"/>
      <c r="BM23" s="235"/>
      <c r="BN23" s="235"/>
      <c r="BO23" s="235"/>
      <c r="BP23" s="235"/>
      <c r="BQ23" s="240">
        <v>17</v>
      </c>
      <c r="BR23" s="241"/>
      <c r="BS23" s="998"/>
      <c r="BT23" s="999"/>
      <c r="BU23" s="999"/>
      <c r="BV23" s="999"/>
      <c r="BW23" s="999"/>
      <c r="BX23" s="999"/>
      <c r="BY23" s="999"/>
      <c r="BZ23" s="999"/>
      <c r="CA23" s="999"/>
      <c r="CB23" s="999"/>
      <c r="CC23" s="999"/>
      <c r="CD23" s="999"/>
      <c r="CE23" s="999"/>
      <c r="CF23" s="999"/>
      <c r="CG23" s="1020"/>
      <c r="CH23" s="995"/>
      <c r="CI23" s="996"/>
      <c r="CJ23" s="996"/>
      <c r="CK23" s="996"/>
      <c r="CL23" s="997"/>
      <c r="CM23" s="995"/>
      <c r="CN23" s="996"/>
      <c r="CO23" s="996"/>
      <c r="CP23" s="996"/>
      <c r="CQ23" s="997"/>
      <c r="CR23" s="995"/>
      <c r="CS23" s="996"/>
      <c r="CT23" s="996"/>
      <c r="CU23" s="996"/>
      <c r="CV23" s="997"/>
      <c r="CW23" s="995"/>
      <c r="CX23" s="996"/>
      <c r="CY23" s="996"/>
      <c r="CZ23" s="996"/>
      <c r="DA23" s="997"/>
      <c r="DB23" s="995"/>
      <c r="DC23" s="996"/>
      <c r="DD23" s="996"/>
      <c r="DE23" s="996"/>
      <c r="DF23" s="997"/>
      <c r="DG23" s="995"/>
      <c r="DH23" s="996"/>
      <c r="DI23" s="996"/>
      <c r="DJ23" s="996"/>
      <c r="DK23" s="997"/>
      <c r="DL23" s="995"/>
      <c r="DM23" s="996"/>
      <c r="DN23" s="996"/>
      <c r="DO23" s="996"/>
      <c r="DP23" s="997"/>
      <c r="DQ23" s="995"/>
      <c r="DR23" s="996"/>
      <c r="DS23" s="996"/>
      <c r="DT23" s="996"/>
      <c r="DU23" s="997"/>
      <c r="DV23" s="998"/>
      <c r="DW23" s="999"/>
      <c r="DX23" s="999"/>
      <c r="DY23" s="999"/>
      <c r="DZ23" s="1000"/>
      <c r="EA23" s="236"/>
    </row>
    <row r="24" spans="1:131" s="237" customFormat="1" ht="26.25" customHeight="1" x14ac:dyDescent="0.15">
      <c r="A24" s="1066" t="s">
        <v>395</v>
      </c>
      <c r="B24" s="1066"/>
      <c r="C24" s="1066"/>
      <c r="D24" s="1066"/>
      <c r="E24" s="1066"/>
      <c r="F24" s="1066"/>
      <c r="G24" s="1066"/>
      <c r="H24" s="1066"/>
      <c r="I24" s="1066"/>
      <c r="J24" s="1066"/>
      <c r="K24" s="1066"/>
      <c r="L24" s="1066"/>
      <c r="M24" s="1066"/>
      <c r="N24" s="1066"/>
      <c r="O24" s="1066"/>
      <c r="P24" s="1066"/>
      <c r="Q24" s="1066"/>
      <c r="R24" s="1066"/>
      <c r="S24" s="1066"/>
      <c r="T24" s="1066"/>
      <c r="U24" s="1066"/>
      <c r="V24" s="1066"/>
      <c r="W24" s="1066"/>
      <c r="X24" s="1066"/>
      <c r="Y24" s="1066"/>
      <c r="Z24" s="1066"/>
      <c r="AA24" s="1066"/>
      <c r="AB24" s="1066"/>
      <c r="AC24" s="1066"/>
      <c r="AD24" s="1066"/>
      <c r="AE24" s="1066"/>
      <c r="AF24" s="1066"/>
      <c r="AG24" s="1066"/>
      <c r="AH24" s="1066"/>
      <c r="AI24" s="1066"/>
      <c r="AJ24" s="1066"/>
      <c r="AK24" s="1066"/>
      <c r="AL24" s="1066"/>
      <c r="AM24" s="1066"/>
      <c r="AN24" s="1066"/>
      <c r="AO24" s="1066"/>
      <c r="AP24" s="1066"/>
      <c r="AQ24" s="1066"/>
      <c r="AR24" s="1066"/>
      <c r="AS24" s="1066"/>
      <c r="AT24" s="1066"/>
      <c r="AU24" s="1066"/>
      <c r="AV24" s="1066"/>
      <c r="AW24" s="1066"/>
      <c r="AX24" s="1066"/>
      <c r="AY24" s="1066"/>
      <c r="AZ24" s="234"/>
      <c r="BA24" s="234"/>
      <c r="BB24" s="234"/>
      <c r="BC24" s="234"/>
      <c r="BD24" s="234"/>
      <c r="BE24" s="235"/>
      <c r="BF24" s="235"/>
      <c r="BG24" s="235"/>
      <c r="BH24" s="235"/>
      <c r="BI24" s="235"/>
      <c r="BJ24" s="235"/>
      <c r="BK24" s="235"/>
      <c r="BL24" s="235"/>
      <c r="BM24" s="235"/>
      <c r="BN24" s="235"/>
      <c r="BO24" s="235"/>
      <c r="BP24" s="235"/>
      <c r="BQ24" s="240">
        <v>18</v>
      </c>
      <c r="BR24" s="241"/>
      <c r="BS24" s="998"/>
      <c r="BT24" s="999"/>
      <c r="BU24" s="999"/>
      <c r="BV24" s="999"/>
      <c r="BW24" s="999"/>
      <c r="BX24" s="999"/>
      <c r="BY24" s="999"/>
      <c r="BZ24" s="999"/>
      <c r="CA24" s="999"/>
      <c r="CB24" s="999"/>
      <c r="CC24" s="999"/>
      <c r="CD24" s="999"/>
      <c r="CE24" s="999"/>
      <c r="CF24" s="999"/>
      <c r="CG24" s="1020"/>
      <c r="CH24" s="995"/>
      <c r="CI24" s="996"/>
      <c r="CJ24" s="996"/>
      <c r="CK24" s="996"/>
      <c r="CL24" s="997"/>
      <c r="CM24" s="995"/>
      <c r="CN24" s="996"/>
      <c r="CO24" s="996"/>
      <c r="CP24" s="996"/>
      <c r="CQ24" s="997"/>
      <c r="CR24" s="995"/>
      <c r="CS24" s="996"/>
      <c r="CT24" s="996"/>
      <c r="CU24" s="996"/>
      <c r="CV24" s="997"/>
      <c r="CW24" s="995"/>
      <c r="CX24" s="996"/>
      <c r="CY24" s="996"/>
      <c r="CZ24" s="996"/>
      <c r="DA24" s="997"/>
      <c r="DB24" s="995"/>
      <c r="DC24" s="996"/>
      <c r="DD24" s="996"/>
      <c r="DE24" s="996"/>
      <c r="DF24" s="997"/>
      <c r="DG24" s="995"/>
      <c r="DH24" s="996"/>
      <c r="DI24" s="996"/>
      <c r="DJ24" s="996"/>
      <c r="DK24" s="997"/>
      <c r="DL24" s="995"/>
      <c r="DM24" s="996"/>
      <c r="DN24" s="996"/>
      <c r="DO24" s="996"/>
      <c r="DP24" s="997"/>
      <c r="DQ24" s="995"/>
      <c r="DR24" s="996"/>
      <c r="DS24" s="996"/>
      <c r="DT24" s="996"/>
      <c r="DU24" s="997"/>
      <c r="DV24" s="998"/>
      <c r="DW24" s="999"/>
      <c r="DX24" s="999"/>
      <c r="DY24" s="999"/>
      <c r="DZ24" s="1000"/>
      <c r="EA24" s="236"/>
    </row>
    <row r="25" spans="1:131" ht="26.25" customHeight="1" thickBot="1" x14ac:dyDescent="0.2">
      <c r="A25" s="1065" t="s">
        <v>396</v>
      </c>
      <c r="B25" s="1065"/>
      <c r="C25" s="1065"/>
      <c r="D25" s="1065"/>
      <c r="E25" s="1065"/>
      <c r="F25" s="1065"/>
      <c r="G25" s="1065"/>
      <c r="H25" s="1065"/>
      <c r="I25" s="1065"/>
      <c r="J25" s="1065"/>
      <c r="K25" s="1065"/>
      <c r="L25" s="1065"/>
      <c r="M25" s="1065"/>
      <c r="N25" s="1065"/>
      <c r="O25" s="1065"/>
      <c r="P25" s="1065"/>
      <c r="Q25" s="1065"/>
      <c r="R25" s="1065"/>
      <c r="S25" s="1065"/>
      <c r="T25" s="1065"/>
      <c r="U25" s="1065"/>
      <c r="V25" s="1065"/>
      <c r="W25" s="1065"/>
      <c r="X25" s="1065"/>
      <c r="Y25" s="1065"/>
      <c r="Z25" s="1065"/>
      <c r="AA25" s="1065"/>
      <c r="AB25" s="1065"/>
      <c r="AC25" s="1065"/>
      <c r="AD25" s="1065"/>
      <c r="AE25" s="1065"/>
      <c r="AF25" s="1065"/>
      <c r="AG25" s="1065"/>
      <c r="AH25" s="1065"/>
      <c r="AI25" s="1065"/>
      <c r="AJ25" s="1065"/>
      <c r="AK25" s="1065"/>
      <c r="AL25" s="1065"/>
      <c r="AM25" s="1065"/>
      <c r="AN25" s="1065"/>
      <c r="AO25" s="1065"/>
      <c r="AP25" s="1065"/>
      <c r="AQ25" s="1065"/>
      <c r="AR25" s="1065"/>
      <c r="AS25" s="1065"/>
      <c r="AT25" s="1065"/>
      <c r="AU25" s="1065"/>
      <c r="AV25" s="1065"/>
      <c r="AW25" s="1065"/>
      <c r="AX25" s="1065"/>
      <c r="AY25" s="1065"/>
      <c r="AZ25" s="1065"/>
      <c r="BA25" s="1065"/>
      <c r="BB25" s="1065"/>
      <c r="BC25" s="1065"/>
      <c r="BD25" s="1065"/>
      <c r="BE25" s="1065"/>
      <c r="BF25" s="1065"/>
      <c r="BG25" s="1065"/>
      <c r="BH25" s="1065"/>
      <c r="BI25" s="1065"/>
      <c r="BJ25" s="234"/>
      <c r="BK25" s="234"/>
      <c r="BL25" s="234"/>
      <c r="BM25" s="234"/>
      <c r="BN25" s="234"/>
      <c r="BO25" s="243"/>
      <c r="BP25" s="243"/>
      <c r="BQ25" s="240">
        <v>19</v>
      </c>
      <c r="BR25" s="241"/>
      <c r="BS25" s="998"/>
      <c r="BT25" s="999"/>
      <c r="BU25" s="999"/>
      <c r="BV25" s="999"/>
      <c r="BW25" s="999"/>
      <c r="BX25" s="999"/>
      <c r="BY25" s="999"/>
      <c r="BZ25" s="999"/>
      <c r="CA25" s="999"/>
      <c r="CB25" s="999"/>
      <c r="CC25" s="999"/>
      <c r="CD25" s="999"/>
      <c r="CE25" s="999"/>
      <c r="CF25" s="999"/>
      <c r="CG25" s="1020"/>
      <c r="CH25" s="995"/>
      <c r="CI25" s="996"/>
      <c r="CJ25" s="996"/>
      <c r="CK25" s="996"/>
      <c r="CL25" s="997"/>
      <c r="CM25" s="995"/>
      <c r="CN25" s="996"/>
      <c r="CO25" s="996"/>
      <c r="CP25" s="996"/>
      <c r="CQ25" s="997"/>
      <c r="CR25" s="995"/>
      <c r="CS25" s="996"/>
      <c r="CT25" s="996"/>
      <c r="CU25" s="996"/>
      <c r="CV25" s="997"/>
      <c r="CW25" s="995"/>
      <c r="CX25" s="996"/>
      <c r="CY25" s="996"/>
      <c r="CZ25" s="996"/>
      <c r="DA25" s="997"/>
      <c r="DB25" s="995"/>
      <c r="DC25" s="996"/>
      <c r="DD25" s="996"/>
      <c r="DE25" s="996"/>
      <c r="DF25" s="997"/>
      <c r="DG25" s="995"/>
      <c r="DH25" s="996"/>
      <c r="DI25" s="996"/>
      <c r="DJ25" s="996"/>
      <c r="DK25" s="997"/>
      <c r="DL25" s="995"/>
      <c r="DM25" s="996"/>
      <c r="DN25" s="996"/>
      <c r="DO25" s="996"/>
      <c r="DP25" s="997"/>
      <c r="DQ25" s="995"/>
      <c r="DR25" s="996"/>
      <c r="DS25" s="996"/>
      <c r="DT25" s="996"/>
      <c r="DU25" s="997"/>
      <c r="DV25" s="998"/>
      <c r="DW25" s="999"/>
      <c r="DX25" s="999"/>
      <c r="DY25" s="999"/>
      <c r="DZ25" s="1000"/>
      <c r="EA25" s="231"/>
    </row>
    <row r="26" spans="1:131" ht="26.25" customHeight="1" x14ac:dyDescent="0.15">
      <c r="A26" s="1001" t="s">
        <v>373</v>
      </c>
      <c r="B26" s="1002"/>
      <c r="C26" s="1002"/>
      <c r="D26" s="1002"/>
      <c r="E26" s="1002"/>
      <c r="F26" s="1002"/>
      <c r="G26" s="1002"/>
      <c r="H26" s="1002"/>
      <c r="I26" s="1002"/>
      <c r="J26" s="1002"/>
      <c r="K26" s="1002"/>
      <c r="L26" s="1002"/>
      <c r="M26" s="1002"/>
      <c r="N26" s="1002"/>
      <c r="O26" s="1002"/>
      <c r="P26" s="1003"/>
      <c r="Q26" s="1007" t="s">
        <v>397</v>
      </c>
      <c r="R26" s="1008"/>
      <c r="S26" s="1008"/>
      <c r="T26" s="1008"/>
      <c r="U26" s="1009"/>
      <c r="V26" s="1007" t="s">
        <v>398</v>
      </c>
      <c r="W26" s="1008"/>
      <c r="X26" s="1008"/>
      <c r="Y26" s="1008"/>
      <c r="Z26" s="1009"/>
      <c r="AA26" s="1007" t="s">
        <v>399</v>
      </c>
      <c r="AB26" s="1008"/>
      <c r="AC26" s="1008"/>
      <c r="AD26" s="1008"/>
      <c r="AE26" s="1008"/>
      <c r="AF26" s="1061" t="s">
        <v>400</v>
      </c>
      <c r="AG26" s="1014"/>
      <c r="AH26" s="1014"/>
      <c r="AI26" s="1014"/>
      <c r="AJ26" s="1062"/>
      <c r="AK26" s="1008" t="s">
        <v>401</v>
      </c>
      <c r="AL26" s="1008"/>
      <c r="AM26" s="1008"/>
      <c r="AN26" s="1008"/>
      <c r="AO26" s="1009"/>
      <c r="AP26" s="1007" t="s">
        <v>402</v>
      </c>
      <c r="AQ26" s="1008"/>
      <c r="AR26" s="1008"/>
      <c r="AS26" s="1008"/>
      <c r="AT26" s="1009"/>
      <c r="AU26" s="1007" t="s">
        <v>403</v>
      </c>
      <c r="AV26" s="1008"/>
      <c r="AW26" s="1008"/>
      <c r="AX26" s="1008"/>
      <c r="AY26" s="1009"/>
      <c r="AZ26" s="1007" t="s">
        <v>404</v>
      </c>
      <c r="BA26" s="1008"/>
      <c r="BB26" s="1008"/>
      <c r="BC26" s="1008"/>
      <c r="BD26" s="1009"/>
      <c r="BE26" s="1007" t="s">
        <v>380</v>
      </c>
      <c r="BF26" s="1008"/>
      <c r="BG26" s="1008"/>
      <c r="BH26" s="1008"/>
      <c r="BI26" s="1021"/>
      <c r="BJ26" s="234"/>
      <c r="BK26" s="234"/>
      <c r="BL26" s="234"/>
      <c r="BM26" s="234"/>
      <c r="BN26" s="234"/>
      <c r="BO26" s="243"/>
      <c r="BP26" s="243"/>
      <c r="BQ26" s="240">
        <v>20</v>
      </c>
      <c r="BR26" s="241"/>
      <c r="BS26" s="998"/>
      <c r="BT26" s="999"/>
      <c r="BU26" s="999"/>
      <c r="BV26" s="999"/>
      <c r="BW26" s="999"/>
      <c r="BX26" s="999"/>
      <c r="BY26" s="999"/>
      <c r="BZ26" s="999"/>
      <c r="CA26" s="999"/>
      <c r="CB26" s="999"/>
      <c r="CC26" s="999"/>
      <c r="CD26" s="999"/>
      <c r="CE26" s="999"/>
      <c r="CF26" s="999"/>
      <c r="CG26" s="1020"/>
      <c r="CH26" s="995"/>
      <c r="CI26" s="996"/>
      <c r="CJ26" s="996"/>
      <c r="CK26" s="996"/>
      <c r="CL26" s="997"/>
      <c r="CM26" s="995"/>
      <c r="CN26" s="996"/>
      <c r="CO26" s="996"/>
      <c r="CP26" s="996"/>
      <c r="CQ26" s="997"/>
      <c r="CR26" s="995"/>
      <c r="CS26" s="996"/>
      <c r="CT26" s="996"/>
      <c r="CU26" s="996"/>
      <c r="CV26" s="997"/>
      <c r="CW26" s="995"/>
      <c r="CX26" s="996"/>
      <c r="CY26" s="996"/>
      <c r="CZ26" s="996"/>
      <c r="DA26" s="997"/>
      <c r="DB26" s="995"/>
      <c r="DC26" s="996"/>
      <c r="DD26" s="996"/>
      <c r="DE26" s="996"/>
      <c r="DF26" s="997"/>
      <c r="DG26" s="995"/>
      <c r="DH26" s="996"/>
      <c r="DI26" s="996"/>
      <c r="DJ26" s="996"/>
      <c r="DK26" s="997"/>
      <c r="DL26" s="995"/>
      <c r="DM26" s="996"/>
      <c r="DN26" s="996"/>
      <c r="DO26" s="996"/>
      <c r="DP26" s="997"/>
      <c r="DQ26" s="995"/>
      <c r="DR26" s="996"/>
      <c r="DS26" s="996"/>
      <c r="DT26" s="996"/>
      <c r="DU26" s="997"/>
      <c r="DV26" s="998"/>
      <c r="DW26" s="999"/>
      <c r="DX26" s="999"/>
      <c r="DY26" s="999"/>
      <c r="DZ26" s="1000"/>
      <c r="EA26" s="231"/>
    </row>
    <row r="27" spans="1:131" ht="26.25" customHeight="1" thickBot="1" x14ac:dyDescent="0.2">
      <c r="A27" s="1004"/>
      <c r="B27" s="1005"/>
      <c r="C27" s="1005"/>
      <c r="D27" s="1005"/>
      <c r="E27" s="1005"/>
      <c r="F27" s="1005"/>
      <c r="G27" s="1005"/>
      <c r="H27" s="1005"/>
      <c r="I27" s="1005"/>
      <c r="J27" s="1005"/>
      <c r="K27" s="1005"/>
      <c r="L27" s="1005"/>
      <c r="M27" s="1005"/>
      <c r="N27" s="1005"/>
      <c r="O27" s="1005"/>
      <c r="P27" s="1006"/>
      <c r="Q27" s="1010"/>
      <c r="R27" s="1011"/>
      <c r="S27" s="1011"/>
      <c r="T27" s="1011"/>
      <c r="U27" s="1012"/>
      <c r="V27" s="1010"/>
      <c r="W27" s="1011"/>
      <c r="X27" s="1011"/>
      <c r="Y27" s="1011"/>
      <c r="Z27" s="1012"/>
      <c r="AA27" s="1010"/>
      <c r="AB27" s="1011"/>
      <c r="AC27" s="1011"/>
      <c r="AD27" s="1011"/>
      <c r="AE27" s="1011"/>
      <c r="AF27" s="1063"/>
      <c r="AG27" s="1017"/>
      <c r="AH27" s="1017"/>
      <c r="AI27" s="1017"/>
      <c r="AJ27" s="1064"/>
      <c r="AK27" s="1011"/>
      <c r="AL27" s="1011"/>
      <c r="AM27" s="1011"/>
      <c r="AN27" s="1011"/>
      <c r="AO27" s="1012"/>
      <c r="AP27" s="1010"/>
      <c r="AQ27" s="1011"/>
      <c r="AR27" s="1011"/>
      <c r="AS27" s="1011"/>
      <c r="AT27" s="1012"/>
      <c r="AU27" s="1010"/>
      <c r="AV27" s="1011"/>
      <c r="AW27" s="1011"/>
      <c r="AX27" s="1011"/>
      <c r="AY27" s="1012"/>
      <c r="AZ27" s="1010"/>
      <c r="BA27" s="1011"/>
      <c r="BB27" s="1011"/>
      <c r="BC27" s="1011"/>
      <c r="BD27" s="1012"/>
      <c r="BE27" s="1010"/>
      <c r="BF27" s="1011"/>
      <c r="BG27" s="1011"/>
      <c r="BH27" s="1011"/>
      <c r="BI27" s="1022"/>
      <c r="BJ27" s="234"/>
      <c r="BK27" s="234"/>
      <c r="BL27" s="234"/>
      <c r="BM27" s="234"/>
      <c r="BN27" s="234"/>
      <c r="BO27" s="243"/>
      <c r="BP27" s="243"/>
      <c r="BQ27" s="240">
        <v>21</v>
      </c>
      <c r="BR27" s="241"/>
      <c r="BS27" s="998"/>
      <c r="BT27" s="999"/>
      <c r="BU27" s="999"/>
      <c r="BV27" s="999"/>
      <c r="BW27" s="999"/>
      <c r="BX27" s="999"/>
      <c r="BY27" s="999"/>
      <c r="BZ27" s="999"/>
      <c r="CA27" s="999"/>
      <c r="CB27" s="999"/>
      <c r="CC27" s="999"/>
      <c r="CD27" s="999"/>
      <c r="CE27" s="999"/>
      <c r="CF27" s="999"/>
      <c r="CG27" s="1020"/>
      <c r="CH27" s="995"/>
      <c r="CI27" s="996"/>
      <c r="CJ27" s="996"/>
      <c r="CK27" s="996"/>
      <c r="CL27" s="997"/>
      <c r="CM27" s="995"/>
      <c r="CN27" s="996"/>
      <c r="CO27" s="996"/>
      <c r="CP27" s="996"/>
      <c r="CQ27" s="997"/>
      <c r="CR27" s="995"/>
      <c r="CS27" s="996"/>
      <c r="CT27" s="996"/>
      <c r="CU27" s="996"/>
      <c r="CV27" s="997"/>
      <c r="CW27" s="995"/>
      <c r="CX27" s="996"/>
      <c r="CY27" s="996"/>
      <c r="CZ27" s="996"/>
      <c r="DA27" s="997"/>
      <c r="DB27" s="995"/>
      <c r="DC27" s="996"/>
      <c r="DD27" s="996"/>
      <c r="DE27" s="996"/>
      <c r="DF27" s="997"/>
      <c r="DG27" s="995"/>
      <c r="DH27" s="996"/>
      <c r="DI27" s="996"/>
      <c r="DJ27" s="996"/>
      <c r="DK27" s="997"/>
      <c r="DL27" s="995"/>
      <c r="DM27" s="996"/>
      <c r="DN27" s="996"/>
      <c r="DO27" s="996"/>
      <c r="DP27" s="997"/>
      <c r="DQ27" s="995"/>
      <c r="DR27" s="996"/>
      <c r="DS27" s="996"/>
      <c r="DT27" s="996"/>
      <c r="DU27" s="997"/>
      <c r="DV27" s="998"/>
      <c r="DW27" s="999"/>
      <c r="DX27" s="999"/>
      <c r="DY27" s="999"/>
      <c r="DZ27" s="1000"/>
      <c r="EA27" s="231"/>
    </row>
    <row r="28" spans="1:131" ht="26.25" customHeight="1" thickTop="1" x14ac:dyDescent="0.15">
      <c r="A28" s="244">
        <v>1</v>
      </c>
      <c r="B28" s="1052" t="s">
        <v>405</v>
      </c>
      <c r="C28" s="1053"/>
      <c r="D28" s="1053"/>
      <c r="E28" s="1053"/>
      <c r="F28" s="1053"/>
      <c r="G28" s="1053"/>
      <c r="H28" s="1053"/>
      <c r="I28" s="1053"/>
      <c r="J28" s="1053"/>
      <c r="K28" s="1053"/>
      <c r="L28" s="1053"/>
      <c r="M28" s="1053"/>
      <c r="N28" s="1053"/>
      <c r="O28" s="1053"/>
      <c r="P28" s="1054"/>
      <c r="Q28" s="1055">
        <v>33</v>
      </c>
      <c r="R28" s="1056"/>
      <c r="S28" s="1056"/>
      <c r="T28" s="1056"/>
      <c r="U28" s="1056"/>
      <c r="V28" s="1056">
        <v>32</v>
      </c>
      <c r="W28" s="1056"/>
      <c r="X28" s="1056"/>
      <c r="Y28" s="1056"/>
      <c r="Z28" s="1056"/>
      <c r="AA28" s="1056">
        <v>1</v>
      </c>
      <c r="AB28" s="1056"/>
      <c r="AC28" s="1056"/>
      <c r="AD28" s="1056"/>
      <c r="AE28" s="1057"/>
      <c r="AF28" s="1058">
        <v>1</v>
      </c>
      <c r="AG28" s="1056"/>
      <c r="AH28" s="1056"/>
      <c r="AI28" s="1056"/>
      <c r="AJ28" s="1059"/>
      <c r="AK28" s="1060">
        <v>13</v>
      </c>
      <c r="AL28" s="1048"/>
      <c r="AM28" s="1048"/>
      <c r="AN28" s="1048"/>
      <c r="AO28" s="1048"/>
      <c r="AP28" s="1048">
        <v>0</v>
      </c>
      <c r="AQ28" s="1048"/>
      <c r="AR28" s="1048"/>
      <c r="AS28" s="1048"/>
      <c r="AT28" s="1048"/>
      <c r="AU28" s="1048">
        <v>0</v>
      </c>
      <c r="AV28" s="1048"/>
      <c r="AW28" s="1048"/>
      <c r="AX28" s="1048"/>
      <c r="AY28" s="1048"/>
      <c r="AZ28" s="1049" t="s">
        <v>584</v>
      </c>
      <c r="BA28" s="1049"/>
      <c r="BB28" s="1049"/>
      <c r="BC28" s="1049"/>
      <c r="BD28" s="1049"/>
      <c r="BE28" s="1050"/>
      <c r="BF28" s="1050"/>
      <c r="BG28" s="1050"/>
      <c r="BH28" s="1050"/>
      <c r="BI28" s="1051"/>
      <c r="BJ28" s="234"/>
      <c r="BK28" s="234"/>
      <c r="BL28" s="234"/>
      <c r="BM28" s="234"/>
      <c r="BN28" s="234"/>
      <c r="BO28" s="243"/>
      <c r="BP28" s="243"/>
      <c r="BQ28" s="240">
        <v>22</v>
      </c>
      <c r="BR28" s="241"/>
      <c r="BS28" s="998"/>
      <c r="BT28" s="999"/>
      <c r="BU28" s="999"/>
      <c r="BV28" s="999"/>
      <c r="BW28" s="999"/>
      <c r="BX28" s="999"/>
      <c r="BY28" s="999"/>
      <c r="BZ28" s="999"/>
      <c r="CA28" s="999"/>
      <c r="CB28" s="999"/>
      <c r="CC28" s="999"/>
      <c r="CD28" s="999"/>
      <c r="CE28" s="999"/>
      <c r="CF28" s="999"/>
      <c r="CG28" s="1020"/>
      <c r="CH28" s="995"/>
      <c r="CI28" s="996"/>
      <c r="CJ28" s="996"/>
      <c r="CK28" s="996"/>
      <c r="CL28" s="997"/>
      <c r="CM28" s="995"/>
      <c r="CN28" s="996"/>
      <c r="CO28" s="996"/>
      <c r="CP28" s="996"/>
      <c r="CQ28" s="997"/>
      <c r="CR28" s="995"/>
      <c r="CS28" s="996"/>
      <c r="CT28" s="996"/>
      <c r="CU28" s="996"/>
      <c r="CV28" s="997"/>
      <c r="CW28" s="995"/>
      <c r="CX28" s="996"/>
      <c r="CY28" s="996"/>
      <c r="CZ28" s="996"/>
      <c r="DA28" s="997"/>
      <c r="DB28" s="995"/>
      <c r="DC28" s="996"/>
      <c r="DD28" s="996"/>
      <c r="DE28" s="996"/>
      <c r="DF28" s="997"/>
      <c r="DG28" s="995"/>
      <c r="DH28" s="996"/>
      <c r="DI28" s="996"/>
      <c r="DJ28" s="996"/>
      <c r="DK28" s="997"/>
      <c r="DL28" s="995"/>
      <c r="DM28" s="996"/>
      <c r="DN28" s="996"/>
      <c r="DO28" s="996"/>
      <c r="DP28" s="997"/>
      <c r="DQ28" s="995"/>
      <c r="DR28" s="996"/>
      <c r="DS28" s="996"/>
      <c r="DT28" s="996"/>
      <c r="DU28" s="997"/>
      <c r="DV28" s="998"/>
      <c r="DW28" s="999"/>
      <c r="DX28" s="999"/>
      <c r="DY28" s="999"/>
      <c r="DZ28" s="1000"/>
      <c r="EA28" s="231"/>
    </row>
    <row r="29" spans="1:131" ht="26.25" customHeight="1" x14ac:dyDescent="0.15">
      <c r="A29" s="244">
        <v>2</v>
      </c>
      <c r="B29" s="1039" t="s">
        <v>406</v>
      </c>
      <c r="C29" s="1040"/>
      <c r="D29" s="1040"/>
      <c r="E29" s="1040"/>
      <c r="F29" s="1040"/>
      <c r="G29" s="1040"/>
      <c r="H29" s="1040"/>
      <c r="I29" s="1040"/>
      <c r="J29" s="1040"/>
      <c r="K29" s="1040"/>
      <c r="L29" s="1040"/>
      <c r="M29" s="1040"/>
      <c r="N29" s="1040"/>
      <c r="O29" s="1040"/>
      <c r="P29" s="1041"/>
      <c r="Q29" s="1045">
        <v>161</v>
      </c>
      <c r="R29" s="1046"/>
      <c r="S29" s="1046"/>
      <c r="T29" s="1046"/>
      <c r="U29" s="1046"/>
      <c r="V29" s="1046">
        <v>159</v>
      </c>
      <c r="W29" s="1046"/>
      <c r="X29" s="1046"/>
      <c r="Y29" s="1046"/>
      <c r="Z29" s="1046"/>
      <c r="AA29" s="1046">
        <v>2</v>
      </c>
      <c r="AB29" s="1046"/>
      <c r="AC29" s="1046"/>
      <c r="AD29" s="1046"/>
      <c r="AE29" s="1047"/>
      <c r="AF29" s="1023">
        <v>2</v>
      </c>
      <c r="AG29" s="1024"/>
      <c r="AH29" s="1024"/>
      <c r="AI29" s="1024"/>
      <c r="AJ29" s="1025"/>
      <c r="AK29" s="986">
        <v>17</v>
      </c>
      <c r="AL29" s="977"/>
      <c r="AM29" s="977"/>
      <c r="AN29" s="977"/>
      <c r="AO29" s="977"/>
      <c r="AP29" s="977">
        <v>0</v>
      </c>
      <c r="AQ29" s="977"/>
      <c r="AR29" s="977"/>
      <c r="AS29" s="977"/>
      <c r="AT29" s="977"/>
      <c r="AU29" s="977">
        <v>0</v>
      </c>
      <c r="AV29" s="977"/>
      <c r="AW29" s="977"/>
      <c r="AX29" s="977"/>
      <c r="AY29" s="977"/>
      <c r="AZ29" s="1044" t="s">
        <v>584</v>
      </c>
      <c r="BA29" s="1044"/>
      <c r="BB29" s="1044"/>
      <c r="BC29" s="1044"/>
      <c r="BD29" s="1044"/>
      <c r="BE29" s="978"/>
      <c r="BF29" s="978"/>
      <c r="BG29" s="978"/>
      <c r="BH29" s="978"/>
      <c r="BI29" s="979"/>
      <c r="BJ29" s="234"/>
      <c r="BK29" s="234"/>
      <c r="BL29" s="234"/>
      <c r="BM29" s="234"/>
      <c r="BN29" s="234"/>
      <c r="BO29" s="243"/>
      <c r="BP29" s="243"/>
      <c r="BQ29" s="240">
        <v>23</v>
      </c>
      <c r="BR29" s="241"/>
      <c r="BS29" s="998"/>
      <c r="BT29" s="999"/>
      <c r="BU29" s="999"/>
      <c r="BV29" s="999"/>
      <c r="BW29" s="999"/>
      <c r="BX29" s="999"/>
      <c r="BY29" s="999"/>
      <c r="BZ29" s="999"/>
      <c r="CA29" s="999"/>
      <c r="CB29" s="999"/>
      <c r="CC29" s="999"/>
      <c r="CD29" s="999"/>
      <c r="CE29" s="999"/>
      <c r="CF29" s="999"/>
      <c r="CG29" s="1020"/>
      <c r="CH29" s="995"/>
      <c r="CI29" s="996"/>
      <c r="CJ29" s="996"/>
      <c r="CK29" s="996"/>
      <c r="CL29" s="997"/>
      <c r="CM29" s="995"/>
      <c r="CN29" s="996"/>
      <c r="CO29" s="996"/>
      <c r="CP29" s="996"/>
      <c r="CQ29" s="997"/>
      <c r="CR29" s="995"/>
      <c r="CS29" s="996"/>
      <c r="CT29" s="996"/>
      <c r="CU29" s="996"/>
      <c r="CV29" s="997"/>
      <c r="CW29" s="995"/>
      <c r="CX29" s="996"/>
      <c r="CY29" s="996"/>
      <c r="CZ29" s="996"/>
      <c r="DA29" s="997"/>
      <c r="DB29" s="995"/>
      <c r="DC29" s="996"/>
      <c r="DD29" s="996"/>
      <c r="DE29" s="996"/>
      <c r="DF29" s="997"/>
      <c r="DG29" s="995"/>
      <c r="DH29" s="996"/>
      <c r="DI29" s="996"/>
      <c r="DJ29" s="996"/>
      <c r="DK29" s="997"/>
      <c r="DL29" s="995"/>
      <c r="DM29" s="996"/>
      <c r="DN29" s="996"/>
      <c r="DO29" s="996"/>
      <c r="DP29" s="997"/>
      <c r="DQ29" s="995"/>
      <c r="DR29" s="996"/>
      <c r="DS29" s="996"/>
      <c r="DT29" s="996"/>
      <c r="DU29" s="997"/>
      <c r="DV29" s="998"/>
      <c r="DW29" s="999"/>
      <c r="DX29" s="999"/>
      <c r="DY29" s="999"/>
      <c r="DZ29" s="1000"/>
      <c r="EA29" s="231"/>
    </row>
    <row r="30" spans="1:131" ht="26.25" customHeight="1" x14ac:dyDescent="0.15">
      <c r="A30" s="244">
        <v>3</v>
      </c>
      <c r="B30" s="1039" t="s">
        <v>407</v>
      </c>
      <c r="C30" s="1040"/>
      <c r="D30" s="1040"/>
      <c r="E30" s="1040"/>
      <c r="F30" s="1040"/>
      <c r="G30" s="1040"/>
      <c r="H30" s="1040"/>
      <c r="I30" s="1040"/>
      <c r="J30" s="1040"/>
      <c r="K30" s="1040"/>
      <c r="L30" s="1040"/>
      <c r="M30" s="1040"/>
      <c r="N30" s="1040"/>
      <c r="O30" s="1040"/>
      <c r="P30" s="1041"/>
      <c r="Q30" s="1045">
        <v>237</v>
      </c>
      <c r="R30" s="1046"/>
      <c r="S30" s="1046"/>
      <c r="T30" s="1046"/>
      <c r="U30" s="1046"/>
      <c r="V30" s="1046">
        <v>231</v>
      </c>
      <c r="W30" s="1046"/>
      <c r="X30" s="1046"/>
      <c r="Y30" s="1046"/>
      <c r="Z30" s="1046"/>
      <c r="AA30" s="1046">
        <v>6</v>
      </c>
      <c r="AB30" s="1046"/>
      <c r="AC30" s="1046"/>
      <c r="AD30" s="1046"/>
      <c r="AE30" s="1047"/>
      <c r="AF30" s="1023">
        <v>6</v>
      </c>
      <c r="AG30" s="1024"/>
      <c r="AH30" s="1024"/>
      <c r="AI30" s="1024"/>
      <c r="AJ30" s="1025"/>
      <c r="AK30" s="986">
        <v>50</v>
      </c>
      <c r="AL30" s="977"/>
      <c r="AM30" s="977"/>
      <c r="AN30" s="977"/>
      <c r="AO30" s="977"/>
      <c r="AP30" s="977">
        <v>0</v>
      </c>
      <c r="AQ30" s="977"/>
      <c r="AR30" s="977"/>
      <c r="AS30" s="977"/>
      <c r="AT30" s="977"/>
      <c r="AU30" s="977">
        <v>0</v>
      </c>
      <c r="AV30" s="977"/>
      <c r="AW30" s="977"/>
      <c r="AX30" s="977"/>
      <c r="AY30" s="977"/>
      <c r="AZ30" s="1044" t="s">
        <v>584</v>
      </c>
      <c r="BA30" s="1044"/>
      <c r="BB30" s="1044"/>
      <c r="BC30" s="1044"/>
      <c r="BD30" s="1044"/>
      <c r="BE30" s="978"/>
      <c r="BF30" s="978"/>
      <c r="BG30" s="978"/>
      <c r="BH30" s="978"/>
      <c r="BI30" s="979"/>
      <c r="BJ30" s="234"/>
      <c r="BK30" s="234"/>
      <c r="BL30" s="234"/>
      <c r="BM30" s="234"/>
      <c r="BN30" s="234"/>
      <c r="BO30" s="243"/>
      <c r="BP30" s="243"/>
      <c r="BQ30" s="240">
        <v>24</v>
      </c>
      <c r="BR30" s="241"/>
      <c r="BS30" s="998"/>
      <c r="BT30" s="999"/>
      <c r="BU30" s="999"/>
      <c r="BV30" s="999"/>
      <c r="BW30" s="999"/>
      <c r="BX30" s="999"/>
      <c r="BY30" s="999"/>
      <c r="BZ30" s="999"/>
      <c r="CA30" s="999"/>
      <c r="CB30" s="999"/>
      <c r="CC30" s="999"/>
      <c r="CD30" s="999"/>
      <c r="CE30" s="999"/>
      <c r="CF30" s="999"/>
      <c r="CG30" s="1020"/>
      <c r="CH30" s="995"/>
      <c r="CI30" s="996"/>
      <c r="CJ30" s="996"/>
      <c r="CK30" s="996"/>
      <c r="CL30" s="997"/>
      <c r="CM30" s="995"/>
      <c r="CN30" s="996"/>
      <c r="CO30" s="996"/>
      <c r="CP30" s="996"/>
      <c r="CQ30" s="997"/>
      <c r="CR30" s="995"/>
      <c r="CS30" s="996"/>
      <c r="CT30" s="996"/>
      <c r="CU30" s="996"/>
      <c r="CV30" s="997"/>
      <c r="CW30" s="995"/>
      <c r="CX30" s="996"/>
      <c r="CY30" s="996"/>
      <c r="CZ30" s="996"/>
      <c r="DA30" s="997"/>
      <c r="DB30" s="995"/>
      <c r="DC30" s="996"/>
      <c r="DD30" s="996"/>
      <c r="DE30" s="996"/>
      <c r="DF30" s="997"/>
      <c r="DG30" s="995"/>
      <c r="DH30" s="996"/>
      <c r="DI30" s="996"/>
      <c r="DJ30" s="996"/>
      <c r="DK30" s="997"/>
      <c r="DL30" s="995"/>
      <c r="DM30" s="996"/>
      <c r="DN30" s="996"/>
      <c r="DO30" s="996"/>
      <c r="DP30" s="997"/>
      <c r="DQ30" s="995"/>
      <c r="DR30" s="996"/>
      <c r="DS30" s="996"/>
      <c r="DT30" s="996"/>
      <c r="DU30" s="997"/>
      <c r="DV30" s="998"/>
      <c r="DW30" s="999"/>
      <c r="DX30" s="999"/>
      <c r="DY30" s="999"/>
      <c r="DZ30" s="1000"/>
      <c r="EA30" s="231"/>
    </row>
    <row r="31" spans="1:131" ht="26.25" customHeight="1" x14ac:dyDescent="0.15">
      <c r="A31" s="244">
        <v>4</v>
      </c>
      <c r="B31" s="1039" t="s">
        <v>408</v>
      </c>
      <c r="C31" s="1040"/>
      <c r="D31" s="1040"/>
      <c r="E31" s="1040"/>
      <c r="F31" s="1040"/>
      <c r="G31" s="1040"/>
      <c r="H31" s="1040"/>
      <c r="I31" s="1040"/>
      <c r="J31" s="1040"/>
      <c r="K31" s="1040"/>
      <c r="L31" s="1040"/>
      <c r="M31" s="1040"/>
      <c r="N31" s="1040"/>
      <c r="O31" s="1040"/>
      <c r="P31" s="1041"/>
      <c r="Q31" s="1045">
        <v>17</v>
      </c>
      <c r="R31" s="1046"/>
      <c r="S31" s="1046"/>
      <c r="T31" s="1046"/>
      <c r="U31" s="1046"/>
      <c r="V31" s="1046">
        <v>17</v>
      </c>
      <c r="W31" s="1046"/>
      <c r="X31" s="1046"/>
      <c r="Y31" s="1046"/>
      <c r="Z31" s="1046"/>
      <c r="AA31" s="1046">
        <v>0</v>
      </c>
      <c r="AB31" s="1046"/>
      <c r="AC31" s="1046"/>
      <c r="AD31" s="1046"/>
      <c r="AE31" s="1047"/>
      <c r="AF31" s="1023">
        <v>0</v>
      </c>
      <c r="AG31" s="1024"/>
      <c r="AH31" s="1024"/>
      <c r="AI31" s="1024"/>
      <c r="AJ31" s="1025"/>
      <c r="AK31" s="986">
        <v>5</v>
      </c>
      <c r="AL31" s="977"/>
      <c r="AM31" s="977"/>
      <c r="AN31" s="977"/>
      <c r="AO31" s="977"/>
      <c r="AP31" s="977">
        <v>0</v>
      </c>
      <c r="AQ31" s="977"/>
      <c r="AR31" s="977"/>
      <c r="AS31" s="977"/>
      <c r="AT31" s="977"/>
      <c r="AU31" s="977">
        <v>0</v>
      </c>
      <c r="AV31" s="977"/>
      <c r="AW31" s="977"/>
      <c r="AX31" s="977"/>
      <c r="AY31" s="977"/>
      <c r="AZ31" s="1044" t="s">
        <v>584</v>
      </c>
      <c r="BA31" s="1044"/>
      <c r="BB31" s="1044"/>
      <c r="BC31" s="1044"/>
      <c r="BD31" s="1044"/>
      <c r="BE31" s="978"/>
      <c r="BF31" s="978"/>
      <c r="BG31" s="978"/>
      <c r="BH31" s="978"/>
      <c r="BI31" s="979"/>
      <c r="BJ31" s="234"/>
      <c r="BK31" s="234"/>
      <c r="BL31" s="234"/>
      <c r="BM31" s="234"/>
      <c r="BN31" s="234"/>
      <c r="BO31" s="243"/>
      <c r="BP31" s="243"/>
      <c r="BQ31" s="240">
        <v>25</v>
      </c>
      <c r="BR31" s="241"/>
      <c r="BS31" s="998"/>
      <c r="BT31" s="999"/>
      <c r="BU31" s="999"/>
      <c r="BV31" s="999"/>
      <c r="BW31" s="999"/>
      <c r="BX31" s="999"/>
      <c r="BY31" s="999"/>
      <c r="BZ31" s="999"/>
      <c r="CA31" s="999"/>
      <c r="CB31" s="999"/>
      <c r="CC31" s="999"/>
      <c r="CD31" s="999"/>
      <c r="CE31" s="999"/>
      <c r="CF31" s="999"/>
      <c r="CG31" s="1020"/>
      <c r="CH31" s="995"/>
      <c r="CI31" s="996"/>
      <c r="CJ31" s="996"/>
      <c r="CK31" s="996"/>
      <c r="CL31" s="997"/>
      <c r="CM31" s="995"/>
      <c r="CN31" s="996"/>
      <c r="CO31" s="996"/>
      <c r="CP31" s="996"/>
      <c r="CQ31" s="997"/>
      <c r="CR31" s="995"/>
      <c r="CS31" s="996"/>
      <c r="CT31" s="996"/>
      <c r="CU31" s="996"/>
      <c r="CV31" s="997"/>
      <c r="CW31" s="995"/>
      <c r="CX31" s="996"/>
      <c r="CY31" s="996"/>
      <c r="CZ31" s="996"/>
      <c r="DA31" s="997"/>
      <c r="DB31" s="995"/>
      <c r="DC31" s="996"/>
      <c r="DD31" s="996"/>
      <c r="DE31" s="996"/>
      <c r="DF31" s="997"/>
      <c r="DG31" s="995"/>
      <c r="DH31" s="996"/>
      <c r="DI31" s="996"/>
      <c r="DJ31" s="996"/>
      <c r="DK31" s="997"/>
      <c r="DL31" s="995"/>
      <c r="DM31" s="996"/>
      <c r="DN31" s="996"/>
      <c r="DO31" s="996"/>
      <c r="DP31" s="997"/>
      <c r="DQ31" s="995"/>
      <c r="DR31" s="996"/>
      <c r="DS31" s="996"/>
      <c r="DT31" s="996"/>
      <c r="DU31" s="997"/>
      <c r="DV31" s="998"/>
      <c r="DW31" s="999"/>
      <c r="DX31" s="999"/>
      <c r="DY31" s="999"/>
      <c r="DZ31" s="1000"/>
      <c r="EA31" s="231"/>
    </row>
    <row r="32" spans="1:131" ht="26.25" customHeight="1" x14ac:dyDescent="0.15">
      <c r="A32" s="244">
        <v>5</v>
      </c>
      <c r="B32" s="1039" t="s">
        <v>409</v>
      </c>
      <c r="C32" s="1040"/>
      <c r="D32" s="1040"/>
      <c r="E32" s="1040"/>
      <c r="F32" s="1040"/>
      <c r="G32" s="1040"/>
      <c r="H32" s="1040"/>
      <c r="I32" s="1040"/>
      <c r="J32" s="1040"/>
      <c r="K32" s="1040"/>
      <c r="L32" s="1040"/>
      <c r="M32" s="1040"/>
      <c r="N32" s="1040"/>
      <c r="O32" s="1040"/>
      <c r="P32" s="1041"/>
      <c r="Q32" s="1045">
        <v>27</v>
      </c>
      <c r="R32" s="1046"/>
      <c r="S32" s="1046"/>
      <c r="T32" s="1046"/>
      <c r="U32" s="1046"/>
      <c r="V32" s="1046">
        <v>27</v>
      </c>
      <c r="W32" s="1046"/>
      <c r="X32" s="1046"/>
      <c r="Y32" s="1046"/>
      <c r="Z32" s="1046"/>
      <c r="AA32" s="1046">
        <v>0</v>
      </c>
      <c r="AB32" s="1046"/>
      <c r="AC32" s="1046"/>
      <c r="AD32" s="1046"/>
      <c r="AE32" s="1047"/>
      <c r="AF32" s="1023">
        <v>0</v>
      </c>
      <c r="AG32" s="1024"/>
      <c r="AH32" s="1024"/>
      <c r="AI32" s="1024"/>
      <c r="AJ32" s="1025"/>
      <c r="AK32" s="986">
        <v>17</v>
      </c>
      <c r="AL32" s="977"/>
      <c r="AM32" s="977"/>
      <c r="AN32" s="977"/>
      <c r="AO32" s="977"/>
      <c r="AP32" s="977">
        <v>17</v>
      </c>
      <c r="AQ32" s="977"/>
      <c r="AR32" s="977"/>
      <c r="AS32" s="977"/>
      <c r="AT32" s="977"/>
      <c r="AU32" s="977">
        <v>17</v>
      </c>
      <c r="AV32" s="977"/>
      <c r="AW32" s="977"/>
      <c r="AX32" s="977"/>
      <c r="AY32" s="977"/>
      <c r="AZ32" s="1044" t="s">
        <v>584</v>
      </c>
      <c r="BA32" s="1044"/>
      <c r="BB32" s="1044"/>
      <c r="BC32" s="1044"/>
      <c r="BD32" s="1044"/>
      <c r="BE32" s="978" t="s">
        <v>410</v>
      </c>
      <c r="BF32" s="978"/>
      <c r="BG32" s="978"/>
      <c r="BH32" s="978"/>
      <c r="BI32" s="979"/>
      <c r="BJ32" s="234"/>
      <c r="BK32" s="234"/>
      <c r="BL32" s="234"/>
      <c r="BM32" s="234"/>
      <c r="BN32" s="234"/>
      <c r="BO32" s="243"/>
      <c r="BP32" s="243"/>
      <c r="BQ32" s="240">
        <v>26</v>
      </c>
      <c r="BR32" s="241"/>
      <c r="BS32" s="998"/>
      <c r="BT32" s="999"/>
      <c r="BU32" s="999"/>
      <c r="BV32" s="999"/>
      <c r="BW32" s="999"/>
      <c r="BX32" s="999"/>
      <c r="BY32" s="999"/>
      <c r="BZ32" s="999"/>
      <c r="CA32" s="999"/>
      <c r="CB32" s="999"/>
      <c r="CC32" s="999"/>
      <c r="CD32" s="999"/>
      <c r="CE32" s="999"/>
      <c r="CF32" s="999"/>
      <c r="CG32" s="1020"/>
      <c r="CH32" s="995"/>
      <c r="CI32" s="996"/>
      <c r="CJ32" s="996"/>
      <c r="CK32" s="996"/>
      <c r="CL32" s="997"/>
      <c r="CM32" s="995"/>
      <c r="CN32" s="996"/>
      <c r="CO32" s="996"/>
      <c r="CP32" s="996"/>
      <c r="CQ32" s="997"/>
      <c r="CR32" s="995"/>
      <c r="CS32" s="996"/>
      <c r="CT32" s="996"/>
      <c r="CU32" s="996"/>
      <c r="CV32" s="997"/>
      <c r="CW32" s="995"/>
      <c r="CX32" s="996"/>
      <c r="CY32" s="996"/>
      <c r="CZ32" s="996"/>
      <c r="DA32" s="997"/>
      <c r="DB32" s="995"/>
      <c r="DC32" s="996"/>
      <c r="DD32" s="996"/>
      <c r="DE32" s="996"/>
      <c r="DF32" s="997"/>
      <c r="DG32" s="995"/>
      <c r="DH32" s="996"/>
      <c r="DI32" s="996"/>
      <c r="DJ32" s="996"/>
      <c r="DK32" s="997"/>
      <c r="DL32" s="995"/>
      <c r="DM32" s="996"/>
      <c r="DN32" s="996"/>
      <c r="DO32" s="996"/>
      <c r="DP32" s="997"/>
      <c r="DQ32" s="995"/>
      <c r="DR32" s="996"/>
      <c r="DS32" s="996"/>
      <c r="DT32" s="996"/>
      <c r="DU32" s="997"/>
      <c r="DV32" s="998"/>
      <c r="DW32" s="999"/>
      <c r="DX32" s="999"/>
      <c r="DY32" s="999"/>
      <c r="DZ32" s="1000"/>
      <c r="EA32" s="231"/>
    </row>
    <row r="33" spans="1:131" ht="26.25" customHeight="1" x14ac:dyDescent="0.15">
      <c r="A33" s="244">
        <v>6</v>
      </c>
      <c r="B33" s="1039" t="s">
        <v>411</v>
      </c>
      <c r="C33" s="1040"/>
      <c r="D33" s="1040"/>
      <c r="E33" s="1040"/>
      <c r="F33" s="1040"/>
      <c r="G33" s="1040"/>
      <c r="H33" s="1040"/>
      <c r="I33" s="1040"/>
      <c r="J33" s="1040"/>
      <c r="K33" s="1040"/>
      <c r="L33" s="1040"/>
      <c r="M33" s="1040"/>
      <c r="N33" s="1040"/>
      <c r="O33" s="1040"/>
      <c r="P33" s="1041"/>
      <c r="Q33" s="1045" t="s">
        <v>584</v>
      </c>
      <c r="R33" s="1046"/>
      <c r="S33" s="1046"/>
      <c r="T33" s="1046"/>
      <c r="U33" s="1046"/>
      <c r="V33" s="1046" t="s">
        <v>584</v>
      </c>
      <c r="W33" s="1046"/>
      <c r="X33" s="1046"/>
      <c r="Y33" s="1046"/>
      <c r="Z33" s="1046"/>
      <c r="AA33" s="1046" t="s">
        <v>584</v>
      </c>
      <c r="AB33" s="1046"/>
      <c r="AC33" s="1046"/>
      <c r="AD33" s="1046"/>
      <c r="AE33" s="1047"/>
      <c r="AF33" s="1023" t="s">
        <v>412</v>
      </c>
      <c r="AG33" s="1024"/>
      <c r="AH33" s="1024"/>
      <c r="AI33" s="1024"/>
      <c r="AJ33" s="1025"/>
      <c r="AK33" s="986" t="s">
        <v>584</v>
      </c>
      <c r="AL33" s="977"/>
      <c r="AM33" s="977"/>
      <c r="AN33" s="977"/>
      <c r="AO33" s="977"/>
      <c r="AP33" s="977" t="s">
        <v>584</v>
      </c>
      <c r="AQ33" s="977"/>
      <c r="AR33" s="977"/>
      <c r="AS33" s="977"/>
      <c r="AT33" s="977"/>
      <c r="AU33" s="977" t="s">
        <v>584</v>
      </c>
      <c r="AV33" s="977"/>
      <c r="AW33" s="977"/>
      <c r="AX33" s="977"/>
      <c r="AY33" s="977"/>
      <c r="AZ33" s="1044" t="s">
        <v>584</v>
      </c>
      <c r="BA33" s="1044"/>
      <c r="BB33" s="1044"/>
      <c r="BC33" s="1044"/>
      <c r="BD33" s="1044"/>
      <c r="BE33" s="978" t="s">
        <v>413</v>
      </c>
      <c r="BF33" s="978"/>
      <c r="BG33" s="978"/>
      <c r="BH33" s="978"/>
      <c r="BI33" s="979"/>
      <c r="BJ33" s="234"/>
      <c r="BK33" s="234"/>
      <c r="BL33" s="234"/>
      <c r="BM33" s="234"/>
      <c r="BN33" s="234"/>
      <c r="BO33" s="243"/>
      <c r="BP33" s="243"/>
      <c r="BQ33" s="240">
        <v>27</v>
      </c>
      <c r="BR33" s="241"/>
      <c r="BS33" s="998"/>
      <c r="BT33" s="999"/>
      <c r="BU33" s="999"/>
      <c r="BV33" s="999"/>
      <c r="BW33" s="999"/>
      <c r="BX33" s="999"/>
      <c r="BY33" s="999"/>
      <c r="BZ33" s="999"/>
      <c r="CA33" s="999"/>
      <c r="CB33" s="999"/>
      <c r="CC33" s="999"/>
      <c r="CD33" s="999"/>
      <c r="CE33" s="999"/>
      <c r="CF33" s="999"/>
      <c r="CG33" s="1020"/>
      <c r="CH33" s="995"/>
      <c r="CI33" s="996"/>
      <c r="CJ33" s="996"/>
      <c r="CK33" s="996"/>
      <c r="CL33" s="997"/>
      <c r="CM33" s="995"/>
      <c r="CN33" s="996"/>
      <c r="CO33" s="996"/>
      <c r="CP33" s="996"/>
      <c r="CQ33" s="997"/>
      <c r="CR33" s="995"/>
      <c r="CS33" s="996"/>
      <c r="CT33" s="996"/>
      <c r="CU33" s="996"/>
      <c r="CV33" s="997"/>
      <c r="CW33" s="995"/>
      <c r="CX33" s="996"/>
      <c r="CY33" s="996"/>
      <c r="CZ33" s="996"/>
      <c r="DA33" s="997"/>
      <c r="DB33" s="995"/>
      <c r="DC33" s="996"/>
      <c r="DD33" s="996"/>
      <c r="DE33" s="996"/>
      <c r="DF33" s="997"/>
      <c r="DG33" s="995"/>
      <c r="DH33" s="996"/>
      <c r="DI33" s="996"/>
      <c r="DJ33" s="996"/>
      <c r="DK33" s="997"/>
      <c r="DL33" s="995"/>
      <c r="DM33" s="996"/>
      <c r="DN33" s="996"/>
      <c r="DO33" s="996"/>
      <c r="DP33" s="997"/>
      <c r="DQ33" s="995"/>
      <c r="DR33" s="996"/>
      <c r="DS33" s="996"/>
      <c r="DT33" s="996"/>
      <c r="DU33" s="997"/>
      <c r="DV33" s="998"/>
      <c r="DW33" s="999"/>
      <c r="DX33" s="999"/>
      <c r="DY33" s="999"/>
      <c r="DZ33" s="1000"/>
      <c r="EA33" s="231"/>
    </row>
    <row r="34" spans="1:131" ht="26.25" customHeight="1" x14ac:dyDescent="0.15">
      <c r="A34" s="244">
        <v>7</v>
      </c>
      <c r="B34" s="1039" t="s">
        <v>585</v>
      </c>
      <c r="C34" s="1040"/>
      <c r="D34" s="1040"/>
      <c r="E34" s="1040"/>
      <c r="F34" s="1040"/>
      <c r="G34" s="1040"/>
      <c r="H34" s="1040"/>
      <c r="I34" s="1040"/>
      <c r="J34" s="1040"/>
      <c r="K34" s="1040"/>
      <c r="L34" s="1040"/>
      <c r="M34" s="1040"/>
      <c r="N34" s="1040"/>
      <c r="O34" s="1040"/>
      <c r="P34" s="1041"/>
      <c r="Q34" s="1045">
        <v>41</v>
      </c>
      <c r="R34" s="1046"/>
      <c r="S34" s="1046"/>
      <c r="T34" s="1046"/>
      <c r="U34" s="1046"/>
      <c r="V34" s="1046">
        <v>41</v>
      </c>
      <c r="W34" s="1046"/>
      <c r="X34" s="1046"/>
      <c r="Y34" s="1046"/>
      <c r="Z34" s="1046"/>
      <c r="AA34" s="1046">
        <v>0</v>
      </c>
      <c r="AB34" s="1046"/>
      <c r="AC34" s="1046"/>
      <c r="AD34" s="1046"/>
      <c r="AE34" s="1047"/>
      <c r="AF34" s="1023">
        <v>0</v>
      </c>
      <c r="AG34" s="1024"/>
      <c r="AH34" s="1024"/>
      <c r="AI34" s="1024"/>
      <c r="AJ34" s="1025"/>
      <c r="AK34" s="986">
        <v>41</v>
      </c>
      <c r="AL34" s="977"/>
      <c r="AM34" s="977"/>
      <c r="AN34" s="977"/>
      <c r="AO34" s="977"/>
      <c r="AP34" s="977">
        <v>0</v>
      </c>
      <c r="AQ34" s="977"/>
      <c r="AR34" s="977"/>
      <c r="AS34" s="977"/>
      <c r="AT34" s="977"/>
      <c r="AU34" s="977">
        <v>0</v>
      </c>
      <c r="AV34" s="977"/>
      <c r="AW34" s="977"/>
      <c r="AX34" s="977"/>
      <c r="AY34" s="977"/>
      <c r="AZ34" s="1044" t="s">
        <v>584</v>
      </c>
      <c r="BA34" s="1044"/>
      <c r="BB34" s="1044"/>
      <c r="BC34" s="1044"/>
      <c r="BD34" s="1044"/>
      <c r="BE34" s="978" t="s">
        <v>410</v>
      </c>
      <c r="BF34" s="978"/>
      <c r="BG34" s="978"/>
      <c r="BH34" s="978"/>
      <c r="BI34" s="979"/>
      <c r="BJ34" s="234"/>
      <c r="BK34" s="234"/>
      <c r="BL34" s="234"/>
      <c r="BM34" s="234"/>
      <c r="BN34" s="234"/>
      <c r="BO34" s="243"/>
      <c r="BP34" s="243"/>
      <c r="BQ34" s="240">
        <v>28</v>
      </c>
      <c r="BR34" s="241"/>
      <c r="BS34" s="998"/>
      <c r="BT34" s="999"/>
      <c r="BU34" s="999"/>
      <c r="BV34" s="999"/>
      <c r="BW34" s="999"/>
      <c r="BX34" s="999"/>
      <c r="BY34" s="999"/>
      <c r="BZ34" s="999"/>
      <c r="CA34" s="999"/>
      <c r="CB34" s="999"/>
      <c r="CC34" s="999"/>
      <c r="CD34" s="999"/>
      <c r="CE34" s="999"/>
      <c r="CF34" s="999"/>
      <c r="CG34" s="1020"/>
      <c r="CH34" s="995"/>
      <c r="CI34" s="996"/>
      <c r="CJ34" s="996"/>
      <c r="CK34" s="996"/>
      <c r="CL34" s="997"/>
      <c r="CM34" s="995"/>
      <c r="CN34" s="996"/>
      <c r="CO34" s="996"/>
      <c r="CP34" s="996"/>
      <c r="CQ34" s="997"/>
      <c r="CR34" s="995"/>
      <c r="CS34" s="996"/>
      <c r="CT34" s="996"/>
      <c r="CU34" s="996"/>
      <c r="CV34" s="997"/>
      <c r="CW34" s="995"/>
      <c r="CX34" s="996"/>
      <c r="CY34" s="996"/>
      <c r="CZ34" s="996"/>
      <c r="DA34" s="997"/>
      <c r="DB34" s="995"/>
      <c r="DC34" s="996"/>
      <c r="DD34" s="996"/>
      <c r="DE34" s="996"/>
      <c r="DF34" s="997"/>
      <c r="DG34" s="995"/>
      <c r="DH34" s="996"/>
      <c r="DI34" s="996"/>
      <c r="DJ34" s="996"/>
      <c r="DK34" s="997"/>
      <c r="DL34" s="995"/>
      <c r="DM34" s="996"/>
      <c r="DN34" s="996"/>
      <c r="DO34" s="996"/>
      <c r="DP34" s="997"/>
      <c r="DQ34" s="995"/>
      <c r="DR34" s="996"/>
      <c r="DS34" s="996"/>
      <c r="DT34" s="996"/>
      <c r="DU34" s="997"/>
      <c r="DV34" s="998"/>
      <c r="DW34" s="999"/>
      <c r="DX34" s="999"/>
      <c r="DY34" s="999"/>
      <c r="DZ34" s="1000"/>
      <c r="EA34" s="231"/>
    </row>
    <row r="35" spans="1:131" ht="26.25" customHeight="1" x14ac:dyDescent="0.15">
      <c r="A35" s="244">
        <v>8</v>
      </c>
      <c r="B35" s="1039"/>
      <c r="C35" s="1040"/>
      <c r="D35" s="1040"/>
      <c r="E35" s="1040"/>
      <c r="F35" s="1040"/>
      <c r="G35" s="1040"/>
      <c r="H35" s="1040"/>
      <c r="I35" s="1040"/>
      <c r="J35" s="1040"/>
      <c r="K35" s="1040"/>
      <c r="L35" s="1040"/>
      <c r="M35" s="1040"/>
      <c r="N35" s="1040"/>
      <c r="O35" s="1040"/>
      <c r="P35" s="1041"/>
      <c r="Q35" s="1045"/>
      <c r="R35" s="1046"/>
      <c r="S35" s="1046"/>
      <c r="T35" s="1046"/>
      <c r="U35" s="1046"/>
      <c r="V35" s="1046"/>
      <c r="W35" s="1046"/>
      <c r="X35" s="1046"/>
      <c r="Y35" s="1046"/>
      <c r="Z35" s="1046"/>
      <c r="AA35" s="1046"/>
      <c r="AB35" s="1046"/>
      <c r="AC35" s="1046"/>
      <c r="AD35" s="1046"/>
      <c r="AE35" s="1047"/>
      <c r="AF35" s="1023"/>
      <c r="AG35" s="1024"/>
      <c r="AH35" s="1024"/>
      <c r="AI35" s="1024"/>
      <c r="AJ35" s="1025"/>
      <c r="AK35" s="986"/>
      <c r="AL35" s="977"/>
      <c r="AM35" s="977"/>
      <c r="AN35" s="977"/>
      <c r="AO35" s="977"/>
      <c r="AP35" s="977"/>
      <c r="AQ35" s="977"/>
      <c r="AR35" s="977"/>
      <c r="AS35" s="977"/>
      <c r="AT35" s="977"/>
      <c r="AU35" s="977"/>
      <c r="AV35" s="977"/>
      <c r="AW35" s="977"/>
      <c r="AX35" s="977"/>
      <c r="AY35" s="977"/>
      <c r="AZ35" s="1044"/>
      <c r="BA35" s="1044"/>
      <c r="BB35" s="1044"/>
      <c r="BC35" s="1044"/>
      <c r="BD35" s="1044"/>
      <c r="BE35" s="978"/>
      <c r="BF35" s="978"/>
      <c r="BG35" s="978"/>
      <c r="BH35" s="978"/>
      <c r="BI35" s="979"/>
      <c r="BJ35" s="234"/>
      <c r="BK35" s="234"/>
      <c r="BL35" s="234"/>
      <c r="BM35" s="234"/>
      <c r="BN35" s="234"/>
      <c r="BO35" s="243"/>
      <c r="BP35" s="243"/>
      <c r="BQ35" s="240">
        <v>29</v>
      </c>
      <c r="BR35" s="241"/>
      <c r="BS35" s="998"/>
      <c r="BT35" s="999"/>
      <c r="BU35" s="999"/>
      <c r="BV35" s="999"/>
      <c r="BW35" s="999"/>
      <c r="BX35" s="999"/>
      <c r="BY35" s="999"/>
      <c r="BZ35" s="999"/>
      <c r="CA35" s="999"/>
      <c r="CB35" s="999"/>
      <c r="CC35" s="999"/>
      <c r="CD35" s="999"/>
      <c r="CE35" s="999"/>
      <c r="CF35" s="999"/>
      <c r="CG35" s="1020"/>
      <c r="CH35" s="995"/>
      <c r="CI35" s="996"/>
      <c r="CJ35" s="996"/>
      <c r="CK35" s="996"/>
      <c r="CL35" s="997"/>
      <c r="CM35" s="995"/>
      <c r="CN35" s="996"/>
      <c r="CO35" s="996"/>
      <c r="CP35" s="996"/>
      <c r="CQ35" s="997"/>
      <c r="CR35" s="995"/>
      <c r="CS35" s="996"/>
      <c r="CT35" s="996"/>
      <c r="CU35" s="996"/>
      <c r="CV35" s="997"/>
      <c r="CW35" s="995"/>
      <c r="CX35" s="996"/>
      <c r="CY35" s="996"/>
      <c r="CZ35" s="996"/>
      <c r="DA35" s="997"/>
      <c r="DB35" s="995"/>
      <c r="DC35" s="996"/>
      <c r="DD35" s="996"/>
      <c r="DE35" s="996"/>
      <c r="DF35" s="997"/>
      <c r="DG35" s="995"/>
      <c r="DH35" s="996"/>
      <c r="DI35" s="996"/>
      <c r="DJ35" s="996"/>
      <c r="DK35" s="997"/>
      <c r="DL35" s="995"/>
      <c r="DM35" s="996"/>
      <c r="DN35" s="996"/>
      <c r="DO35" s="996"/>
      <c r="DP35" s="997"/>
      <c r="DQ35" s="995"/>
      <c r="DR35" s="996"/>
      <c r="DS35" s="996"/>
      <c r="DT35" s="996"/>
      <c r="DU35" s="997"/>
      <c r="DV35" s="998"/>
      <c r="DW35" s="999"/>
      <c r="DX35" s="999"/>
      <c r="DY35" s="999"/>
      <c r="DZ35" s="1000"/>
      <c r="EA35" s="231"/>
    </row>
    <row r="36" spans="1:131" ht="26.25" customHeight="1" x14ac:dyDescent="0.15">
      <c r="A36" s="244">
        <v>9</v>
      </c>
      <c r="B36" s="1039"/>
      <c r="C36" s="1040"/>
      <c r="D36" s="1040"/>
      <c r="E36" s="1040"/>
      <c r="F36" s="1040"/>
      <c r="G36" s="1040"/>
      <c r="H36" s="1040"/>
      <c r="I36" s="1040"/>
      <c r="J36" s="1040"/>
      <c r="K36" s="1040"/>
      <c r="L36" s="1040"/>
      <c r="M36" s="1040"/>
      <c r="N36" s="1040"/>
      <c r="O36" s="1040"/>
      <c r="P36" s="1041"/>
      <c r="Q36" s="1045"/>
      <c r="R36" s="1046"/>
      <c r="S36" s="1046"/>
      <c r="T36" s="1046"/>
      <c r="U36" s="1046"/>
      <c r="V36" s="1046"/>
      <c r="W36" s="1046"/>
      <c r="X36" s="1046"/>
      <c r="Y36" s="1046"/>
      <c r="Z36" s="1046"/>
      <c r="AA36" s="1046"/>
      <c r="AB36" s="1046"/>
      <c r="AC36" s="1046"/>
      <c r="AD36" s="1046"/>
      <c r="AE36" s="1047"/>
      <c r="AF36" s="1023"/>
      <c r="AG36" s="1024"/>
      <c r="AH36" s="1024"/>
      <c r="AI36" s="1024"/>
      <c r="AJ36" s="1025"/>
      <c r="AK36" s="986"/>
      <c r="AL36" s="977"/>
      <c r="AM36" s="977"/>
      <c r="AN36" s="977"/>
      <c r="AO36" s="977"/>
      <c r="AP36" s="977"/>
      <c r="AQ36" s="977"/>
      <c r="AR36" s="977"/>
      <c r="AS36" s="977"/>
      <c r="AT36" s="977"/>
      <c r="AU36" s="977"/>
      <c r="AV36" s="977"/>
      <c r="AW36" s="977"/>
      <c r="AX36" s="977"/>
      <c r="AY36" s="977"/>
      <c r="AZ36" s="1044"/>
      <c r="BA36" s="1044"/>
      <c r="BB36" s="1044"/>
      <c r="BC36" s="1044"/>
      <c r="BD36" s="1044"/>
      <c r="BE36" s="978"/>
      <c r="BF36" s="978"/>
      <c r="BG36" s="978"/>
      <c r="BH36" s="978"/>
      <c r="BI36" s="979"/>
      <c r="BJ36" s="234"/>
      <c r="BK36" s="234"/>
      <c r="BL36" s="234"/>
      <c r="BM36" s="234"/>
      <c r="BN36" s="234"/>
      <c r="BO36" s="243"/>
      <c r="BP36" s="243"/>
      <c r="BQ36" s="240">
        <v>30</v>
      </c>
      <c r="BR36" s="241"/>
      <c r="BS36" s="998"/>
      <c r="BT36" s="999"/>
      <c r="BU36" s="999"/>
      <c r="BV36" s="999"/>
      <c r="BW36" s="999"/>
      <c r="BX36" s="999"/>
      <c r="BY36" s="999"/>
      <c r="BZ36" s="999"/>
      <c r="CA36" s="999"/>
      <c r="CB36" s="999"/>
      <c r="CC36" s="999"/>
      <c r="CD36" s="999"/>
      <c r="CE36" s="999"/>
      <c r="CF36" s="999"/>
      <c r="CG36" s="1020"/>
      <c r="CH36" s="995"/>
      <c r="CI36" s="996"/>
      <c r="CJ36" s="996"/>
      <c r="CK36" s="996"/>
      <c r="CL36" s="997"/>
      <c r="CM36" s="995"/>
      <c r="CN36" s="996"/>
      <c r="CO36" s="996"/>
      <c r="CP36" s="996"/>
      <c r="CQ36" s="997"/>
      <c r="CR36" s="995"/>
      <c r="CS36" s="996"/>
      <c r="CT36" s="996"/>
      <c r="CU36" s="996"/>
      <c r="CV36" s="997"/>
      <c r="CW36" s="995"/>
      <c r="CX36" s="996"/>
      <c r="CY36" s="996"/>
      <c r="CZ36" s="996"/>
      <c r="DA36" s="997"/>
      <c r="DB36" s="995"/>
      <c r="DC36" s="996"/>
      <c r="DD36" s="996"/>
      <c r="DE36" s="996"/>
      <c r="DF36" s="997"/>
      <c r="DG36" s="995"/>
      <c r="DH36" s="996"/>
      <c r="DI36" s="996"/>
      <c r="DJ36" s="996"/>
      <c r="DK36" s="997"/>
      <c r="DL36" s="995"/>
      <c r="DM36" s="996"/>
      <c r="DN36" s="996"/>
      <c r="DO36" s="996"/>
      <c r="DP36" s="997"/>
      <c r="DQ36" s="995"/>
      <c r="DR36" s="996"/>
      <c r="DS36" s="996"/>
      <c r="DT36" s="996"/>
      <c r="DU36" s="997"/>
      <c r="DV36" s="998"/>
      <c r="DW36" s="999"/>
      <c r="DX36" s="999"/>
      <c r="DY36" s="999"/>
      <c r="DZ36" s="1000"/>
      <c r="EA36" s="231"/>
    </row>
    <row r="37" spans="1:131" ht="26.25" customHeight="1" x14ac:dyDescent="0.15">
      <c r="A37" s="244">
        <v>10</v>
      </c>
      <c r="B37" s="1039"/>
      <c r="C37" s="1040"/>
      <c r="D37" s="1040"/>
      <c r="E37" s="1040"/>
      <c r="F37" s="1040"/>
      <c r="G37" s="1040"/>
      <c r="H37" s="1040"/>
      <c r="I37" s="1040"/>
      <c r="J37" s="1040"/>
      <c r="K37" s="1040"/>
      <c r="L37" s="1040"/>
      <c r="M37" s="1040"/>
      <c r="N37" s="1040"/>
      <c r="O37" s="1040"/>
      <c r="P37" s="1041"/>
      <c r="Q37" s="1045"/>
      <c r="R37" s="1046"/>
      <c r="S37" s="1046"/>
      <c r="T37" s="1046"/>
      <c r="U37" s="1046"/>
      <c r="V37" s="1046"/>
      <c r="W37" s="1046"/>
      <c r="X37" s="1046"/>
      <c r="Y37" s="1046"/>
      <c r="Z37" s="1046"/>
      <c r="AA37" s="1046"/>
      <c r="AB37" s="1046"/>
      <c r="AC37" s="1046"/>
      <c r="AD37" s="1046"/>
      <c r="AE37" s="1047"/>
      <c r="AF37" s="1023"/>
      <c r="AG37" s="1024"/>
      <c r="AH37" s="1024"/>
      <c r="AI37" s="1024"/>
      <c r="AJ37" s="1025"/>
      <c r="AK37" s="986"/>
      <c r="AL37" s="977"/>
      <c r="AM37" s="977"/>
      <c r="AN37" s="977"/>
      <c r="AO37" s="977"/>
      <c r="AP37" s="977"/>
      <c r="AQ37" s="977"/>
      <c r="AR37" s="977"/>
      <c r="AS37" s="977"/>
      <c r="AT37" s="977"/>
      <c r="AU37" s="977"/>
      <c r="AV37" s="977"/>
      <c r="AW37" s="977"/>
      <c r="AX37" s="977"/>
      <c r="AY37" s="977"/>
      <c r="AZ37" s="1044"/>
      <c r="BA37" s="1044"/>
      <c r="BB37" s="1044"/>
      <c r="BC37" s="1044"/>
      <c r="BD37" s="1044"/>
      <c r="BE37" s="978"/>
      <c r="BF37" s="978"/>
      <c r="BG37" s="978"/>
      <c r="BH37" s="978"/>
      <c r="BI37" s="979"/>
      <c r="BJ37" s="234"/>
      <c r="BK37" s="234"/>
      <c r="BL37" s="234"/>
      <c r="BM37" s="234"/>
      <c r="BN37" s="234"/>
      <c r="BO37" s="243"/>
      <c r="BP37" s="243"/>
      <c r="BQ37" s="240">
        <v>31</v>
      </c>
      <c r="BR37" s="241"/>
      <c r="BS37" s="998"/>
      <c r="BT37" s="999"/>
      <c r="BU37" s="999"/>
      <c r="BV37" s="999"/>
      <c r="BW37" s="999"/>
      <c r="BX37" s="999"/>
      <c r="BY37" s="999"/>
      <c r="BZ37" s="999"/>
      <c r="CA37" s="999"/>
      <c r="CB37" s="999"/>
      <c r="CC37" s="999"/>
      <c r="CD37" s="999"/>
      <c r="CE37" s="999"/>
      <c r="CF37" s="999"/>
      <c r="CG37" s="1020"/>
      <c r="CH37" s="995"/>
      <c r="CI37" s="996"/>
      <c r="CJ37" s="996"/>
      <c r="CK37" s="996"/>
      <c r="CL37" s="997"/>
      <c r="CM37" s="995"/>
      <c r="CN37" s="996"/>
      <c r="CO37" s="996"/>
      <c r="CP37" s="996"/>
      <c r="CQ37" s="997"/>
      <c r="CR37" s="995"/>
      <c r="CS37" s="996"/>
      <c r="CT37" s="996"/>
      <c r="CU37" s="996"/>
      <c r="CV37" s="997"/>
      <c r="CW37" s="995"/>
      <c r="CX37" s="996"/>
      <c r="CY37" s="996"/>
      <c r="CZ37" s="996"/>
      <c r="DA37" s="997"/>
      <c r="DB37" s="995"/>
      <c r="DC37" s="996"/>
      <c r="DD37" s="996"/>
      <c r="DE37" s="996"/>
      <c r="DF37" s="997"/>
      <c r="DG37" s="995"/>
      <c r="DH37" s="996"/>
      <c r="DI37" s="996"/>
      <c r="DJ37" s="996"/>
      <c r="DK37" s="997"/>
      <c r="DL37" s="995"/>
      <c r="DM37" s="996"/>
      <c r="DN37" s="996"/>
      <c r="DO37" s="996"/>
      <c r="DP37" s="997"/>
      <c r="DQ37" s="995"/>
      <c r="DR37" s="996"/>
      <c r="DS37" s="996"/>
      <c r="DT37" s="996"/>
      <c r="DU37" s="997"/>
      <c r="DV37" s="998"/>
      <c r="DW37" s="999"/>
      <c r="DX37" s="999"/>
      <c r="DY37" s="999"/>
      <c r="DZ37" s="1000"/>
      <c r="EA37" s="231"/>
    </row>
    <row r="38" spans="1:131" ht="26.25" customHeight="1" x14ac:dyDescent="0.15">
      <c r="A38" s="244">
        <v>11</v>
      </c>
      <c r="B38" s="1039"/>
      <c r="C38" s="1040"/>
      <c r="D38" s="1040"/>
      <c r="E38" s="1040"/>
      <c r="F38" s="1040"/>
      <c r="G38" s="1040"/>
      <c r="H38" s="1040"/>
      <c r="I38" s="1040"/>
      <c r="J38" s="1040"/>
      <c r="K38" s="1040"/>
      <c r="L38" s="1040"/>
      <c r="M38" s="1040"/>
      <c r="N38" s="1040"/>
      <c r="O38" s="1040"/>
      <c r="P38" s="1041"/>
      <c r="Q38" s="1045"/>
      <c r="R38" s="1046"/>
      <c r="S38" s="1046"/>
      <c r="T38" s="1046"/>
      <c r="U38" s="1046"/>
      <c r="V38" s="1046"/>
      <c r="W38" s="1046"/>
      <c r="X38" s="1046"/>
      <c r="Y38" s="1046"/>
      <c r="Z38" s="1046"/>
      <c r="AA38" s="1046"/>
      <c r="AB38" s="1046"/>
      <c r="AC38" s="1046"/>
      <c r="AD38" s="1046"/>
      <c r="AE38" s="1047"/>
      <c r="AF38" s="1023"/>
      <c r="AG38" s="1024"/>
      <c r="AH38" s="1024"/>
      <c r="AI38" s="1024"/>
      <c r="AJ38" s="1025"/>
      <c r="AK38" s="986"/>
      <c r="AL38" s="977"/>
      <c r="AM38" s="977"/>
      <c r="AN38" s="977"/>
      <c r="AO38" s="977"/>
      <c r="AP38" s="977"/>
      <c r="AQ38" s="977"/>
      <c r="AR38" s="977"/>
      <c r="AS38" s="977"/>
      <c r="AT38" s="977"/>
      <c r="AU38" s="977"/>
      <c r="AV38" s="977"/>
      <c r="AW38" s="977"/>
      <c r="AX38" s="977"/>
      <c r="AY38" s="977"/>
      <c r="AZ38" s="1044"/>
      <c r="BA38" s="1044"/>
      <c r="BB38" s="1044"/>
      <c r="BC38" s="1044"/>
      <c r="BD38" s="1044"/>
      <c r="BE38" s="978"/>
      <c r="BF38" s="978"/>
      <c r="BG38" s="978"/>
      <c r="BH38" s="978"/>
      <c r="BI38" s="979"/>
      <c r="BJ38" s="234"/>
      <c r="BK38" s="234"/>
      <c r="BL38" s="234"/>
      <c r="BM38" s="234"/>
      <c r="BN38" s="234"/>
      <c r="BO38" s="243"/>
      <c r="BP38" s="243"/>
      <c r="BQ38" s="240">
        <v>32</v>
      </c>
      <c r="BR38" s="241"/>
      <c r="BS38" s="998"/>
      <c r="BT38" s="999"/>
      <c r="BU38" s="999"/>
      <c r="BV38" s="999"/>
      <c r="BW38" s="999"/>
      <c r="BX38" s="999"/>
      <c r="BY38" s="999"/>
      <c r="BZ38" s="999"/>
      <c r="CA38" s="999"/>
      <c r="CB38" s="999"/>
      <c r="CC38" s="999"/>
      <c r="CD38" s="999"/>
      <c r="CE38" s="999"/>
      <c r="CF38" s="999"/>
      <c r="CG38" s="1020"/>
      <c r="CH38" s="995"/>
      <c r="CI38" s="996"/>
      <c r="CJ38" s="996"/>
      <c r="CK38" s="996"/>
      <c r="CL38" s="997"/>
      <c r="CM38" s="995"/>
      <c r="CN38" s="996"/>
      <c r="CO38" s="996"/>
      <c r="CP38" s="996"/>
      <c r="CQ38" s="997"/>
      <c r="CR38" s="995"/>
      <c r="CS38" s="996"/>
      <c r="CT38" s="996"/>
      <c r="CU38" s="996"/>
      <c r="CV38" s="997"/>
      <c r="CW38" s="995"/>
      <c r="CX38" s="996"/>
      <c r="CY38" s="996"/>
      <c r="CZ38" s="996"/>
      <c r="DA38" s="997"/>
      <c r="DB38" s="995"/>
      <c r="DC38" s="996"/>
      <c r="DD38" s="996"/>
      <c r="DE38" s="996"/>
      <c r="DF38" s="997"/>
      <c r="DG38" s="995"/>
      <c r="DH38" s="996"/>
      <c r="DI38" s="996"/>
      <c r="DJ38" s="996"/>
      <c r="DK38" s="997"/>
      <c r="DL38" s="995"/>
      <c r="DM38" s="996"/>
      <c r="DN38" s="996"/>
      <c r="DO38" s="996"/>
      <c r="DP38" s="997"/>
      <c r="DQ38" s="995"/>
      <c r="DR38" s="996"/>
      <c r="DS38" s="996"/>
      <c r="DT38" s="996"/>
      <c r="DU38" s="997"/>
      <c r="DV38" s="998"/>
      <c r="DW38" s="999"/>
      <c r="DX38" s="999"/>
      <c r="DY38" s="999"/>
      <c r="DZ38" s="1000"/>
      <c r="EA38" s="231"/>
    </row>
    <row r="39" spans="1:131" ht="26.25" customHeight="1" x14ac:dyDescent="0.15">
      <c r="A39" s="244">
        <v>12</v>
      </c>
      <c r="B39" s="1039"/>
      <c r="C39" s="1040"/>
      <c r="D39" s="1040"/>
      <c r="E39" s="1040"/>
      <c r="F39" s="1040"/>
      <c r="G39" s="1040"/>
      <c r="H39" s="1040"/>
      <c r="I39" s="1040"/>
      <c r="J39" s="1040"/>
      <c r="K39" s="1040"/>
      <c r="L39" s="1040"/>
      <c r="M39" s="1040"/>
      <c r="N39" s="1040"/>
      <c r="O39" s="1040"/>
      <c r="P39" s="1041"/>
      <c r="Q39" s="1045"/>
      <c r="R39" s="1046"/>
      <c r="S39" s="1046"/>
      <c r="T39" s="1046"/>
      <c r="U39" s="1046"/>
      <c r="V39" s="1046"/>
      <c r="W39" s="1046"/>
      <c r="X39" s="1046"/>
      <c r="Y39" s="1046"/>
      <c r="Z39" s="1046"/>
      <c r="AA39" s="1046"/>
      <c r="AB39" s="1046"/>
      <c r="AC39" s="1046"/>
      <c r="AD39" s="1046"/>
      <c r="AE39" s="1047"/>
      <c r="AF39" s="1023"/>
      <c r="AG39" s="1024"/>
      <c r="AH39" s="1024"/>
      <c r="AI39" s="1024"/>
      <c r="AJ39" s="1025"/>
      <c r="AK39" s="986"/>
      <c r="AL39" s="977"/>
      <c r="AM39" s="977"/>
      <c r="AN39" s="977"/>
      <c r="AO39" s="977"/>
      <c r="AP39" s="977"/>
      <c r="AQ39" s="977"/>
      <c r="AR39" s="977"/>
      <c r="AS39" s="977"/>
      <c r="AT39" s="977"/>
      <c r="AU39" s="977"/>
      <c r="AV39" s="977"/>
      <c r="AW39" s="977"/>
      <c r="AX39" s="977"/>
      <c r="AY39" s="977"/>
      <c r="AZ39" s="1044"/>
      <c r="BA39" s="1044"/>
      <c r="BB39" s="1044"/>
      <c r="BC39" s="1044"/>
      <c r="BD39" s="1044"/>
      <c r="BE39" s="978"/>
      <c r="BF39" s="978"/>
      <c r="BG39" s="978"/>
      <c r="BH39" s="978"/>
      <c r="BI39" s="979"/>
      <c r="BJ39" s="234"/>
      <c r="BK39" s="234"/>
      <c r="BL39" s="234"/>
      <c r="BM39" s="234"/>
      <c r="BN39" s="234"/>
      <c r="BO39" s="243"/>
      <c r="BP39" s="243"/>
      <c r="BQ39" s="240">
        <v>33</v>
      </c>
      <c r="BR39" s="241"/>
      <c r="BS39" s="998"/>
      <c r="BT39" s="999"/>
      <c r="BU39" s="999"/>
      <c r="BV39" s="999"/>
      <c r="BW39" s="999"/>
      <c r="BX39" s="999"/>
      <c r="BY39" s="999"/>
      <c r="BZ39" s="999"/>
      <c r="CA39" s="999"/>
      <c r="CB39" s="999"/>
      <c r="CC39" s="999"/>
      <c r="CD39" s="999"/>
      <c r="CE39" s="999"/>
      <c r="CF39" s="999"/>
      <c r="CG39" s="1020"/>
      <c r="CH39" s="995"/>
      <c r="CI39" s="996"/>
      <c r="CJ39" s="996"/>
      <c r="CK39" s="996"/>
      <c r="CL39" s="997"/>
      <c r="CM39" s="995"/>
      <c r="CN39" s="996"/>
      <c r="CO39" s="996"/>
      <c r="CP39" s="996"/>
      <c r="CQ39" s="997"/>
      <c r="CR39" s="995"/>
      <c r="CS39" s="996"/>
      <c r="CT39" s="996"/>
      <c r="CU39" s="996"/>
      <c r="CV39" s="997"/>
      <c r="CW39" s="995"/>
      <c r="CX39" s="996"/>
      <c r="CY39" s="996"/>
      <c r="CZ39" s="996"/>
      <c r="DA39" s="997"/>
      <c r="DB39" s="995"/>
      <c r="DC39" s="996"/>
      <c r="DD39" s="996"/>
      <c r="DE39" s="996"/>
      <c r="DF39" s="997"/>
      <c r="DG39" s="995"/>
      <c r="DH39" s="996"/>
      <c r="DI39" s="996"/>
      <c r="DJ39" s="996"/>
      <c r="DK39" s="997"/>
      <c r="DL39" s="995"/>
      <c r="DM39" s="996"/>
      <c r="DN39" s="996"/>
      <c r="DO39" s="996"/>
      <c r="DP39" s="997"/>
      <c r="DQ39" s="995"/>
      <c r="DR39" s="996"/>
      <c r="DS39" s="996"/>
      <c r="DT39" s="996"/>
      <c r="DU39" s="997"/>
      <c r="DV39" s="998"/>
      <c r="DW39" s="999"/>
      <c r="DX39" s="999"/>
      <c r="DY39" s="999"/>
      <c r="DZ39" s="1000"/>
      <c r="EA39" s="231"/>
    </row>
    <row r="40" spans="1:131" ht="26.25" customHeight="1" x14ac:dyDescent="0.15">
      <c r="A40" s="240">
        <v>13</v>
      </c>
      <c r="B40" s="1039"/>
      <c r="C40" s="1040"/>
      <c r="D40" s="1040"/>
      <c r="E40" s="1040"/>
      <c r="F40" s="1040"/>
      <c r="G40" s="1040"/>
      <c r="H40" s="1040"/>
      <c r="I40" s="1040"/>
      <c r="J40" s="1040"/>
      <c r="K40" s="1040"/>
      <c r="L40" s="1040"/>
      <c r="M40" s="1040"/>
      <c r="N40" s="1040"/>
      <c r="O40" s="1040"/>
      <c r="P40" s="1041"/>
      <c r="Q40" s="1045"/>
      <c r="R40" s="1046"/>
      <c r="S40" s="1046"/>
      <c r="T40" s="1046"/>
      <c r="U40" s="1046"/>
      <c r="V40" s="1046"/>
      <c r="W40" s="1046"/>
      <c r="X40" s="1046"/>
      <c r="Y40" s="1046"/>
      <c r="Z40" s="1046"/>
      <c r="AA40" s="1046"/>
      <c r="AB40" s="1046"/>
      <c r="AC40" s="1046"/>
      <c r="AD40" s="1046"/>
      <c r="AE40" s="1047"/>
      <c r="AF40" s="1023"/>
      <c r="AG40" s="1024"/>
      <c r="AH40" s="1024"/>
      <c r="AI40" s="1024"/>
      <c r="AJ40" s="1025"/>
      <c r="AK40" s="986"/>
      <c r="AL40" s="977"/>
      <c r="AM40" s="977"/>
      <c r="AN40" s="977"/>
      <c r="AO40" s="977"/>
      <c r="AP40" s="977"/>
      <c r="AQ40" s="977"/>
      <c r="AR40" s="977"/>
      <c r="AS40" s="977"/>
      <c r="AT40" s="977"/>
      <c r="AU40" s="977"/>
      <c r="AV40" s="977"/>
      <c r="AW40" s="977"/>
      <c r="AX40" s="977"/>
      <c r="AY40" s="977"/>
      <c r="AZ40" s="1044"/>
      <c r="BA40" s="1044"/>
      <c r="BB40" s="1044"/>
      <c r="BC40" s="1044"/>
      <c r="BD40" s="1044"/>
      <c r="BE40" s="978"/>
      <c r="BF40" s="978"/>
      <c r="BG40" s="978"/>
      <c r="BH40" s="978"/>
      <c r="BI40" s="979"/>
      <c r="BJ40" s="234"/>
      <c r="BK40" s="234"/>
      <c r="BL40" s="234"/>
      <c r="BM40" s="234"/>
      <c r="BN40" s="234"/>
      <c r="BO40" s="243"/>
      <c r="BP40" s="243"/>
      <c r="BQ40" s="240">
        <v>34</v>
      </c>
      <c r="BR40" s="241"/>
      <c r="BS40" s="998"/>
      <c r="BT40" s="999"/>
      <c r="BU40" s="999"/>
      <c r="BV40" s="999"/>
      <c r="BW40" s="999"/>
      <c r="BX40" s="999"/>
      <c r="BY40" s="999"/>
      <c r="BZ40" s="999"/>
      <c r="CA40" s="999"/>
      <c r="CB40" s="999"/>
      <c r="CC40" s="999"/>
      <c r="CD40" s="999"/>
      <c r="CE40" s="999"/>
      <c r="CF40" s="999"/>
      <c r="CG40" s="1020"/>
      <c r="CH40" s="995"/>
      <c r="CI40" s="996"/>
      <c r="CJ40" s="996"/>
      <c r="CK40" s="996"/>
      <c r="CL40" s="997"/>
      <c r="CM40" s="995"/>
      <c r="CN40" s="996"/>
      <c r="CO40" s="996"/>
      <c r="CP40" s="996"/>
      <c r="CQ40" s="997"/>
      <c r="CR40" s="995"/>
      <c r="CS40" s="996"/>
      <c r="CT40" s="996"/>
      <c r="CU40" s="996"/>
      <c r="CV40" s="997"/>
      <c r="CW40" s="995"/>
      <c r="CX40" s="996"/>
      <c r="CY40" s="996"/>
      <c r="CZ40" s="996"/>
      <c r="DA40" s="997"/>
      <c r="DB40" s="995"/>
      <c r="DC40" s="996"/>
      <c r="DD40" s="996"/>
      <c r="DE40" s="996"/>
      <c r="DF40" s="997"/>
      <c r="DG40" s="995"/>
      <c r="DH40" s="996"/>
      <c r="DI40" s="996"/>
      <c r="DJ40" s="996"/>
      <c r="DK40" s="997"/>
      <c r="DL40" s="995"/>
      <c r="DM40" s="996"/>
      <c r="DN40" s="996"/>
      <c r="DO40" s="996"/>
      <c r="DP40" s="997"/>
      <c r="DQ40" s="995"/>
      <c r="DR40" s="996"/>
      <c r="DS40" s="996"/>
      <c r="DT40" s="996"/>
      <c r="DU40" s="997"/>
      <c r="DV40" s="998"/>
      <c r="DW40" s="999"/>
      <c r="DX40" s="999"/>
      <c r="DY40" s="999"/>
      <c r="DZ40" s="1000"/>
      <c r="EA40" s="231"/>
    </row>
    <row r="41" spans="1:131" ht="26.25" customHeight="1" x14ac:dyDescent="0.15">
      <c r="A41" s="240">
        <v>14</v>
      </c>
      <c r="B41" s="1039"/>
      <c r="C41" s="1040"/>
      <c r="D41" s="1040"/>
      <c r="E41" s="1040"/>
      <c r="F41" s="1040"/>
      <c r="G41" s="1040"/>
      <c r="H41" s="1040"/>
      <c r="I41" s="1040"/>
      <c r="J41" s="1040"/>
      <c r="K41" s="1040"/>
      <c r="L41" s="1040"/>
      <c r="M41" s="1040"/>
      <c r="N41" s="1040"/>
      <c r="O41" s="1040"/>
      <c r="P41" s="1041"/>
      <c r="Q41" s="1045"/>
      <c r="R41" s="1046"/>
      <c r="S41" s="1046"/>
      <c r="T41" s="1046"/>
      <c r="U41" s="1046"/>
      <c r="V41" s="1046"/>
      <c r="W41" s="1046"/>
      <c r="X41" s="1046"/>
      <c r="Y41" s="1046"/>
      <c r="Z41" s="1046"/>
      <c r="AA41" s="1046"/>
      <c r="AB41" s="1046"/>
      <c r="AC41" s="1046"/>
      <c r="AD41" s="1046"/>
      <c r="AE41" s="1047"/>
      <c r="AF41" s="1023"/>
      <c r="AG41" s="1024"/>
      <c r="AH41" s="1024"/>
      <c r="AI41" s="1024"/>
      <c r="AJ41" s="1025"/>
      <c r="AK41" s="986"/>
      <c r="AL41" s="977"/>
      <c r="AM41" s="977"/>
      <c r="AN41" s="977"/>
      <c r="AO41" s="977"/>
      <c r="AP41" s="977"/>
      <c r="AQ41" s="977"/>
      <c r="AR41" s="977"/>
      <c r="AS41" s="977"/>
      <c r="AT41" s="977"/>
      <c r="AU41" s="977"/>
      <c r="AV41" s="977"/>
      <c r="AW41" s="977"/>
      <c r="AX41" s="977"/>
      <c r="AY41" s="977"/>
      <c r="AZ41" s="1044"/>
      <c r="BA41" s="1044"/>
      <c r="BB41" s="1044"/>
      <c r="BC41" s="1044"/>
      <c r="BD41" s="1044"/>
      <c r="BE41" s="978"/>
      <c r="BF41" s="978"/>
      <c r="BG41" s="978"/>
      <c r="BH41" s="978"/>
      <c r="BI41" s="979"/>
      <c r="BJ41" s="234"/>
      <c r="BK41" s="234"/>
      <c r="BL41" s="234"/>
      <c r="BM41" s="234"/>
      <c r="BN41" s="234"/>
      <c r="BO41" s="243"/>
      <c r="BP41" s="243"/>
      <c r="BQ41" s="240">
        <v>35</v>
      </c>
      <c r="BR41" s="241"/>
      <c r="BS41" s="998"/>
      <c r="BT41" s="999"/>
      <c r="BU41" s="999"/>
      <c r="BV41" s="999"/>
      <c r="BW41" s="999"/>
      <c r="BX41" s="999"/>
      <c r="BY41" s="999"/>
      <c r="BZ41" s="999"/>
      <c r="CA41" s="999"/>
      <c r="CB41" s="999"/>
      <c r="CC41" s="999"/>
      <c r="CD41" s="999"/>
      <c r="CE41" s="999"/>
      <c r="CF41" s="999"/>
      <c r="CG41" s="1020"/>
      <c r="CH41" s="995"/>
      <c r="CI41" s="996"/>
      <c r="CJ41" s="996"/>
      <c r="CK41" s="996"/>
      <c r="CL41" s="997"/>
      <c r="CM41" s="995"/>
      <c r="CN41" s="996"/>
      <c r="CO41" s="996"/>
      <c r="CP41" s="996"/>
      <c r="CQ41" s="997"/>
      <c r="CR41" s="995"/>
      <c r="CS41" s="996"/>
      <c r="CT41" s="996"/>
      <c r="CU41" s="996"/>
      <c r="CV41" s="997"/>
      <c r="CW41" s="995"/>
      <c r="CX41" s="996"/>
      <c r="CY41" s="996"/>
      <c r="CZ41" s="996"/>
      <c r="DA41" s="997"/>
      <c r="DB41" s="995"/>
      <c r="DC41" s="996"/>
      <c r="DD41" s="996"/>
      <c r="DE41" s="996"/>
      <c r="DF41" s="997"/>
      <c r="DG41" s="995"/>
      <c r="DH41" s="996"/>
      <c r="DI41" s="996"/>
      <c r="DJ41" s="996"/>
      <c r="DK41" s="997"/>
      <c r="DL41" s="995"/>
      <c r="DM41" s="996"/>
      <c r="DN41" s="996"/>
      <c r="DO41" s="996"/>
      <c r="DP41" s="997"/>
      <c r="DQ41" s="995"/>
      <c r="DR41" s="996"/>
      <c r="DS41" s="996"/>
      <c r="DT41" s="996"/>
      <c r="DU41" s="997"/>
      <c r="DV41" s="998"/>
      <c r="DW41" s="999"/>
      <c r="DX41" s="999"/>
      <c r="DY41" s="999"/>
      <c r="DZ41" s="1000"/>
      <c r="EA41" s="231"/>
    </row>
    <row r="42" spans="1:131" ht="26.25" customHeight="1" x14ac:dyDescent="0.15">
      <c r="A42" s="240">
        <v>15</v>
      </c>
      <c r="B42" s="1039"/>
      <c r="C42" s="1040"/>
      <c r="D42" s="1040"/>
      <c r="E42" s="1040"/>
      <c r="F42" s="1040"/>
      <c r="G42" s="1040"/>
      <c r="H42" s="1040"/>
      <c r="I42" s="1040"/>
      <c r="J42" s="1040"/>
      <c r="K42" s="1040"/>
      <c r="L42" s="1040"/>
      <c r="M42" s="1040"/>
      <c r="N42" s="1040"/>
      <c r="O42" s="1040"/>
      <c r="P42" s="1041"/>
      <c r="Q42" s="1045"/>
      <c r="R42" s="1046"/>
      <c r="S42" s="1046"/>
      <c r="T42" s="1046"/>
      <c r="U42" s="1046"/>
      <c r="V42" s="1046"/>
      <c r="W42" s="1046"/>
      <c r="X42" s="1046"/>
      <c r="Y42" s="1046"/>
      <c r="Z42" s="1046"/>
      <c r="AA42" s="1046"/>
      <c r="AB42" s="1046"/>
      <c r="AC42" s="1046"/>
      <c r="AD42" s="1046"/>
      <c r="AE42" s="1047"/>
      <c r="AF42" s="1023"/>
      <c r="AG42" s="1024"/>
      <c r="AH42" s="1024"/>
      <c r="AI42" s="1024"/>
      <c r="AJ42" s="1025"/>
      <c r="AK42" s="986"/>
      <c r="AL42" s="977"/>
      <c r="AM42" s="977"/>
      <c r="AN42" s="977"/>
      <c r="AO42" s="977"/>
      <c r="AP42" s="977"/>
      <c r="AQ42" s="977"/>
      <c r="AR42" s="977"/>
      <c r="AS42" s="977"/>
      <c r="AT42" s="977"/>
      <c r="AU42" s="977"/>
      <c r="AV42" s="977"/>
      <c r="AW42" s="977"/>
      <c r="AX42" s="977"/>
      <c r="AY42" s="977"/>
      <c r="AZ42" s="1044"/>
      <c r="BA42" s="1044"/>
      <c r="BB42" s="1044"/>
      <c r="BC42" s="1044"/>
      <c r="BD42" s="1044"/>
      <c r="BE42" s="978"/>
      <c r="BF42" s="978"/>
      <c r="BG42" s="978"/>
      <c r="BH42" s="978"/>
      <c r="BI42" s="979"/>
      <c r="BJ42" s="234"/>
      <c r="BK42" s="234"/>
      <c r="BL42" s="234"/>
      <c r="BM42" s="234"/>
      <c r="BN42" s="234"/>
      <c r="BO42" s="243"/>
      <c r="BP42" s="243"/>
      <c r="BQ42" s="240">
        <v>36</v>
      </c>
      <c r="BR42" s="241"/>
      <c r="BS42" s="998"/>
      <c r="BT42" s="999"/>
      <c r="BU42" s="999"/>
      <c r="BV42" s="999"/>
      <c r="BW42" s="999"/>
      <c r="BX42" s="999"/>
      <c r="BY42" s="999"/>
      <c r="BZ42" s="999"/>
      <c r="CA42" s="999"/>
      <c r="CB42" s="999"/>
      <c r="CC42" s="999"/>
      <c r="CD42" s="999"/>
      <c r="CE42" s="999"/>
      <c r="CF42" s="999"/>
      <c r="CG42" s="1020"/>
      <c r="CH42" s="995"/>
      <c r="CI42" s="996"/>
      <c r="CJ42" s="996"/>
      <c r="CK42" s="996"/>
      <c r="CL42" s="997"/>
      <c r="CM42" s="995"/>
      <c r="CN42" s="996"/>
      <c r="CO42" s="996"/>
      <c r="CP42" s="996"/>
      <c r="CQ42" s="997"/>
      <c r="CR42" s="995"/>
      <c r="CS42" s="996"/>
      <c r="CT42" s="996"/>
      <c r="CU42" s="996"/>
      <c r="CV42" s="997"/>
      <c r="CW42" s="995"/>
      <c r="CX42" s="996"/>
      <c r="CY42" s="996"/>
      <c r="CZ42" s="996"/>
      <c r="DA42" s="997"/>
      <c r="DB42" s="995"/>
      <c r="DC42" s="996"/>
      <c r="DD42" s="996"/>
      <c r="DE42" s="996"/>
      <c r="DF42" s="997"/>
      <c r="DG42" s="995"/>
      <c r="DH42" s="996"/>
      <c r="DI42" s="996"/>
      <c r="DJ42" s="996"/>
      <c r="DK42" s="997"/>
      <c r="DL42" s="995"/>
      <c r="DM42" s="996"/>
      <c r="DN42" s="996"/>
      <c r="DO42" s="996"/>
      <c r="DP42" s="997"/>
      <c r="DQ42" s="995"/>
      <c r="DR42" s="996"/>
      <c r="DS42" s="996"/>
      <c r="DT42" s="996"/>
      <c r="DU42" s="997"/>
      <c r="DV42" s="998"/>
      <c r="DW42" s="999"/>
      <c r="DX42" s="999"/>
      <c r="DY42" s="999"/>
      <c r="DZ42" s="1000"/>
      <c r="EA42" s="231"/>
    </row>
    <row r="43" spans="1:131" ht="26.25" customHeight="1" x14ac:dyDescent="0.15">
      <c r="A43" s="240">
        <v>16</v>
      </c>
      <c r="B43" s="1039"/>
      <c r="C43" s="1040"/>
      <c r="D43" s="1040"/>
      <c r="E43" s="1040"/>
      <c r="F43" s="1040"/>
      <c r="G43" s="1040"/>
      <c r="H43" s="1040"/>
      <c r="I43" s="1040"/>
      <c r="J43" s="1040"/>
      <c r="K43" s="1040"/>
      <c r="L43" s="1040"/>
      <c r="M43" s="1040"/>
      <c r="N43" s="1040"/>
      <c r="O43" s="1040"/>
      <c r="P43" s="1041"/>
      <c r="Q43" s="1045"/>
      <c r="R43" s="1046"/>
      <c r="S43" s="1046"/>
      <c r="T43" s="1046"/>
      <c r="U43" s="1046"/>
      <c r="V43" s="1046"/>
      <c r="W43" s="1046"/>
      <c r="X43" s="1046"/>
      <c r="Y43" s="1046"/>
      <c r="Z43" s="1046"/>
      <c r="AA43" s="1046"/>
      <c r="AB43" s="1046"/>
      <c r="AC43" s="1046"/>
      <c r="AD43" s="1046"/>
      <c r="AE43" s="1047"/>
      <c r="AF43" s="1023"/>
      <c r="AG43" s="1024"/>
      <c r="AH43" s="1024"/>
      <c r="AI43" s="1024"/>
      <c r="AJ43" s="1025"/>
      <c r="AK43" s="986"/>
      <c r="AL43" s="977"/>
      <c r="AM43" s="977"/>
      <c r="AN43" s="977"/>
      <c r="AO43" s="977"/>
      <c r="AP43" s="977"/>
      <c r="AQ43" s="977"/>
      <c r="AR43" s="977"/>
      <c r="AS43" s="977"/>
      <c r="AT43" s="977"/>
      <c r="AU43" s="977"/>
      <c r="AV43" s="977"/>
      <c r="AW43" s="977"/>
      <c r="AX43" s="977"/>
      <c r="AY43" s="977"/>
      <c r="AZ43" s="1044"/>
      <c r="BA43" s="1044"/>
      <c r="BB43" s="1044"/>
      <c r="BC43" s="1044"/>
      <c r="BD43" s="1044"/>
      <c r="BE43" s="978"/>
      <c r="BF43" s="978"/>
      <c r="BG43" s="978"/>
      <c r="BH43" s="978"/>
      <c r="BI43" s="979"/>
      <c r="BJ43" s="234"/>
      <c r="BK43" s="234"/>
      <c r="BL43" s="234"/>
      <c r="BM43" s="234"/>
      <c r="BN43" s="234"/>
      <c r="BO43" s="243"/>
      <c r="BP43" s="243"/>
      <c r="BQ43" s="240">
        <v>37</v>
      </c>
      <c r="BR43" s="241"/>
      <c r="BS43" s="998"/>
      <c r="BT43" s="999"/>
      <c r="BU43" s="999"/>
      <c r="BV43" s="999"/>
      <c r="BW43" s="999"/>
      <c r="BX43" s="999"/>
      <c r="BY43" s="999"/>
      <c r="BZ43" s="999"/>
      <c r="CA43" s="999"/>
      <c r="CB43" s="999"/>
      <c r="CC43" s="999"/>
      <c r="CD43" s="999"/>
      <c r="CE43" s="999"/>
      <c r="CF43" s="999"/>
      <c r="CG43" s="1020"/>
      <c r="CH43" s="995"/>
      <c r="CI43" s="996"/>
      <c r="CJ43" s="996"/>
      <c r="CK43" s="996"/>
      <c r="CL43" s="997"/>
      <c r="CM43" s="995"/>
      <c r="CN43" s="996"/>
      <c r="CO43" s="996"/>
      <c r="CP43" s="996"/>
      <c r="CQ43" s="997"/>
      <c r="CR43" s="995"/>
      <c r="CS43" s="996"/>
      <c r="CT43" s="996"/>
      <c r="CU43" s="996"/>
      <c r="CV43" s="997"/>
      <c r="CW43" s="995"/>
      <c r="CX43" s="996"/>
      <c r="CY43" s="996"/>
      <c r="CZ43" s="996"/>
      <c r="DA43" s="997"/>
      <c r="DB43" s="995"/>
      <c r="DC43" s="996"/>
      <c r="DD43" s="996"/>
      <c r="DE43" s="996"/>
      <c r="DF43" s="997"/>
      <c r="DG43" s="995"/>
      <c r="DH43" s="996"/>
      <c r="DI43" s="996"/>
      <c r="DJ43" s="996"/>
      <c r="DK43" s="997"/>
      <c r="DL43" s="995"/>
      <c r="DM43" s="996"/>
      <c r="DN43" s="996"/>
      <c r="DO43" s="996"/>
      <c r="DP43" s="997"/>
      <c r="DQ43" s="995"/>
      <c r="DR43" s="996"/>
      <c r="DS43" s="996"/>
      <c r="DT43" s="996"/>
      <c r="DU43" s="997"/>
      <c r="DV43" s="998"/>
      <c r="DW43" s="999"/>
      <c r="DX43" s="999"/>
      <c r="DY43" s="999"/>
      <c r="DZ43" s="1000"/>
      <c r="EA43" s="231"/>
    </row>
    <row r="44" spans="1:131" ht="26.25" customHeight="1" x14ac:dyDescent="0.15">
      <c r="A44" s="240">
        <v>17</v>
      </c>
      <c r="B44" s="1039"/>
      <c r="C44" s="1040"/>
      <c r="D44" s="1040"/>
      <c r="E44" s="1040"/>
      <c r="F44" s="1040"/>
      <c r="G44" s="1040"/>
      <c r="H44" s="1040"/>
      <c r="I44" s="1040"/>
      <c r="J44" s="1040"/>
      <c r="K44" s="1040"/>
      <c r="L44" s="1040"/>
      <c r="M44" s="1040"/>
      <c r="N44" s="1040"/>
      <c r="O44" s="1040"/>
      <c r="P44" s="1041"/>
      <c r="Q44" s="1045"/>
      <c r="R44" s="1046"/>
      <c r="S44" s="1046"/>
      <c r="T44" s="1046"/>
      <c r="U44" s="1046"/>
      <c r="V44" s="1046"/>
      <c r="W44" s="1046"/>
      <c r="X44" s="1046"/>
      <c r="Y44" s="1046"/>
      <c r="Z44" s="1046"/>
      <c r="AA44" s="1046"/>
      <c r="AB44" s="1046"/>
      <c r="AC44" s="1046"/>
      <c r="AD44" s="1046"/>
      <c r="AE44" s="1047"/>
      <c r="AF44" s="1023"/>
      <c r="AG44" s="1024"/>
      <c r="AH44" s="1024"/>
      <c r="AI44" s="1024"/>
      <c r="AJ44" s="1025"/>
      <c r="AK44" s="986"/>
      <c r="AL44" s="977"/>
      <c r="AM44" s="977"/>
      <c r="AN44" s="977"/>
      <c r="AO44" s="977"/>
      <c r="AP44" s="977"/>
      <c r="AQ44" s="977"/>
      <c r="AR44" s="977"/>
      <c r="AS44" s="977"/>
      <c r="AT44" s="977"/>
      <c r="AU44" s="977"/>
      <c r="AV44" s="977"/>
      <c r="AW44" s="977"/>
      <c r="AX44" s="977"/>
      <c r="AY44" s="977"/>
      <c r="AZ44" s="1044"/>
      <c r="BA44" s="1044"/>
      <c r="BB44" s="1044"/>
      <c r="BC44" s="1044"/>
      <c r="BD44" s="1044"/>
      <c r="BE44" s="978"/>
      <c r="BF44" s="978"/>
      <c r="BG44" s="978"/>
      <c r="BH44" s="978"/>
      <c r="BI44" s="979"/>
      <c r="BJ44" s="234"/>
      <c r="BK44" s="234"/>
      <c r="BL44" s="234"/>
      <c r="BM44" s="234"/>
      <c r="BN44" s="234"/>
      <c r="BO44" s="243"/>
      <c r="BP44" s="243"/>
      <c r="BQ44" s="240">
        <v>38</v>
      </c>
      <c r="BR44" s="241"/>
      <c r="BS44" s="998"/>
      <c r="BT44" s="999"/>
      <c r="BU44" s="999"/>
      <c r="BV44" s="999"/>
      <c r="BW44" s="999"/>
      <c r="BX44" s="999"/>
      <c r="BY44" s="999"/>
      <c r="BZ44" s="999"/>
      <c r="CA44" s="999"/>
      <c r="CB44" s="999"/>
      <c r="CC44" s="999"/>
      <c r="CD44" s="999"/>
      <c r="CE44" s="999"/>
      <c r="CF44" s="999"/>
      <c r="CG44" s="1020"/>
      <c r="CH44" s="995"/>
      <c r="CI44" s="996"/>
      <c r="CJ44" s="996"/>
      <c r="CK44" s="996"/>
      <c r="CL44" s="997"/>
      <c r="CM44" s="995"/>
      <c r="CN44" s="996"/>
      <c r="CO44" s="996"/>
      <c r="CP44" s="996"/>
      <c r="CQ44" s="997"/>
      <c r="CR44" s="995"/>
      <c r="CS44" s="996"/>
      <c r="CT44" s="996"/>
      <c r="CU44" s="996"/>
      <c r="CV44" s="997"/>
      <c r="CW44" s="995"/>
      <c r="CX44" s="996"/>
      <c r="CY44" s="996"/>
      <c r="CZ44" s="996"/>
      <c r="DA44" s="997"/>
      <c r="DB44" s="995"/>
      <c r="DC44" s="996"/>
      <c r="DD44" s="996"/>
      <c r="DE44" s="996"/>
      <c r="DF44" s="997"/>
      <c r="DG44" s="995"/>
      <c r="DH44" s="996"/>
      <c r="DI44" s="996"/>
      <c r="DJ44" s="996"/>
      <c r="DK44" s="997"/>
      <c r="DL44" s="995"/>
      <c r="DM44" s="996"/>
      <c r="DN44" s="996"/>
      <c r="DO44" s="996"/>
      <c r="DP44" s="997"/>
      <c r="DQ44" s="995"/>
      <c r="DR44" s="996"/>
      <c r="DS44" s="996"/>
      <c r="DT44" s="996"/>
      <c r="DU44" s="997"/>
      <c r="DV44" s="998"/>
      <c r="DW44" s="999"/>
      <c r="DX44" s="999"/>
      <c r="DY44" s="999"/>
      <c r="DZ44" s="1000"/>
      <c r="EA44" s="231"/>
    </row>
    <row r="45" spans="1:131" ht="26.25" customHeight="1" x14ac:dyDescent="0.15">
      <c r="A45" s="240">
        <v>18</v>
      </c>
      <c r="B45" s="1039"/>
      <c r="C45" s="1040"/>
      <c r="D45" s="1040"/>
      <c r="E45" s="1040"/>
      <c r="F45" s="1040"/>
      <c r="G45" s="1040"/>
      <c r="H45" s="1040"/>
      <c r="I45" s="1040"/>
      <c r="J45" s="1040"/>
      <c r="K45" s="1040"/>
      <c r="L45" s="1040"/>
      <c r="M45" s="1040"/>
      <c r="N45" s="1040"/>
      <c r="O45" s="1040"/>
      <c r="P45" s="1041"/>
      <c r="Q45" s="1045"/>
      <c r="R45" s="1046"/>
      <c r="S45" s="1046"/>
      <c r="T45" s="1046"/>
      <c r="U45" s="1046"/>
      <c r="V45" s="1046"/>
      <c r="W45" s="1046"/>
      <c r="X45" s="1046"/>
      <c r="Y45" s="1046"/>
      <c r="Z45" s="1046"/>
      <c r="AA45" s="1046"/>
      <c r="AB45" s="1046"/>
      <c r="AC45" s="1046"/>
      <c r="AD45" s="1046"/>
      <c r="AE45" s="1047"/>
      <c r="AF45" s="1023"/>
      <c r="AG45" s="1024"/>
      <c r="AH45" s="1024"/>
      <c r="AI45" s="1024"/>
      <c r="AJ45" s="1025"/>
      <c r="AK45" s="986"/>
      <c r="AL45" s="977"/>
      <c r="AM45" s="977"/>
      <c r="AN45" s="977"/>
      <c r="AO45" s="977"/>
      <c r="AP45" s="977"/>
      <c r="AQ45" s="977"/>
      <c r="AR45" s="977"/>
      <c r="AS45" s="977"/>
      <c r="AT45" s="977"/>
      <c r="AU45" s="977"/>
      <c r="AV45" s="977"/>
      <c r="AW45" s="977"/>
      <c r="AX45" s="977"/>
      <c r="AY45" s="977"/>
      <c r="AZ45" s="1044"/>
      <c r="BA45" s="1044"/>
      <c r="BB45" s="1044"/>
      <c r="BC45" s="1044"/>
      <c r="BD45" s="1044"/>
      <c r="BE45" s="978"/>
      <c r="BF45" s="978"/>
      <c r="BG45" s="978"/>
      <c r="BH45" s="978"/>
      <c r="BI45" s="979"/>
      <c r="BJ45" s="234"/>
      <c r="BK45" s="234"/>
      <c r="BL45" s="234"/>
      <c r="BM45" s="234"/>
      <c r="BN45" s="234"/>
      <c r="BO45" s="243"/>
      <c r="BP45" s="243"/>
      <c r="BQ45" s="240">
        <v>39</v>
      </c>
      <c r="BR45" s="241"/>
      <c r="BS45" s="998"/>
      <c r="BT45" s="999"/>
      <c r="BU45" s="999"/>
      <c r="BV45" s="999"/>
      <c r="BW45" s="999"/>
      <c r="BX45" s="999"/>
      <c r="BY45" s="999"/>
      <c r="BZ45" s="999"/>
      <c r="CA45" s="999"/>
      <c r="CB45" s="999"/>
      <c r="CC45" s="999"/>
      <c r="CD45" s="999"/>
      <c r="CE45" s="999"/>
      <c r="CF45" s="999"/>
      <c r="CG45" s="1020"/>
      <c r="CH45" s="995"/>
      <c r="CI45" s="996"/>
      <c r="CJ45" s="996"/>
      <c r="CK45" s="996"/>
      <c r="CL45" s="997"/>
      <c r="CM45" s="995"/>
      <c r="CN45" s="996"/>
      <c r="CO45" s="996"/>
      <c r="CP45" s="996"/>
      <c r="CQ45" s="997"/>
      <c r="CR45" s="995"/>
      <c r="CS45" s="996"/>
      <c r="CT45" s="996"/>
      <c r="CU45" s="996"/>
      <c r="CV45" s="997"/>
      <c r="CW45" s="995"/>
      <c r="CX45" s="996"/>
      <c r="CY45" s="996"/>
      <c r="CZ45" s="996"/>
      <c r="DA45" s="997"/>
      <c r="DB45" s="995"/>
      <c r="DC45" s="996"/>
      <c r="DD45" s="996"/>
      <c r="DE45" s="996"/>
      <c r="DF45" s="997"/>
      <c r="DG45" s="995"/>
      <c r="DH45" s="996"/>
      <c r="DI45" s="996"/>
      <c r="DJ45" s="996"/>
      <c r="DK45" s="997"/>
      <c r="DL45" s="995"/>
      <c r="DM45" s="996"/>
      <c r="DN45" s="996"/>
      <c r="DO45" s="996"/>
      <c r="DP45" s="997"/>
      <c r="DQ45" s="995"/>
      <c r="DR45" s="996"/>
      <c r="DS45" s="996"/>
      <c r="DT45" s="996"/>
      <c r="DU45" s="997"/>
      <c r="DV45" s="998"/>
      <c r="DW45" s="999"/>
      <c r="DX45" s="999"/>
      <c r="DY45" s="999"/>
      <c r="DZ45" s="1000"/>
      <c r="EA45" s="231"/>
    </row>
    <row r="46" spans="1:131" ht="26.25" customHeight="1" x14ac:dyDescent="0.15">
      <c r="A46" s="240">
        <v>19</v>
      </c>
      <c r="B46" s="1039"/>
      <c r="C46" s="1040"/>
      <c r="D46" s="1040"/>
      <c r="E46" s="1040"/>
      <c r="F46" s="1040"/>
      <c r="G46" s="1040"/>
      <c r="H46" s="1040"/>
      <c r="I46" s="1040"/>
      <c r="J46" s="1040"/>
      <c r="K46" s="1040"/>
      <c r="L46" s="1040"/>
      <c r="M46" s="1040"/>
      <c r="N46" s="1040"/>
      <c r="O46" s="1040"/>
      <c r="P46" s="1041"/>
      <c r="Q46" s="1045"/>
      <c r="R46" s="1046"/>
      <c r="S46" s="1046"/>
      <c r="T46" s="1046"/>
      <c r="U46" s="1046"/>
      <c r="V46" s="1046"/>
      <c r="W46" s="1046"/>
      <c r="X46" s="1046"/>
      <c r="Y46" s="1046"/>
      <c r="Z46" s="1046"/>
      <c r="AA46" s="1046"/>
      <c r="AB46" s="1046"/>
      <c r="AC46" s="1046"/>
      <c r="AD46" s="1046"/>
      <c r="AE46" s="1047"/>
      <c r="AF46" s="1023"/>
      <c r="AG46" s="1024"/>
      <c r="AH46" s="1024"/>
      <c r="AI46" s="1024"/>
      <c r="AJ46" s="1025"/>
      <c r="AK46" s="986"/>
      <c r="AL46" s="977"/>
      <c r="AM46" s="977"/>
      <c r="AN46" s="977"/>
      <c r="AO46" s="977"/>
      <c r="AP46" s="977"/>
      <c r="AQ46" s="977"/>
      <c r="AR46" s="977"/>
      <c r="AS46" s="977"/>
      <c r="AT46" s="977"/>
      <c r="AU46" s="977"/>
      <c r="AV46" s="977"/>
      <c r="AW46" s="977"/>
      <c r="AX46" s="977"/>
      <c r="AY46" s="977"/>
      <c r="AZ46" s="1044"/>
      <c r="BA46" s="1044"/>
      <c r="BB46" s="1044"/>
      <c r="BC46" s="1044"/>
      <c r="BD46" s="1044"/>
      <c r="BE46" s="978"/>
      <c r="BF46" s="978"/>
      <c r="BG46" s="978"/>
      <c r="BH46" s="978"/>
      <c r="BI46" s="979"/>
      <c r="BJ46" s="234"/>
      <c r="BK46" s="234"/>
      <c r="BL46" s="234"/>
      <c r="BM46" s="234"/>
      <c r="BN46" s="234"/>
      <c r="BO46" s="243"/>
      <c r="BP46" s="243"/>
      <c r="BQ46" s="240">
        <v>40</v>
      </c>
      <c r="BR46" s="241"/>
      <c r="BS46" s="998"/>
      <c r="BT46" s="999"/>
      <c r="BU46" s="999"/>
      <c r="BV46" s="999"/>
      <c r="BW46" s="999"/>
      <c r="BX46" s="999"/>
      <c r="BY46" s="999"/>
      <c r="BZ46" s="999"/>
      <c r="CA46" s="999"/>
      <c r="CB46" s="999"/>
      <c r="CC46" s="999"/>
      <c r="CD46" s="999"/>
      <c r="CE46" s="999"/>
      <c r="CF46" s="999"/>
      <c r="CG46" s="1020"/>
      <c r="CH46" s="995"/>
      <c r="CI46" s="996"/>
      <c r="CJ46" s="996"/>
      <c r="CK46" s="996"/>
      <c r="CL46" s="997"/>
      <c r="CM46" s="995"/>
      <c r="CN46" s="996"/>
      <c r="CO46" s="996"/>
      <c r="CP46" s="996"/>
      <c r="CQ46" s="997"/>
      <c r="CR46" s="995"/>
      <c r="CS46" s="996"/>
      <c r="CT46" s="996"/>
      <c r="CU46" s="996"/>
      <c r="CV46" s="997"/>
      <c r="CW46" s="995"/>
      <c r="CX46" s="996"/>
      <c r="CY46" s="996"/>
      <c r="CZ46" s="996"/>
      <c r="DA46" s="997"/>
      <c r="DB46" s="995"/>
      <c r="DC46" s="996"/>
      <c r="DD46" s="996"/>
      <c r="DE46" s="996"/>
      <c r="DF46" s="997"/>
      <c r="DG46" s="995"/>
      <c r="DH46" s="996"/>
      <c r="DI46" s="996"/>
      <c r="DJ46" s="996"/>
      <c r="DK46" s="997"/>
      <c r="DL46" s="995"/>
      <c r="DM46" s="996"/>
      <c r="DN46" s="996"/>
      <c r="DO46" s="996"/>
      <c r="DP46" s="997"/>
      <c r="DQ46" s="995"/>
      <c r="DR46" s="996"/>
      <c r="DS46" s="996"/>
      <c r="DT46" s="996"/>
      <c r="DU46" s="997"/>
      <c r="DV46" s="998"/>
      <c r="DW46" s="999"/>
      <c r="DX46" s="999"/>
      <c r="DY46" s="999"/>
      <c r="DZ46" s="1000"/>
      <c r="EA46" s="231"/>
    </row>
    <row r="47" spans="1:131" ht="26.25" customHeight="1" x14ac:dyDescent="0.15">
      <c r="A47" s="240">
        <v>20</v>
      </c>
      <c r="B47" s="1039"/>
      <c r="C47" s="1040"/>
      <c r="D47" s="1040"/>
      <c r="E47" s="1040"/>
      <c r="F47" s="1040"/>
      <c r="G47" s="1040"/>
      <c r="H47" s="1040"/>
      <c r="I47" s="1040"/>
      <c r="J47" s="1040"/>
      <c r="K47" s="1040"/>
      <c r="L47" s="1040"/>
      <c r="M47" s="1040"/>
      <c r="N47" s="1040"/>
      <c r="O47" s="1040"/>
      <c r="P47" s="1041"/>
      <c r="Q47" s="1045"/>
      <c r="R47" s="1046"/>
      <c r="S47" s="1046"/>
      <c r="T47" s="1046"/>
      <c r="U47" s="1046"/>
      <c r="V47" s="1046"/>
      <c r="W47" s="1046"/>
      <c r="X47" s="1046"/>
      <c r="Y47" s="1046"/>
      <c r="Z47" s="1046"/>
      <c r="AA47" s="1046"/>
      <c r="AB47" s="1046"/>
      <c r="AC47" s="1046"/>
      <c r="AD47" s="1046"/>
      <c r="AE47" s="1047"/>
      <c r="AF47" s="1023"/>
      <c r="AG47" s="1024"/>
      <c r="AH47" s="1024"/>
      <c r="AI47" s="1024"/>
      <c r="AJ47" s="1025"/>
      <c r="AK47" s="986"/>
      <c r="AL47" s="977"/>
      <c r="AM47" s="977"/>
      <c r="AN47" s="977"/>
      <c r="AO47" s="977"/>
      <c r="AP47" s="977"/>
      <c r="AQ47" s="977"/>
      <c r="AR47" s="977"/>
      <c r="AS47" s="977"/>
      <c r="AT47" s="977"/>
      <c r="AU47" s="977"/>
      <c r="AV47" s="977"/>
      <c r="AW47" s="977"/>
      <c r="AX47" s="977"/>
      <c r="AY47" s="977"/>
      <c r="AZ47" s="1044"/>
      <c r="BA47" s="1044"/>
      <c r="BB47" s="1044"/>
      <c r="BC47" s="1044"/>
      <c r="BD47" s="1044"/>
      <c r="BE47" s="978"/>
      <c r="BF47" s="978"/>
      <c r="BG47" s="978"/>
      <c r="BH47" s="978"/>
      <c r="BI47" s="979"/>
      <c r="BJ47" s="234"/>
      <c r="BK47" s="234"/>
      <c r="BL47" s="234"/>
      <c r="BM47" s="234"/>
      <c r="BN47" s="234"/>
      <c r="BO47" s="243"/>
      <c r="BP47" s="243"/>
      <c r="BQ47" s="240">
        <v>41</v>
      </c>
      <c r="BR47" s="241"/>
      <c r="BS47" s="998"/>
      <c r="BT47" s="999"/>
      <c r="BU47" s="999"/>
      <c r="BV47" s="999"/>
      <c r="BW47" s="999"/>
      <c r="BX47" s="999"/>
      <c r="BY47" s="999"/>
      <c r="BZ47" s="999"/>
      <c r="CA47" s="999"/>
      <c r="CB47" s="999"/>
      <c r="CC47" s="999"/>
      <c r="CD47" s="999"/>
      <c r="CE47" s="999"/>
      <c r="CF47" s="999"/>
      <c r="CG47" s="1020"/>
      <c r="CH47" s="995"/>
      <c r="CI47" s="996"/>
      <c r="CJ47" s="996"/>
      <c r="CK47" s="996"/>
      <c r="CL47" s="997"/>
      <c r="CM47" s="995"/>
      <c r="CN47" s="996"/>
      <c r="CO47" s="996"/>
      <c r="CP47" s="996"/>
      <c r="CQ47" s="997"/>
      <c r="CR47" s="995"/>
      <c r="CS47" s="996"/>
      <c r="CT47" s="996"/>
      <c r="CU47" s="996"/>
      <c r="CV47" s="997"/>
      <c r="CW47" s="995"/>
      <c r="CX47" s="996"/>
      <c r="CY47" s="996"/>
      <c r="CZ47" s="996"/>
      <c r="DA47" s="997"/>
      <c r="DB47" s="995"/>
      <c r="DC47" s="996"/>
      <c r="DD47" s="996"/>
      <c r="DE47" s="996"/>
      <c r="DF47" s="997"/>
      <c r="DG47" s="995"/>
      <c r="DH47" s="996"/>
      <c r="DI47" s="996"/>
      <c r="DJ47" s="996"/>
      <c r="DK47" s="997"/>
      <c r="DL47" s="995"/>
      <c r="DM47" s="996"/>
      <c r="DN47" s="996"/>
      <c r="DO47" s="996"/>
      <c r="DP47" s="997"/>
      <c r="DQ47" s="995"/>
      <c r="DR47" s="996"/>
      <c r="DS47" s="996"/>
      <c r="DT47" s="996"/>
      <c r="DU47" s="997"/>
      <c r="DV47" s="998"/>
      <c r="DW47" s="999"/>
      <c r="DX47" s="999"/>
      <c r="DY47" s="999"/>
      <c r="DZ47" s="1000"/>
      <c r="EA47" s="231"/>
    </row>
    <row r="48" spans="1:131" ht="26.25" customHeight="1" x14ac:dyDescent="0.15">
      <c r="A48" s="240">
        <v>21</v>
      </c>
      <c r="B48" s="1039"/>
      <c r="C48" s="1040"/>
      <c r="D48" s="1040"/>
      <c r="E48" s="1040"/>
      <c r="F48" s="1040"/>
      <c r="G48" s="1040"/>
      <c r="H48" s="1040"/>
      <c r="I48" s="1040"/>
      <c r="J48" s="1040"/>
      <c r="K48" s="1040"/>
      <c r="L48" s="1040"/>
      <c r="M48" s="1040"/>
      <c r="N48" s="1040"/>
      <c r="O48" s="1040"/>
      <c r="P48" s="1041"/>
      <c r="Q48" s="1045"/>
      <c r="R48" s="1046"/>
      <c r="S48" s="1046"/>
      <c r="T48" s="1046"/>
      <c r="U48" s="1046"/>
      <c r="V48" s="1046"/>
      <c r="W48" s="1046"/>
      <c r="X48" s="1046"/>
      <c r="Y48" s="1046"/>
      <c r="Z48" s="1046"/>
      <c r="AA48" s="1046"/>
      <c r="AB48" s="1046"/>
      <c r="AC48" s="1046"/>
      <c r="AD48" s="1046"/>
      <c r="AE48" s="1047"/>
      <c r="AF48" s="1023"/>
      <c r="AG48" s="1024"/>
      <c r="AH48" s="1024"/>
      <c r="AI48" s="1024"/>
      <c r="AJ48" s="1025"/>
      <c r="AK48" s="986"/>
      <c r="AL48" s="977"/>
      <c r="AM48" s="977"/>
      <c r="AN48" s="977"/>
      <c r="AO48" s="977"/>
      <c r="AP48" s="977"/>
      <c r="AQ48" s="977"/>
      <c r="AR48" s="977"/>
      <c r="AS48" s="977"/>
      <c r="AT48" s="977"/>
      <c r="AU48" s="977"/>
      <c r="AV48" s="977"/>
      <c r="AW48" s="977"/>
      <c r="AX48" s="977"/>
      <c r="AY48" s="977"/>
      <c r="AZ48" s="1044"/>
      <c r="BA48" s="1044"/>
      <c r="BB48" s="1044"/>
      <c r="BC48" s="1044"/>
      <c r="BD48" s="1044"/>
      <c r="BE48" s="978"/>
      <c r="BF48" s="978"/>
      <c r="BG48" s="978"/>
      <c r="BH48" s="978"/>
      <c r="BI48" s="979"/>
      <c r="BJ48" s="234"/>
      <c r="BK48" s="234"/>
      <c r="BL48" s="234"/>
      <c r="BM48" s="234"/>
      <c r="BN48" s="234"/>
      <c r="BO48" s="243"/>
      <c r="BP48" s="243"/>
      <c r="BQ48" s="240">
        <v>42</v>
      </c>
      <c r="BR48" s="241"/>
      <c r="BS48" s="998"/>
      <c r="BT48" s="999"/>
      <c r="BU48" s="999"/>
      <c r="BV48" s="999"/>
      <c r="BW48" s="999"/>
      <c r="BX48" s="999"/>
      <c r="BY48" s="999"/>
      <c r="BZ48" s="999"/>
      <c r="CA48" s="999"/>
      <c r="CB48" s="999"/>
      <c r="CC48" s="999"/>
      <c r="CD48" s="999"/>
      <c r="CE48" s="999"/>
      <c r="CF48" s="999"/>
      <c r="CG48" s="1020"/>
      <c r="CH48" s="995"/>
      <c r="CI48" s="996"/>
      <c r="CJ48" s="996"/>
      <c r="CK48" s="996"/>
      <c r="CL48" s="997"/>
      <c r="CM48" s="995"/>
      <c r="CN48" s="996"/>
      <c r="CO48" s="996"/>
      <c r="CP48" s="996"/>
      <c r="CQ48" s="997"/>
      <c r="CR48" s="995"/>
      <c r="CS48" s="996"/>
      <c r="CT48" s="996"/>
      <c r="CU48" s="996"/>
      <c r="CV48" s="997"/>
      <c r="CW48" s="995"/>
      <c r="CX48" s="996"/>
      <c r="CY48" s="996"/>
      <c r="CZ48" s="996"/>
      <c r="DA48" s="997"/>
      <c r="DB48" s="995"/>
      <c r="DC48" s="996"/>
      <c r="DD48" s="996"/>
      <c r="DE48" s="996"/>
      <c r="DF48" s="997"/>
      <c r="DG48" s="995"/>
      <c r="DH48" s="996"/>
      <c r="DI48" s="996"/>
      <c r="DJ48" s="996"/>
      <c r="DK48" s="997"/>
      <c r="DL48" s="995"/>
      <c r="DM48" s="996"/>
      <c r="DN48" s="996"/>
      <c r="DO48" s="996"/>
      <c r="DP48" s="997"/>
      <c r="DQ48" s="995"/>
      <c r="DR48" s="996"/>
      <c r="DS48" s="996"/>
      <c r="DT48" s="996"/>
      <c r="DU48" s="997"/>
      <c r="DV48" s="998"/>
      <c r="DW48" s="999"/>
      <c r="DX48" s="999"/>
      <c r="DY48" s="999"/>
      <c r="DZ48" s="1000"/>
      <c r="EA48" s="231"/>
    </row>
    <row r="49" spans="1:131" ht="26.25" customHeight="1" x14ac:dyDescent="0.15">
      <c r="A49" s="240">
        <v>22</v>
      </c>
      <c r="B49" s="1039"/>
      <c r="C49" s="1040"/>
      <c r="D49" s="1040"/>
      <c r="E49" s="1040"/>
      <c r="F49" s="1040"/>
      <c r="G49" s="1040"/>
      <c r="H49" s="1040"/>
      <c r="I49" s="1040"/>
      <c r="J49" s="1040"/>
      <c r="K49" s="1040"/>
      <c r="L49" s="1040"/>
      <c r="M49" s="1040"/>
      <c r="N49" s="1040"/>
      <c r="O49" s="1040"/>
      <c r="P49" s="1041"/>
      <c r="Q49" s="1045"/>
      <c r="R49" s="1046"/>
      <c r="S49" s="1046"/>
      <c r="T49" s="1046"/>
      <c r="U49" s="1046"/>
      <c r="V49" s="1046"/>
      <c r="W49" s="1046"/>
      <c r="X49" s="1046"/>
      <c r="Y49" s="1046"/>
      <c r="Z49" s="1046"/>
      <c r="AA49" s="1046"/>
      <c r="AB49" s="1046"/>
      <c r="AC49" s="1046"/>
      <c r="AD49" s="1046"/>
      <c r="AE49" s="1047"/>
      <c r="AF49" s="1023"/>
      <c r="AG49" s="1024"/>
      <c r="AH49" s="1024"/>
      <c r="AI49" s="1024"/>
      <c r="AJ49" s="1025"/>
      <c r="AK49" s="986"/>
      <c r="AL49" s="977"/>
      <c r="AM49" s="977"/>
      <c r="AN49" s="977"/>
      <c r="AO49" s="977"/>
      <c r="AP49" s="977"/>
      <c r="AQ49" s="977"/>
      <c r="AR49" s="977"/>
      <c r="AS49" s="977"/>
      <c r="AT49" s="977"/>
      <c r="AU49" s="977"/>
      <c r="AV49" s="977"/>
      <c r="AW49" s="977"/>
      <c r="AX49" s="977"/>
      <c r="AY49" s="977"/>
      <c r="AZ49" s="1044"/>
      <c r="BA49" s="1044"/>
      <c r="BB49" s="1044"/>
      <c r="BC49" s="1044"/>
      <c r="BD49" s="1044"/>
      <c r="BE49" s="978"/>
      <c r="BF49" s="978"/>
      <c r="BG49" s="978"/>
      <c r="BH49" s="978"/>
      <c r="BI49" s="979"/>
      <c r="BJ49" s="234"/>
      <c r="BK49" s="234"/>
      <c r="BL49" s="234"/>
      <c r="BM49" s="234"/>
      <c r="BN49" s="234"/>
      <c r="BO49" s="243"/>
      <c r="BP49" s="243"/>
      <c r="BQ49" s="240">
        <v>43</v>
      </c>
      <c r="BR49" s="241"/>
      <c r="BS49" s="998"/>
      <c r="BT49" s="999"/>
      <c r="BU49" s="999"/>
      <c r="BV49" s="999"/>
      <c r="BW49" s="999"/>
      <c r="BX49" s="999"/>
      <c r="BY49" s="999"/>
      <c r="BZ49" s="999"/>
      <c r="CA49" s="999"/>
      <c r="CB49" s="999"/>
      <c r="CC49" s="999"/>
      <c r="CD49" s="999"/>
      <c r="CE49" s="999"/>
      <c r="CF49" s="999"/>
      <c r="CG49" s="1020"/>
      <c r="CH49" s="995"/>
      <c r="CI49" s="996"/>
      <c r="CJ49" s="996"/>
      <c r="CK49" s="996"/>
      <c r="CL49" s="997"/>
      <c r="CM49" s="995"/>
      <c r="CN49" s="996"/>
      <c r="CO49" s="996"/>
      <c r="CP49" s="996"/>
      <c r="CQ49" s="997"/>
      <c r="CR49" s="995"/>
      <c r="CS49" s="996"/>
      <c r="CT49" s="996"/>
      <c r="CU49" s="996"/>
      <c r="CV49" s="997"/>
      <c r="CW49" s="995"/>
      <c r="CX49" s="996"/>
      <c r="CY49" s="996"/>
      <c r="CZ49" s="996"/>
      <c r="DA49" s="997"/>
      <c r="DB49" s="995"/>
      <c r="DC49" s="996"/>
      <c r="DD49" s="996"/>
      <c r="DE49" s="996"/>
      <c r="DF49" s="997"/>
      <c r="DG49" s="995"/>
      <c r="DH49" s="996"/>
      <c r="DI49" s="996"/>
      <c r="DJ49" s="996"/>
      <c r="DK49" s="997"/>
      <c r="DL49" s="995"/>
      <c r="DM49" s="996"/>
      <c r="DN49" s="996"/>
      <c r="DO49" s="996"/>
      <c r="DP49" s="997"/>
      <c r="DQ49" s="995"/>
      <c r="DR49" s="996"/>
      <c r="DS49" s="996"/>
      <c r="DT49" s="996"/>
      <c r="DU49" s="997"/>
      <c r="DV49" s="998"/>
      <c r="DW49" s="999"/>
      <c r="DX49" s="999"/>
      <c r="DY49" s="999"/>
      <c r="DZ49" s="1000"/>
      <c r="EA49" s="231"/>
    </row>
    <row r="50" spans="1:131" ht="26.25" customHeight="1" x14ac:dyDescent="0.15">
      <c r="A50" s="240">
        <v>23</v>
      </c>
      <c r="B50" s="1039"/>
      <c r="C50" s="1040"/>
      <c r="D50" s="1040"/>
      <c r="E50" s="1040"/>
      <c r="F50" s="1040"/>
      <c r="G50" s="1040"/>
      <c r="H50" s="1040"/>
      <c r="I50" s="1040"/>
      <c r="J50" s="1040"/>
      <c r="K50" s="1040"/>
      <c r="L50" s="1040"/>
      <c r="M50" s="1040"/>
      <c r="N50" s="1040"/>
      <c r="O50" s="1040"/>
      <c r="P50" s="1041"/>
      <c r="Q50" s="1042"/>
      <c r="R50" s="1027"/>
      <c r="S50" s="1027"/>
      <c r="T50" s="1027"/>
      <c r="U50" s="1027"/>
      <c r="V50" s="1027"/>
      <c r="W50" s="1027"/>
      <c r="X50" s="1027"/>
      <c r="Y50" s="1027"/>
      <c r="Z50" s="1027"/>
      <c r="AA50" s="1027"/>
      <c r="AB50" s="1027"/>
      <c r="AC50" s="1027"/>
      <c r="AD50" s="1027"/>
      <c r="AE50" s="1043"/>
      <c r="AF50" s="1023"/>
      <c r="AG50" s="1024"/>
      <c r="AH50" s="1024"/>
      <c r="AI50" s="1024"/>
      <c r="AJ50" s="1025"/>
      <c r="AK50" s="1026"/>
      <c r="AL50" s="1027"/>
      <c r="AM50" s="1027"/>
      <c r="AN50" s="1027"/>
      <c r="AO50" s="1027"/>
      <c r="AP50" s="1027"/>
      <c r="AQ50" s="1027"/>
      <c r="AR50" s="1027"/>
      <c r="AS50" s="1027"/>
      <c r="AT50" s="1027"/>
      <c r="AU50" s="1027"/>
      <c r="AV50" s="1027"/>
      <c r="AW50" s="1027"/>
      <c r="AX50" s="1027"/>
      <c r="AY50" s="1027"/>
      <c r="AZ50" s="1028"/>
      <c r="BA50" s="1028"/>
      <c r="BB50" s="1028"/>
      <c r="BC50" s="1028"/>
      <c r="BD50" s="1028"/>
      <c r="BE50" s="978"/>
      <c r="BF50" s="978"/>
      <c r="BG50" s="978"/>
      <c r="BH50" s="978"/>
      <c r="BI50" s="979"/>
      <c r="BJ50" s="234"/>
      <c r="BK50" s="234"/>
      <c r="BL50" s="234"/>
      <c r="BM50" s="234"/>
      <c r="BN50" s="234"/>
      <c r="BO50" s="243"/>
      <c r="BP50" s="243"/>
      <c r="BQ50" s="240">
        <v>44</v>
      </c>
      <c r="BR50" s="241"/>
      <c r="BS50" s="998"/>
      <c r="BT50" s="999"/>
      <c r="BU50" s="999"/>
      <c r="BV50" s="999"/>
      <c r="BW50" s="999"/>
      <c r="BX50" s="999"/>
      <c r="BY50" s="999"/>
      <c r="BZ50" s="999"/>
      <c r="CA50" s="999"/>
      <c r="CB50" s="999"/>
      <c r="CC50" s="999"/>
      <c r="CD50" s="999"/>
      <c r="CE50" s="999"/>
      <c r="CF50" s="999"/>
      <c r="CG50" s="1020"/>
      <c r="CH50" s="995"/>
      <c r="CI50" s="996"/>
      <c r="CJ50" s="996"/>
      <c r="CK50" s="996"/>
      <c r="CL50" s="997"/>
      <c r="CM50" s="995"/>
      <c r="CN50" s="996"/>
      <c r="CO50" s="996"/>
      <c r="CP50" s="996"/>
      <c r="CQ50" s="997"/>
      <c r="CR50" s="995"/>
      <c r="CS50" s="996"/>
      <c r="CT50" s="996"/>
      <c r="CU50" s="996"/>
      <c r="CV50" s="997"/>
      <c r="CW50" s="995"/>
      <c r="CX50" s="996"/>
      <c r="CY50" s="996"/>
      <c r="CZ50" s="996"/>
      <c r="DA50" s="997"/>
      <c r="DB50" s="995"/>
      <c r="DC50" s="996"/>
      <c r="DD50" s="996"/>
      <c r="DE50" s="996"/>
      <c r="DF50" s="997"/>
      <c r="DG50" s="995"/>
      <c r="DH50" s="996"/>
      <c r="DI50" s="996"/>
      <c r="DJ50" s="996"/>
      <c r="DK50" s="997"/>
      <c r="DL50" s="995"/>
      <c r="DM50" s="996"/>
      <c r="DN50" s="996"/>
      <c r="DO50" s="996"/>
      <c r="DP50" s="997"/>
      <c r="DQ50" s="995"/>
      <c r="DR50" s="996"/>
      <c r="DS50" s="996"/>
      <c r="DT50" s="996"/>
      <c r="DU50" s="997"/>
      <c r="DV50" s="998"/>
      <c r="DW50" s="999"/>
      <c r="DX50" s="999"/>
      <c r="DY50" s="999"/>
      <c r="DZ50" s="1000"/>
      <c r="EA50" s="231"/>
    </row>
    <row r="51" spans="1:131" ht="26.25" customHeight="1" x14ac:dyDescent="0.15">
      <c r="A51" s="240">
        <v>24</v>
      </c>
      <c r="B51" s="1039"/>
      <c r="C51" s="1040"/>
      <c r="D51" s="1040"/>
      <c r="E51" s="1040"/>
      <c r="F51" s="1040"/>
      <c r="G51" s="1040"/>
      <c r="H51" s="1040"/>
      <c r="I51" s="1040"/>
      <c r="J51" s="1040"/>
      <c r="K51" s="1040"/>
      <c r="L51" s="1040"/>
      <c r="M51" s="1040"/>
      <c r="N51" s="1040"/>
      <c r="O51" s="1040"/>
      <c r="P51" s="1041"/>
      <c r="Q51" s="1042"/>
      <c r="R51" s="1027"/>
      <c r="S51" s="1027"/>
      <c r="T51" s="1027"/>
      <c r="U51" s="1027"/>
      <c r="V51" s="1027"/>
      <c r="W51" s="1027"/>
      <c r="X51" s="1027"/>
      <c r="Y51" s="1027"/>
      <c r="Z51" s="1027"/>
      <c r="AA51" s="1027"/>
      <c r="AB51" s="1027"/>
      <c r="AC51" s="1027"/>
      <c r="AD51" s="1027"/>
      <c r="AE51" s="1043"/>
      <c r="AF51" s="1023"/>
      <c r="AG51" s="1024"/>
      <c r="AH51" s="1024"/>
      <c r="AI51" s="1024"/>
      <c r="AJ51" s="1025"/>
      <c r="AK51" s="1026"/>
      <c r="AL51" s="1027"/>
      <c r="AM51" s="1027"/>
      <c r="AN51" s="1027"/>
      <c r="AO51" s="1027"/>
      <c r="AP51" s="1027"/>
      <c r="AQ51" s="1027"/>
      <c r="AR51" s="1027"/>
      <c r="AS51" s="1027"/>
      <c r="AT51" s="1027"/>
      <c r="AU51" s="1027"/>
      <c r="AV51" s="1027"/>
      <c r="AW51" s="1027"/>
      <c r="AX51" s="1027"/>
      <c r="AY51" s="1027"/>
      <c r="AZ51" s="1028"/>
      <c r="BA51" s="1028"/>
      <c r="BB51" s="1028"/>
      <c r="BC51" s="1028"/>
      <c r="BD51" s="1028"/>
      <c r="BE51" s="978"/>
      <c r="BF51" s="978"/>
      <c r="BG51" s="978"/>
      <c r="BH51" s="978"/>
      <c r="BI51" s="979"/>
      <c r="BJ51" s="234"/>
      <c r="BK51" s="234"/>
      <c r="BL51" s="234"/>
      <c r="BM51" s="234"/>
      <c r="BN51" s="234"/>
      <c r="BO51" s="243"/>
      <c r="BP51" s="243"/>
      <c r="BQ51" s="240">
        <v>45</v>
      </c>
      <c r="BR51" s="241"/>
      <c r="BS51" s="998"/>
      <c r="BT51" s="999"/>
      <c r="BU51" s="999"/>
      <c r="BV51" s="999"/>
      <c r="BW51" s="999"/>
      <c r="BX51" s="999"/>
      <c r="BY51" s="999"/>
      <c r="BZ51" s="999"/>
      <c r="CA51" s="999"/>
      <c r="CB51" s="999"/>
      <c r="CC51" s="999"/>
      <c r="CD51" s="999"/>
      <c r="CE51" s="999"/>
      <c r="CF51" s="999"/>
      <c r="CG51" s="1020"/>
      <c r="CH51" s="995"/>
      <c r="CI51" s="996"/>
      <c r="CJ51" s="996"/>
      <c r="CK51" s="996"/>
      <c r="CL51" s="997"/>
      <c r="CM51" s="995"/>
      <c r="CN51" s="996"/>
      <c r="CO51" s="996"/>
      <c r="CP51" s="996"/>
      <c r="CQ51" s="997"/>
      <c r="CR51" s="995"/>
      <c r="CS51" s="996"/>
      <c r="CT51" s="996"/>
      <c r="CU51" s="996"/>
      <c r="CV51" s="997"/>
      <c r="CW51" s="995"/>
      <c r="CX51" s="996"/>
      <c r="CY51" s="996"/>
      <c r="CZ51" s="996"/>
      <c r="DA51" s="997"/>
      <c r="DB51" s="995"/>
      <c r="DC51" s="996"/>
      <c r="DD51" s="996"/>
      <c r="DE51" s="996"/>
      <c r="DF51" s="997"/>
      <c r="DG51" s="995"/>
      <c r="DH51" s="996"/>
      <c r="DI51" s="996"/>
      <c r="DJ51" s="996"/>
      <c r="DK51" s="997"/>
      <c r="DL51" s="995"/>
      <c r="DM51" s="996"/>
      <c r="DN51" s="996"/>
      <c r="DO51" s="996"/>
      <c r="DP51" s="997"/>
      <c r="DQ51" s="995"/>
      <c r="DR51" s="996"/>
      <c r="DS51" s="996"/>
      <c r="DT51" s="996"/>
      <c r="DU51" s="997"/>
      <c r="DV51" s="998"/>
      <c r="DW51" s="999"/>
      <c r="DX51" s="999"/>
      <c r="DY51" s="999"/>
      <c r="DZ51" s="1000"/>
      <c r="EA51" s="231"/>
    </row>
    <row r="52" spans="1:131" ht="26.25" customHeight="1" x14ac:dyDescent="0.15">
      <c r="A52" s="240">
        <v>25</v>
      </c>
      <c r="B52" s="1039"/>
      <c r="C52" s="1040"/>
      <c r="D52" s="1040"/>
      <c r="E52" s="1040"/>
      <c r="F52" s="1040"/>
      <c r="G52" s="1040"/>
      <c r="H52" s="1040"/>
      <c r="I52" s="1040"/>
      <c r="J52" s="1040"/>
      <c r="K52" s="1040"/>
      <c r="L52" s="1040"/>
      <c r="M52" s="1040"/>
      <c r="N52" s="1040"/>
      <c r="O52" s="1040"/>
      <c r="P52" s="1041"/>
      <c r="Q52" s="1042"/>
      <c r="R52" s="1027"/>
      <c r="S52" s="1027"/>
      <c r="T52" s="1027"/>
      <c r="U52" s="1027"/>
      <c r="V52" s="1027"/>
      <c r="W52" s="1027"/>
      <c r="X52" s="1027"/>
      <c r="Y52" s="1027"/>
      <c r="Z52" s="1027"/>
      <c r="AA52" s="1027"/>
      <c r="AB52" s="1027"/>
      <c r="AC52" s="1027"/>
      <c r="AD52" s="1027"/>
      <c r="AE52" s="1043"/>
      <c r="AF52" s="1023"/>
      <c r="AG52" s="1024"/>
      <c r="AH52" s="1024"/>
      <c r="AI52" s="1024"/>
      <c r="AJ52" s="1025"/>
      <c r="AK52" s="1026"/>
      <c r="AL52" s="1027"/>
      <c r="AM52" s="1027"/>
      <c r="AN52" s="1027"/>
      <c r="AO52" s="1027"/>
      <c r="AP52" s="1027"/>
      <c r="AQ52" s="1027"/>
      <c r="AR52" s="1027"/>
      <c r="AS52" s="1027"/>
      <c r="AT52" s="1027"/>
      <c r="AU52" s="1027"/>
      <c r="AV52" s="1027"/>
      <c r="AW52" s="1027"/>
      <c r="AX52" s="1027"/>
      <c r="AY52" s="1027"/>
      <c r="AZ52" s="1028"/>
      <c r="BA52" s="1028"/>
      <c r="BB52" s="1028"/>
      <c r="BC52" s="1028"/>
      <c r="BD52" s="1028"/>
      <c r="BE52" s="978"/>
      <c r="BF52" s="978"/>
      <c r="BG52" s="978"/>
      <c r="BH52" s="978"/>
      <c r="BI52" s="979"/>
      <c r="BJ52" s="234"/>
      <c r="BK52" s="234"/>
      <c r="BL52" s="234"/>
      <c r="BM52" s="234"/>
      <c r="BN52" s="234"/>
      <c r="BO52" s="243"/>
      <c r="BP52" s="243"/>
      <c r="BQ52" s="240">
        <v>46</v>
      </c>
      <c r="BR52" s="241"/>
      <c r="BS52" s="998"/>
      <c r="BT52" s="999"/>
      <c r="BU52" s="999"/>
      <c r="BV52" s="999"/>
      <c r="BW52" s="999"/>
      <c r="BX52" s="999"/>
      <c r="BY52" s="999"/>
      <c r="BZ52" s="999"/>
      <c r="CA52" s="999"/>
      <c r="CB52" s="999"/>
      <c r="CC52" s="999"/>
      <c r="CD52" s="999"/>
      <c r="CE52" s="999"/>
      <c r="CF52" s="999"/>
      <c r="CG52" s="1020"/>
      <c r="CH52" s="995"/>
      <c r="CI52" s="996"/>
      <c r="CJ52" s="996"/>
      <c r="CK52" s="996"/>
      <c r="CL52" s="997"/>
      <c r="CM52" s="995"/>
      <c r="CN52" s="996"/>
      <c r="CO52" s="996"/>
      <c r="CP52" s="996"/>
      <c r="CQ52" s="997"/>
      <c r="CR52" s="995"/>
      <c r="CS52" s="996"/>
      <c r="CT52" s="996"/>
      <c r="CU52" s="996"/>
      <c r="CV52" s="997"/>
      <c r="CW52" s="995"/>
      <c r="CX52" s="996"/>
      <c r="CY52" s="996"/>
      <c r="CZ52" s="996"/>
      <c r="DA52" s="997"/>
      <c r="DB52" s="995"/>
      <c r="DC52" s="996"/>
      <c r="DD52" s="996"/>
      <c r="DE52" s="996"/>
      <c r="DF52" s="997"/>
      <c r="DG52" s="995"/>
      <c r="DH52" s="996"/>
      <c r="DI52" s="996"/>
      <c r="DJ52" s="996"/>
      <c r="DK52" s="997"/>
      <c r="DL52" s="995"/>
      <c r="DM52" s="996"/>
      <c r="DN52" s="996"/>
      <c r="DO52" s="996"/>
      <c r="DP52" s="997"/>
      <c r="DQ52" s="995"/>
      <c r="DR52" s="996"/>
      <c r="DS52" s="996"/>
      <c r="DT52" s="996"/>
      <c r="DU52" s="997"/>
      <c r="DV52" s="998"/>
      <c r="DW52" s="999"/>
      <c r="DX52" s="999"/>
      <c r="DY52" s="999"/>
      <c r="DZ52" s="1000"/>
      <c r="EA52" s="231"/>
    </row>
    <row r="53" spans="1:131" ht="26.25" customHeight="1" x14ac:dyDescent="0.15">
      <c r="A53" s="240">
        <v>26</v>
      </c>
      <c r="B53" s="1039"/>
      <c r="C53" s="1040"/>
      <c r="D53" s="1040"/>
      <c r="E53" s="1040"/>
      <c r="F53" s="1040"/>
      <c r="G53" s="1040"/>
      <c r="H53" s="1040"/>
      <c r="I53" s="1040"/>
      <c r="J53" s="1040"/>
      <c r="K53" s="1040"/>
      <c r="L53" s="1040"/>
      <c r="M53" s="1040"/>
      <c r="N53" s="1040"/>
      <c r="O53" s="1040"/>
      <c r="P53" s="1041"/>
      <c r="Q53" s="1042"/>
      <c r="R53" s="1027"/>
      <c r="S53" s="1027"/>
      <c r="T53" s="1027"/>
      <c r="U53" s="1027"/>
      <c r="V53" s="1027"/>
      <c r="W53" s="1027"/>
      <c r="X53" s="1027"/>
      <c r="Y53" s="1027"/>
      <c r="Z53" s="1027"/>
      <c r="AA53" s="1027"/>
      <c r="AB53" s="1027"/>
      <c r="AC53" s="1027"/>
      <c r="AD53" s="1027"/>
      <c r="AE53" s="1043"/>
      <c r="AF53" s="1023"/>
      <c r="AG53" s="1024"/>
      <c r="AH53" s="1024"/>
      <c r="AI53" s="1024"/>
      <c r="AJ53" s="1025"/>
      <c r="AK53" s="1026"/>
      <c r="AL53" s="1027"/>
      <c r="AM53" s="1027"/>
      <c r="AN53" s="1027"/>
      <c r="AO53" s="1027"/>
      <c r="AP53" s="1027"/>
      <c r="AQ53" s="1027"/>
      <c r="AR53" s="1027"/>
      <c r="AS53" s="1027"/>
      <c r="AT53" s="1027"/>
      <c r="AU53" s="1027"/>
      <c r="AV53" s="1027"/>
      <c r="AW53" s="1027"/>
      <c r="AX53" s="1027"/>
      <c r="AY53" s="1027"/>
      <c r="AZ53" s="1028"/>
      <c r="BA53" s="1028"/>
      <c r="BB53" s="1028"/>
      <c r="BC53" s="1028"/>
      <c r="BD53" s="1028"/>
      <c r="BE53" s="978"/>
      <c r="BF53" s="978"/>
      <c r="BG53" s="978"/>
      <c r="BH53" s="978"/>
      <c r="BI53" s="979"/>
      <c r="BJ53" s="234"/>
      <c r="BK53" s="234"/>
      <c r="BL53" s="234"/>
      <c r="BM53" s="234"/>
      <c r="BN53" s="234"/>
      <c r="BO53" s="243"/>
      <c r="BP53" s="243"/>
      <c r="BQ53" s="240">
        <v>47</v>
      </c>
      <c r="BR53" s="241"/>
      <c r="BS53" s="998"/>
      <c r="BT53" s="999"/>
      <c r="BU53" s="999"/>
      <c r="BV53" s="999"/>
      <c r="BW53" s="999"/>
      <c r="BX53" s="999"/>
      <c r="BY53" s="999"/>
      <c r="BZ53" s="999"/>
      <c r="CA53" s="999"/>
      <c r="CB53" s="999"/>
      <c r="CC53" s="999"/>
      <c r="CD53" s="999"/>
      <c r="CE53" s="999"/>
      <c r="CF53" s="999"/>
      <c r="CG53" s="1020"/>
      <c r="CH53" s="995"/>
      <c r="CI53" s="996"/>
      <c r="CJ53" s="996"/>
      <c r="CK53" s="996"/>
      <c r="CL53" s="997"/>
      <c r="CM53" s="995"/>
      <c r="CN53" s="996"/>
      <c r="CO53" s="996"/>
      <c r="CP53" s="996"/>
      <c r="CQ53" s="997"/>
      <c r="CR53" s="995"/>
      <c r="CS53" s="996"/>
      <c r="CT53" s="996"/>
      <c r="CU53" s="996"/>
      <c r="CV53" s="997"/>
      <c r="CW53" s="995"/>
      <c r="CX53" s="996"/>
      <c r="CY53" s="996"/>
      <c r="CZ53" s="996"/>
      <c r="DA53" s="997"/>
      <c r="DB53" s="995"/>
      <c r="DC53" s="996"/>
      <c r="DD53" s="996"/>
      <c r="DE53" s="996"/>
      <c r="DF53" s="997"/>
      <c r="DG53" s="995"/>
      <c r="DH53" s="996"/>
      <c r="DI53" s="996"/>
      <c r="DJ53" s="996"/>
      <c r="DK53" s="997"/>
      <c r="DL53" s="995"/>
      <c r="DM53" s="996"/>
      <c r="DN53" s="996"/>
      <c r="DO53" s="996"/>
      <c r="DP53" s="997"/>
      <c r="DQ53" s="995"/>
      <c r="DR53" s="996"/>
      <c r="DS53" s="996"/>
      <c r="DT53" s="996"/>
      <c r="DU53" s="997"/>
      <c r="DV53" s="998"/>
      <c r="DW53" s="999"/>
      <c r="DX53" s="999"/>
      <c r="DY53" s="999"/>
      <c r="DZ53" s="1000"/>
      <c r="EA53" s="231"/>
    </row>
    <row r="54" spans="1:131" ht="26.25" customHeight="1" x14ac:dyDescent="0.15">
      <c r="A54" s="240">
        <v>27</v>
      </c>
      <c r="B54" s="1039"/>
      <c r="C54" s="1040"/>
      <c r="D54" s="1040"/>
      <c r="E54" s="1040"/>
      <c r="F54" s="1040"/>
      <c r="G54" s="1040"/>
      <c r="H54" s="1040"/>
      <c r="I54" s="1040"/>
      <c r="J54" s="1040"/>
      <c r="K54" s="1040"/>
      <c r="L54" s="1040"/>
      <c r="M54" s="1040"/>
      <c r="N54" s="1040"/>
      <c r="O54" s="1040"/>
      <c r="P54" s="1041"/>
      <c r="Q54" s="1042"/>
      <c r="R54" s="1027"/>
      <c r="S54" s="1027"/>
      <c r="T54" s="1027"/>
      <c r="U54" s="1027"/>
      <c r="V54" s="1027"/>
      <c r="W54" s="1027"/>
      <c r="X54" s="1027"/>
      <c r="Y54" s="1027"/>
      <c r="Z54" s="1027"/>
      <c r="AA54" s="1027"/>
      <c r="AB54" s="1027"/>
      <c r="AC54" s="1027"/>
      <c r="AD54" s="1027"/>
      <c r="AE54" s="1043"/>
      <c r="AF54" s="1023"/>
      <c r="AG54" s="1024"/>
      <c r="AH54" s="1024"/>
      <c r="AI54" s="1024"/>
      <c r="AJ54" s="1025"/>
      <c r="AK54" s="1026"/>
      <c r="AL54" s="1027"/>
      <c r="AM54" s="1027"/>
      <c r="AN54" s="1027"/>
      <c r="AO54" s="1027"/>
      <c r="AP54" s="1027"/>
      <c r="AQ54" s="1027"/>
      <c r="AR54" s="1027"/>
      <c r="AS54" s="1027"/>
      <c r="AT54" s="1027"/>
      <c r="AU54" s="1027"/>
      <c r="AV54" s="1027"/>
      <c r="AW54" s="1027"/>
      <c r="AX54" s="1027"/>
      <c r="AY54" s="1027"/>
      <c r="AZ54" s="1028"/>
      <c r="BA54" s="1028"/>
      <c r="BB54" s="1028"/>
      <c r="BC54" s="1028"/>
      <c r="BD54" s="1028"/>
      <c r="BE54" s="978"/>
      <c r="BF54" s="978"/>
      <c r="BG54" s="978"/>
      <c r="BH54" s="978"/>
      <c r="BI54" s="979"/>
      <c r="BJ54" s="234"/>
      <c r="BK54" s="234"/>
      <c r="BL54" s="234"/>
      <c r="BM54" s="234"/>
      <c r="BN54" s="234"/>
      <c r="BO54" s="243"/>
      <c r="BP54" s="243"/>
      <c r="BQ54" s="240">
        <v>48</v>
      </c>
      <c r="BR54" s="241"/>
      <c r="BS54" s="998"/>
      <c r="BT54" s="999"/>
      <c r="BU54" s="999"/>
      <c r="BV54" s="999"/>
      <c r="BW54" s="999"/>
      <c r="BX54" s="999"/>
      <c r="BY54" s="999"/>
      <c r="BZ54" s="999"/>
      <c r="CA54" s="999"/>
      <c r="CB54" s="999"/>
      <c r="CC54" s="999"/>
      <c r="CD54" s="999"/>
      <c r="CE54" s="999"/>
      <c r="CF54" s="999"/>
      <c r="CG54" s="1020"/>
      <c r="CH54" s="995"/>
      <c r="CI54" s="996"/>
      <c r="CJ54" s="996"/>
      <c r="CK54" s="996"/>
      <c r="CL54" s="997"/>
      <c r="CM54" s="995"/>
      <c r="CN54" s="996"/>
      <c r="CO54" s="996"/>
      <c r="CP54" s="996"/>
      <c r="CQ54" s="997"/>
      <c r="CR54" s="995"/>
      <c r="CS54" s="996"/>
      <c r="CT54" s="996"/>
      <c r="CU54" s="996"/>
      <c r="CV54" s="997"/>
      <c r="CW54" s="995"/>
      <c r="CX54" s="996"/>
      <c r="CY54" s="996"/>
      <c r="CZ54" s="996"/>
      <c r="DA54" s="997"/>
      <c r="DB54" s="995"/>
      <c r="DC54" s="996"/>
      <c r="DD54" s="996"/>
      <c r="DE54" s="996"/>
      <c r="DF54" s="997"/>
      <c r="DG54" s="995"/>
      <c r="DH54" s="996"/>
      <c r="DI54" s="996"/>
      <c r="DJ54" s="996"/>
      <c r="DK54" s="997"/>
      <c r="DL54" s="995"/>
      <c r="DM54" s="996"/>
      <c r="DN54" s="996"/>
      <c r="DO54" s="996"/>
      <c r="DP54" s="997"/>
      <c r="DQ54" s="995"/>
      <c r="DR54" s="996"/>
      <c r="DS54" s="996"/>
      <c r="DT54" s="996"/>
      <c r="DU54" s="997"/>
      <c r="DV54" s="998"/>
      <c r="DW54" s="999"/>
      <c r="DX54" s="999"/>
      <c r="DY54" s="999"/>
      <c r="DZ54" s="1000"/>
      <c r="EA54" s="231"/>
    </row>
    <row r="55" spans="1:131" ht="26.25" customHeight="1" x14ac:dyDescent="0.15">
      <c r="A55" s="240">
        <v>28</v>
      </c>
      <c r="B55" s="1039"/>
      <c r="C55" s="1040"/>
      <c r="D55" s="1040"/>
      <c r="E55" s="1040"/>
      <c r="F55" s="1040"/>
      <c r="G55" s="1040"/>
      <c r="H55" s="1040"/>
      <c r="I55" s="1040"/>
      <c r="J55" s="1040"/>
      <c r="K55" s="1040"/>
      <c r="L55" s="1040"/>
      <c r="M55" s="1040"/>
      <c r="N55" s="1040"/>
      <c r="O55" s="1040"/>
      <c r="P55" s="1041"/>
      <c r="Q55" s="1042"/>
      <c r="R55" s="1027"/>
      <c r="S55" s="1027"/>
      <c r="T55" s="1027"/>
      <c r="U55" s="1027"/>
      <c r="V55" s="1027"/>
      <c r="W55" s="1027"/>
      <c r="X55" s="1027"/>
      <c r="Y55" s="1027"/>
      <c r="Z55" s="1027"/>
      <c r="AA55" s="1027"/>
      <c r="AB55" s="1027"/>
      <c r="AC55" s="1027"/>
      <c r="AD55" s="1027"/>
      <c r="AE55" s="1043"/>
      <c r="AF55" s="1023"/>
      <c r="AG55" s="1024"/>
      <c r="AH55" s="1024"/>
      <c r="AI55" s="1024"/>
      <c r="AJ55" s="1025"/>
      <c r="AK55" s="1026"/>
      <c r="AL55" s="1027"/>
      <c r="AM55" s="1027"/>
      <c r="AN55" s="1027"/>
      <c r="AO55" s="1027"/>
      <c r="AP55" s="1027"/>
      <c r="AQ55" s="1027"/>
      <c r="AR55" s="1027"/>
      <c r="AS55" s="1027"/>
      <c r="AT55" s="1027"/>
      <c r="AU55" s="1027"/>
      <c r="AV55" s="1027"/>
      <c r="AW55" s="1027"/>
      <c r="AX55" s="1027"/>
      <c r="AY55" s="1027"/>
      <c r="AZ55" s="1028"/>
      <c r="BA55" s="1028"/>
      <c r="BB55" s="1028"/>
      <c r="BC55" s="1028"/>
      <c r="BD55" s="1028"/>
      <c r="BE55" s="978"/>
      <c r="BF55" s="978"/>
      <c r="BG55" s="978"/>
      <c r="BH55" s="978"/>
      <c r="BI55" s="979"/>
      <c r="BJ55" s="234"/>
      <c r="BK55" s="234"/>
      <c r="BL55" s="234"/>
      <c r="BM55" s="234"/>
      <c r="BN55" s="234"/>
      <c r="BO55" s="243"/>
      <c r="BP55" s="243"/>
      <c r="BQ55" s="240">
        <v>49</v>
      </c>
      <c r="BR55" s="241"/>
      <c r="BS55" s="998"/>
      <c r="BT55" s="999"/>
      <c r="BU55" s="999"/>
      <c r="BV55" s="999"/>
      <c r="BW55" s="999"/>
      <c r="BX55" s="999"/>
      <c r="BY55" s="999"/>
      <c r="BZ55" s="999"/>
      <c r="CA55" s="999"/>
      <c r="CB55" s="999"/>
      <c r="CC55" s="999"/>
      <c r="CD55" s="999"/>
      <c r="CE55" s="999"/>
      <c r="CF55" s="999"/>
      <c r="CG55" s="1020"/>
      <c r="CH55" s="995"/>
      <c r="CI55" s="996"/>
      <c r="CJ55" s="996"/>
      <c r="CK55" s="996"/>
      <c r="CL55" s="997"/>
      <c r="CM55" s="995"/>
      <c r="CN55" s="996"/>
      <c r="CO55" s="996"/>
      <c r="CP55" s="996"/>
      <c r="CQ55" s="997"/>
      <c r="CR55" s="995"/>
      <c r="CS55" s="996"/>
      <c r="CT55" s="996"/>
      <c r="CU55" s="996"/>
      <c r="CV55" s="997"/>
      <c r="CW55" s="995"/>
      <c r="CX55" s="996"/>
      <c r="CY55" s="996"/>
      <c r="CZ55" s="996"/>
      <c r="DA55" s="997"/>
      <c r="DB55" s="995"/>
      <c r="DC55" s="996"/>
      <c r="DD55" s="996"/>
      <c r="DE55" s="996"/>
      <c r="DF55" s="997"/>
      <c r="DG55" s="995"/>
      <c r="DH55" s="996"/>
      <c r="DI55" s="996"/>
      <c r="DJ55" s="996"/>
      <c r="DK55" s="997"/>
      <c r="DL55" s="995"/>
      <c r="DM55" s="996"/>
      <c r="DN55" s="996"/>
      <c r="DO55" s="996"/>
      <c r="DP55" s="997"/>
      <c r="DQ55" s="995"/>
      <c r="DR55" s="996"/>
      <c r="DS55" s="996"/>
      <c r="DT55" s="996"/>
      <c r="DU55" s="997"/>
      <c r="DV55" s="998"/>
      <c r="DW55" s="999"/>
      <c r="DX55" s="999"/>
      <c r="DY55" s="999"/>
      <c r="DZ55" s="1000"/>
      <c r="EA55" s="231"/>
    </row>
    <row r="56" spans="1:131" ht="26.25" customHeight="1" x14ac:dyDescent="0.15">
      <c r="A56" s="240">
        <v>29</v>
      </c>
      <c r="B56" s="1039"/>
      <c r="C56" s="1040"/>
      <c r="D56" s="1040"/>
      <c r="E56" s="1040"/>
      <c r="F56" s="1040"/>
      <c r="G56" s="1040"/>
      <c r="H56" s="1040"/>
      <c r="I56" s="1040"/>
      <c r="J56" s="1040"/>
      <c r="K56" s="1040"/>
      <c r="L56" s="1040"/>
      <c r="M56" s="1040"/>
      <c r="N56" s="1040"/>
      <c r="O56" s="1040"/>
      <c r="P56" s="1041"/>
      <c r="Q56" s="1042"/>
      <c r="R56" s="1027"/>
      <c r="S56" s="1027"/>
      <c r="T56" s="1027"/>
      <c r="U56" s="1027"/>
      <c r="V56" s="1027"/>
      <c r="W56" s="1027"/>
      <c r="X56" s="1027"/>
      <c r="Y56" s="1027"/>
      <c r="Z56" s="1027"/>
      <c r="AA56" s="1027"/>
      <c r="AB56" s="1027"/>
      <c r="AC56" s="1027"/>
      <c r="AD56" s="1027"/>
      <c r="AE56" s="1043"/>
      <c r="AF56" s="1023"/>
      <c r="AG56" s="1024"/>
      <c r="AH56" s="1024"/>
      <c r="AI56" s="1024"/>
      <c r="AJ56" s="1025"/>
      <c r="AK56" s="1026"/>
      <c r="AL56" s="1027"/>
      <c r="AM56" s="1027"/>
      <c r="AN56" s="1027"/>
      <c r="AO56" s="1027"/>
      <c r="AP56" s="1027"/>
      <c r="AQ56" s="1027"/>
      <c r="AR56" s="1027"/>
      <c r="AS56" s="1027"/>
      <c r="AT56" s="1027"/>
      <c r="AU56" s="1027"/>
      <c r="AV56" s="1027"/>
      <c r="AW56" s="1027"/>
      <c r="AX56" s="1027"/>
      <c r="AY56" s="1027"/>
      <c r="AZ56" s="1028"/>
      <c r="BA56" s="1028"/>
      <c r="BB56" s="1028"/>
      <c r="BC56" s="1028"/>
      <c r="BD56" s="1028"/>
      <c r="BE56" s="978"/>
      <c r="BF56" s="978"/>
      <c r="BG56" s="978"/>
      <c r="BH56" s="978"/>
      <c r="BI56" s="979"/>
      <c r="BJ56" s="234"/>
      <c r="BK56" s="234"/>
      <c r="BL56" s="234"/>
      <c r="BM56" s="234"/>
      <c r="BN56" s="234"/>
      <c r="BO56" s="243"/>
      <c r="BP56" s="243"/>
      <c r="BQ56" s="240">
        <v>50</v>
      </c>
      <c r="BR56" s="241"/>
      <c r="BS56" s="998"/>
      <c r="BT56" s="999"/>
      <c r="BU56" s="999"/>
      <c r="BV56" s="999"/>
      <c r="BW56" s="999"/>
      <c r="BX56" s="999"/>
      <c r="BY56" s="999"/>
      <c r="BZ56" s="999"/>
      <c r="CA56" s="999"/>
      <c r="CB56" s="999"/>
      <c r="CC56" s="999"/>
      <c r="CD56" s="999"/>
      <c r="CE56" s="999"/>
      <c r="CF56" s="999"/>
      <c r="CG56" s="1020"/>
      <c r="CH56" s="995"/>
      <c r="CI56" s="996"/>
      <c r="CJ56" s="996"/>
      <c r="CK56" s="996"/>
      <c r="CL56" s="997"/>
      <c r="CM56" s="995"/>
      <c r="CN56" s="996"/>
      <c r="CO56" s="996"/>
      <c r="CP56" s="996"/>
      <c r="CQ56" s="997"/>
      <c r="CR56" s="995"/>
      <c r="CS56" s="996"/>
      <c r="CT56" s="996"/>
      <c r="CU56" s="996"/>
      <c r="CV56" s="997"/>
      <c r="CW56" s="995"/>
      <c r="CX56" s="996"/>
      <c r="CY56" s="996"/>
      <c r="CZ56" s="996"/>
      <c r="DA56" s="997"/>
      <c r="DB56" s="995"/>
      <c r="DC56" s="996"/>
      <c r="DD56" s="996"/>
      <c r="DE56" s="996"/>
      <c r="DF56" s="997"/>
      <c r="DG56" s="995"/>
      <c r="DH56" s="996"/>
      <c r="DI56" s="996"/>
      <c r="DJ56" s="996"/>
      <c r="DK56" s="997"/>
      <c r="DL56" s="995"/>
      <c r="DM56" s="996"/>
      <c r="DN56" s="996"/>
      <c r="DO56" s="996"/>
      <c r="DP56" s="997"/>
      <c r="DQ56" s="995"/>
      <c r="DR56" s="996"/>
      <c r="DS56" s="996"/>
      <c r="DT56" s="996"/>
      <c r="DU56" s="997"/>
      <c r="DV56" s="998"/>
      <c r="DW56" s="999"/>
      <c r="DX56" s="999"/>
      <c r="DY56" s="999"/>
      <c r="DZ56" s="1000"/>
      <c r="EA56" s="231"/>
    </row>
    <row r="57" spans="1:131" ht="26.25" customHeight="1" x14ac:dyDescent="0.15">
      <c r="A57" s="240">
        <v>30</v>
      </c>
      <c r="B57" s="1039"/>
      <c r="C57" s="1040"/>
      <c r="D57" s="1040"/>
      <c r="E57" s="1040"/>
      <c r="F57" s="1040"/>
      <c r="G57" s="1040"/>
      <c r="H57" s="1040"/>
      <c r="I57" s="1040"/>
      <c r="J57" s="1040"/>
      <c r="K57" s="1040"/>
      <c r="L57" s="1040"/>
      <c r="M57" s="1040"/>
      <c r="N57" s="1040"/>
      <c r="O57" s="1040"/>
      <c r="P57" s="1041"/>
      <c r="Q57" s="1042"/>
      <c r="R57" s="1027"/>
      <c r="S57" s="1027"/>
      <c r="T57" s="1027"/>
      <c r="U57" s="1027"/>
      <c r="V57" s="1027"/>
      <c r="W57" s="1027"/>
      <c r="X57" s="1027"/>
      <c r="Y57" s="1027"/>
      <c r="Z57" s="1027"/>
      <c r="AA57" s="1027"/>
      <c r="AB57" s="1027"/>
      <c r="AC57" s="1027"/>
      <c r="AD57" s="1027"/>
      <c r="AE57" s="1043"/>
      <c r="AF57" s="1023"/>
      <c r="AG57" s="1024"/>
      <c r="AH57" s="1024"/>
      <c r="AI57" s="1024"/>
      <c r="AJ57" s="1025"/>
      <c r="AK57" s="1026"/>
      <c r="AL57" s="1027"/>
      <c r="AM57" s="1027"/>
      <c r="AN57" s="1027"/>
      <c r="AO57" s="1027"/>
      <c r="AP57" s="1027"/>
      <c r="AQ57" s="1027"/>
      <c r="AR57" s="1027"/>
      <c r="AS57" s="1027"/>
      <c r="AT57" s="1027"/>
      <c r="AU57" s="1027"/>
      <c r="AV57" s="1027"/>
      <c r="AW57" s="1027"/>
      <c r="AX57" s="1027"/>
      <c r="AY57" s="1027"/>
      <c r="AZ57" s="1028"/>
      <c r="BA57" s="1028"/>
      <c r="BB57" s="1028"/>
      <c r="BC57" s="1028"/>
      <c r="BD57" s="1028"/>
      <c r="BE57" s="978"/>
      <c r="BF57" s="978"/>
      <c r="BG57" s="978"/>
      <c r="BH57" s="978"/>
      <c r="BI57" s="979"/>
      <c r="BJ57" s="234"/>
      <c r="BK57" s="234"/>
      <c r="BL57" s="234"/>
      <c r="BM57" s="234"/>
      <c r="BN57" s="234"/>
      <c r="BO57" s="243"/>
      <c r="BP57" s="243"/>
      <c r="BQ57" s="240">
        <v>51</v>
      </c>
      <c r="BR57" s="241"/>
      <c r="BS57" s="998"/>
      <c r="BT57" s="999"/>
      <c r="BU57" s="999"/>
      <c r="BV57" s="999"/>
      <c r="BW57" s="999"/>
      <c r="BX57" s="999"/>
      <c r="BY57" s="999"/>
      <c r="BZ57" s="999"/>
      <c r="CA57" s="999"/>
      <c r="CB57" s="999"/>
      <c r="CC57" s="999"/>
      <c r="CD57" s="999"/>
      <c r="CE57" s="999"/>
      <c r="CF57" s="999"/>
      <c r="CG57" s="1020"/>
      <c r="CH57" s="995"/>
      <c r="CI57" s="996"/>
      <c r="CJ57" s="996"/>
      <c r="CK57" s="996"/>
      <c r="CL57" s="997"/>
      <c r="CM57" s="995"/>
      <c r="CN57" s="996"/>
      <c r="CO57" s="996"/>
      <c r="CP57" s="996"/>
      <c r="CQ57" s="997"/>
      <c r="CR57" s="995"/>
      <c r="CS57" s="996"/>
      <c r="CT57" s="996"/>
      <c r="CU57" s="996"/>
      <c r="CV57" s="997"/>
      <c r="CW57" s="995"/>
      <c r="CX57" s="996"/>
      <c r="CY57" s="996"/>
      <c r="CZ57" s="996"/>
      <c r="DA57" s="997"/>
      <c r="DB57" s="995"/>
      <c r="DC57" s="996"/>
      <c r="DD57" s="996"/>
      <c r="DE57" s="996"/>
      <c r="DF57" s="997"/>
      <c r="DG57" s="995"/>
      <c r="DH57" s="996"/>
      <c r="DI57" s="996"/>
      <c r="DJ57" s="996"/>
      <c r="DK57" s="997"/>
      <c r="DL57" s="995"/>
      <c r="DM57" s="996"/>
      <c r="DN57" s="996"/>
      <c r="DO57" s="996"/>
      <c r="DP57" s="997"/>
      <c r="DQ57" s="995"/>
      <c r="DR57" s="996"/>
      <c r="DS57" s="996"/>
      <c r="DT57" s="996"/>
      <c r="DU57" s="997"/>
      <c r="DV57" s="998"/>
      <c r="DW57" s="999"/>
      <c r="DX57" s="999"/>
      <c r="DY57" s="999"/>
      <c r="DZ57" s="1000"/>
      <c r="EA57" s="231"/>
    </row>
    <row r="58" spans="1:131" ht="26.25" customHeight="1" x14ac:dyDescent="0.15">
      <c r="A58" s="240">
        <v>31</v>
      </c>
      <c r="B58" s="1039"/>
      <c r="C58" s="1040"/>
      <c r="D58" s="1040"/>
      <c r="E58" s="1040"/>
      <c r="F58" s="1040"/>
      <c r="G58" s="1040"/>
      <c r="H58" s="1040"/>
      <c r="I58" s="1040"/>
      <c r="J58" s="1040"/>
      <c r="K58" s="1040"/>
      <c r="L58" s="1040"/>
      <c r="M58" s="1040"/>
      <c r="N58" s="1040"/>
      <c r="O58" s="1040"/>
      <c r="P58" s="1041"/>
      <c r="Q58" s="1042"/>
      <c r="R58" s="1027"/>
      <c r="S58" s="1027"/>
      <c r="T58" s="1027"/>
      <c r="U58" s="1027"/>
      <c r="V58" s="1027"/>
      <c r="W58" s="1027"/>
      <c r="X58" s="1027"/>
      <c r="Y58" s="1027"/>
      <c r="Z58" s="1027"/>
      <c r="AA58" s="1027"/>
      <c r="AB58" s="1027"/>
      <c r="AC58" s="1027"/>
      <c r="AD58" s="1027"/>
      <c r="AE58" s="1043"/>
      <c r="AF58" s="1023"/>
      <c r="AG58" s="1024"/>
      <c r="AH58" s="1024"/>
      <c r="AI58" s="1024"/>
      <c r="AJ58" s="1025"/>
      <c r="AK58" s="1026"/>
      <c r="AL58" s="1027"/>
      <c r="AM58" s="1027"/>
      <c r="AN58" s="1027"/>
      <c r="AO58" s="1027"/>
      <c r="AP58" s="1027"/>
      <c r="AQ58" s="1027"/>
      <c r="AR58" s="1027"/>
      <c r="AS58" s="1027"/>
      <c r="AT58" s="1027"/>
      <c r="AU58" s="1027"/>
      <c r="AV58" s="1027"/>
      <c r="AW58" s="1027"/>
      <c r="AX58" s="1027"/>
      <c r="AY58" s="1027"/>
      <c r="AZ58" s="1028"/>
      <c r="BA58" s="1028"/>
      <c r="BB58" s="1028"/>
      <c r="BC58" s="1028"/>
      <c r="BD58" s="1028"/>
      <c r="BE58" s="978"/>
      <c r="BF58" s="978"/>
      <c r="BG58" s="978"/>
      <c r="BH58" s="978"/>
      <c r="BI58" s="979"/>
      <c r="BJ58" s="234"/>
      <c r="BK58" s="234"/>
      <c r="BL58" s="234"/>
      <c r="BM58" s="234"/>
      <c r="BN58" s="234"/>
      <c r="BO58" s="243"/>
      <c r="BP58" s="243"/>
      <c r="BQ58" s="240">
        <v>52</v>
      </c>
      <c r="BR58" s="241"/>
      <c r="BS58" s="998"/>
      <c r="BT58" s="999"/>
      <c r="BU58" s="999"/>
      <c r="BV58" s="999"/>
      <c r="BW58" s="999"/>
      <c r="BX58" s="999"/>
      <c r="BY58" s="999"/>
      <c r="BZ58" s="999"/>
      <c r="CA58" s="999"/>
      <c r="CB58" s="999"/>
      <c r="CC58" s="999"/>
      <c r="CD58" s="999"/>
      <c r="CE58" s="999"/>
      <c r="CF58" s="999"/>
      <c r="CG58" s="1020"/>
      <c r="CH58" s="995"/>
      <c r="CI58" s="996"/>
      <c r="CJ58" s="996"/>
      <c r="CK58" s="996"/>
      <c r="CL58" s="997"/>
      <c r="CM58" s="995"/>
      <c r="CN58" s="996"/>
      <c r="CO58" s="996"/>
      <c r="CP58" s="996"/>
      <c r="CQ58" s="997"/>
      <c r="CR58" s="995"/>
      <c r="CS58" s="996"/>
      <c r="CT58" s="996"/>
      <c r="CU58" s="996"/>
      <c r="CV58" s="997"/>
      <c r="CW58" s="995"/>
      <c r="CX58" s="996"/>
      <c r="CY58" s="996"/>
      <c r="CZ58" s="996"/>
      <c r="DA58" s="997"/>
      <c r="DB58" s="995"/>
      <c r="DC58" s="996"/>
      <c r="DD58" s="996"/>
      <c r="DE58" s="996"/>
      <c r="DF58" s="997"/>
      <c r="DG58" s="995"/>
      <c r="DH58" s="996"/>
      <c r="DI58" s="996"/>
      <c r="DJ58" s="996"/>
      <c r="DK58" s="997"/>
      <c r="DL58" s="995"/>
      <c r="DM58" s="996"/>
      <c r="DN58" s="996"/>
      <c r="DO58" s="996"/>
      <c r="DP58" s="997"/>
      <c r="DQ58" s="995"/>
      <c r="DR58" s="996"/>
      <c r="DS58" s="996"/>
      <c r="DT58" s="996"/>
      <c r="DU58" s="997"/>
      <c r="DV58" s="998"/>
      <c r="DW58" s="999"/>
      <c r="DX58" s="999"/>
      <c r="DY58" s="999"/>
      <c r="DZ58" s="1000"/>
      <c r="EA58" s="231"/>
    </row>
    <row r="59" spans="1:131" ht="26.25" customHeight="1" x14ac:dyDescent="0.15">
      <c r="A59" s="240">
        <v>32</v>
      </c>
      <c r="B59" s="1039"/>
      <c r="C59" s="1040"/>
      <c r="D59" s="1040"/>
      <c r="E59" s="1040"/>
      <c r="F59" s="1040"/>
      <c r="G59" s="1040"/>
      <c r="H59" s="1040"/>
      <c r="I59" s="1040"/>
      <c r="J59" s="1040"/>
      <c r="K59" s="1040"/>
      <c r="L59" s="1040"/>
      <c r="M59" s="1040"/>
      <c r="N59" s="1040"/>
      <c r="O59" s="1040"/>
      <c r="P59" s="1041"/>
      <c r="Q59" s="1042"/>
      <c r="R59" s="1027"/>
      <c r="S59" s="1027"/>
      <c r="T59" s="1027"/>
      <c r="U59" s="1027"/>
      <c r="V59" s="1027"/>
      <c r="W59" s="1027"/>
      <c r="X59" s="1027"/>
      <c r="Y59" s="1027"/>
      <c r="Z59" s="1027"/>
      <c r="AA59" s="1027"/>
      <c r="AB59" s="1027"/>
      <c r="AC59" s="1027"/>
      <c r="AD59" s="1027"/>
      <c r="AE59" s="1043"/>
      <c r="AF59" s="1023"/>
      <c r="AG59" s="1024"/>
      <c r="AH59" s="1024"/>
      <c r="AI59" s="1024"/>
      <c r="AJ59" s="1025"/>
      <c r="AK59" s="1026"/>
      <c r="AL59" s="1027"/>
      <c r="AM59" s="1027"/>
      <c r="AN59" s="1027"/>
      <c r="AO59" s="1027"/>
      <c r="AP59" s="1027"/>
      <c r="AQ59" s="1027"/>
      <c r="AR59" s="1027"/>
      <c r="AS59" s="1027"/>
      <c r="AT59" s="1027"/>
      <c r="AU59" s="1027"/>
      <c r="AV59" s="1027"/>
      <c r="AW59" s="1027"/>
      <c r="AX59" s="1027"/>
      <c r="AY59" s="1027"/>
      <c r="AZ59" s="1028"/>
      <c r="BA59" s="1028"/>
      <c r="BB59" s="1028"/>
      <c r="BC59" s="1028"/>
      <c r="BD59" s="1028"/>
      <c r="BE59" s="978"/>
      <c r="BF59" s="978"/>
      <c r="BG59" s="978"/>
      <c r="BH59" s="978"/>
      <c r="BI59" s="979"/>
      <c r="BJ59" s="234"/>
      <c r="BK59" s="234"/>
      <c r="BL59" s="234"/>
      <c r="BM59" s="234"/>
      <c r="BN59" s="234"/>
      <c r="BO59" s="243"/>
      <c r="BP59" s="243"/>
      <c r="BQ59" s="240">
        <v>53</v>
      </c>
      <c r="BR59" s="241"/>
      <c r="BS59" s="998"/>
      <c r="BT59" s="999"/>
      <c r="BU59" s="999"/>
      <c r="BV59" s="999"/>
      <c r="BW59" s="999"/>
      <c r="BX59" s="999"/>
      <c r="BY59" s="999"/>
      <c r="BZ59" s="999"/>
      <c r="CA59" s="999"/>
      <c r="CB59" s="999"/>
      <c r="CC59" s="999"/>
      <c r="CD59" s="999"/>
      <c r="CE59" s="999"/>
      <c r="CF59" s="999"/>
      <c r="CG59" s="1020"/>
      <c r="CH59" s="995"/>
      <c r="CI59" s="996"/>
      <c r="CJ59" s="996"/>
      <c r="CK59" s="996"/>
      <c r="CL59" s="997"/>
      <c r="CM59" s="995"/>
      <c r="CN59" s="996"/>
      <c r="CO59" s="996"/>
      <c r="CP59" s="996"/>
      <c r="CQ59" s="997"/>
      <c r="CR59" s="995"/>
      <c r="CS59" s="996"/>
      <c r="CT59" s="996"/>
      <c r="CU59" s="996"/>
      <c r="CV59" s="997"/>
      <c r="CW59" s="995"/>
      <c r="CX59" s="996"/>
      <c r="CY59" s="996"/>
      <c r="CZ59" s="996"/>
      <c r="DA59" s="997"/>
      <c r="DB59" s="995"/>
      <c r="DC59" s="996"/>
      <c r="DD59" s="996"/>
      <c r="DE59" s="996"/>
      <c r="DF59" s="997"/>
      <c r="DG59" s="995"/>
      <c r="DH59" s="996"/>
      <c r="DI59" s="996"/>
      <c r="DJ59" s="996"/>
      <c r="DK59" s="997"/>
      <c r="DL59" s="995"/>
      <c r="DM59" s="996"/>
      <c r="DN59" s="996"/>
      <c r="DO59" s="996"/>
      <c r="DP59" s="997"/>
      <c r="DQ59" s="995"/>
      <c r="DR59" s="996"/>
      <c r="DS59" s="996"/>
      <c r="DT59" s="996"/>
      <c r="DU59" s="997"/>
      <c r="DV59" s="998"/>
      <c r="DW59" s="999"/>
      <c r="DX59" s="999"/>
      <c r="DY59" s="999"/>
      <c r="DZ59" s="1000"/>
      <c r="EA59" s="231"/>
    </row>
    <row r="60" spans="1:131" ht="26.25" customHeight="1" x14ac:dyDescent="0.15">
      <c r="A60" s="240">
        <v>33</v>
      </c>
      <c r="B60" s="1039"/>
      <c r="C60" s="1040"/>
      <c r="D60" s="1040"/>
      <c r="E60" s="1040"/>
      <c r="F60" s="1040"/>
      <c r="G60" s="1040"/>
      <c r="H60" s="1040"/>
      <c r="I60" s="1040"/>
      <c r="J60" s="1040"/>
      <c r="K60" s="1040"/>
      <c r="L60" s="1040"/>
      <c r="M60" s="1040"/>
      <c r="N60" s="1040"/>
      <c r="O60" s="1040"/>
      <c r="P60" s="1041"/>
      <c r="Q60" s="1042"/>
      <c r="R60" s="1027"/>
      <c r="S60" s="1027"/>
      <c r="T60" s="1027"/>
      <c r="U60" s="1027"/>
      <c r="V60" s="1027"/>
      <c r="W60" s="1027"/>
      <c r="X60" s="1027"/>
      <c r="Y60" s="1027"/>
      <c r="Z60" s="1027"/>
      <c r="AA60" s="1027"/>
      <c r="AB60" s="1027"/>
      <c r="AC60" s="1027"/>
      <c r="AD60" s="1027"/>
      <c r="AE60" s="1043"/>
      <c r="AF60" s="1023"/>
      <c r="AG60" s="1024"/>
      <c r="AH60" s="1024"/>
      <c r="AI60" s="1024"/>
      <c r="AJ60" s="1025"/>
      <c r="AK60" s="1026"/>
      <c r="AL60" s="1027"/>
      <c r="AM60" s="1027"/>
      <c r="AN60" s="1027"/>
      <c r="AO60" s="1027"/>
      <c r="AP60" s="1027"/>
      <c r="AQ60" s="1027"/>
      <c r="AR60" s="1027"/>
      <c r="AS60" s="1027"/>
      <c r="AT60" s="1027"/>
      <c r="AU60" s="1027"/>
      <c r="AV60" s="1027"/>
      <c r="AW60" s="1027"/>
      <c r="AX60" s="1027"/>
      <c r="AY60" s="1027"/>
      <c r="AZ60" s="1028"/>
      <c r="BA60" s="1028"/>
      <c r="BB60" s="1028"/>
      <c r="BC60" s="1028"/>
      <c r="BD60" s="1028"/>
      <c r="BE60" s="978"/>
      <c r="BF60" s="978"/>
      <c r="BG60" s="978"/>
      <c r="BH60" s="978"/>
      <c r="BI60" s="979"/>
      <c r="BJ60" s="234"/>
      <c r="BK60" s="234"/>
      <c r="BL60" s="234"/>
      <c r="BM60" s="234"/>
      <c r="BN60" s="234"/>
      <c r="BO60" s="243"/>
      <c r="BP60" s="243"/>
      <c r="BQ60" s="240">
        <v>54</v>
      </c>
      <c r="BR60" s="241"/>
      <c r="BS60" s="998"/>
      <c r="BT60" s="999"/>
      <c r="BU60" s="999"/>
      <c r="BV60" s="999"/>
      <c r="BW60" s="999"/>
      <c r="BX60" s="999"/>
      <c r="BY60" s="999"/>
      <c r="BZ60" s="999"/>
      <c r="CA60" s="999"/>
      <c r="CB60" s="999"/>
      <c r="CC60" s="999"/>
      <c r="CD60" s="999"/>
      <c r="CE60" s="999"/>
      <c r="CF60" s="999"/>
      <c r="CG60" s="1020"/>
      <c r="CH60" s="995"/>
      <c r="CI60" s="996"/>
      <c r="CJ60" s="996"/>
      <c r="CK60" s="996"/>
      <c r="CL60" s="997"/>
      <c r="CM60" s="995"/>
      <c r="CN60" s="996"/>
      <c r="CO60" s="996"/>
      <c r="CP60" s="996"/>
      <c r="CQ60" s="997"/>
      <c r="CR60" s="995"/>
      <c r="CS60" s="996"/>
      <c r="CT60" s="996"/>
      <c r="CU60" s="996"/>
      <c r="CV60" s="997"/>
      <c r="CW60" s="995"/>
      <c r="CX60" s="996"/>
      <c r="CY60" s="996"/>
      <c r="CZ60" s="996"/>
      <c r="DA60" s="997"/>
      <c r="DB60" s="995"/>
      <c r="DC60" s="996"/>
      <c r="DD60" s="996"/>
      <c r="DE60" s="996"/>
      <c r="DF60" s="997"/>
      <c r="DG60" s="995"/>
      <c r="DH60" s="996"/>
      <c r="DI60" s="996"/>
      <c r="DJ60" s="996"/>
      <c r="DK60" s="997"/>
      <c r="DL60" s="995"/>
      <c r="DM60" s="996"/>
      <c r="DN60" s="996"/>
      <c r="DO60" s="996"/>
      <c r="DP60" s="997"/>
      <c r="DQ60" s="995"/>
      <c r="DR60" s="996"/>
      <c r="DS60" s="996"/>
      <c r="DT60" s="996"/>
      <c r="DU60" s="997"/>
      <c r="DV60" s="998"/>
      <c r="DW60" s="999"/>
      <c r="DX60" s="999"/>
      <c r="DY60" s="999"/>
      <c r="DZ60" s="1000"/>
      <c r="EA60" s="231"/>
    </row>
    <row r="61" spans="1:131" ht="26.25" customHeight="1" thickBot="1" x14ac:dyDescent="0.2">
      <c r="A61" s="240">
        <v>34</v>
      </c>
      <c r="B61" s="1039"/>
      <c r="C61" s="1040"/>
      <c r="D61" s="1040"/>
      <c r="E61" s="1040"/>
      <c r="F61" s="1040"/>
      <c r="G61" s="1040"/>
      <c r="H61" s="1040"/>
      <c r="I61" s="1040"/>
      <c r="J61" s="1040"/>
      <c r="K61" s="1040"/>
      <c r="L61" s="1040"/>
      <c r="M61" s="1040"/>
      <c r="N61" s="1040"/>
      <c r="O61" s="1040"/>
      <c r="P61" s="1041"/>
      <c r="Q61" s="1042"/>
      <c r="R61" s="1027"/>
      <c r="S61" s="1027"/>
      <c r="T61" s="1027"/>
      <c r="U61" s="1027"/>
      <c r="V61" s="1027"/>
      <c r="W61" s="1027"/>
      <c r="X61" s="1027"/>
      <c r="Y61" s="1027"/>
      <c r="Z61" s="1027"/>
      <c r="AA61" s="1027"/>
      <c r="AB61" s="1027"/>
      <c r="AC61" s="1027"/>
      <c r="AD61" s="1027"/>
      <c r="AE61" s="1043"/>
      <c r="AF61" s="1023"/>
      <c r="AG61" s="1024"/>
      <c r="AH61" s="1024"/>
      <c r="AI61" s="1024"/>
      <c r="AJ61" s="1025"/>
      <c r="AK61" s="1026"/>
      <c r="AL61" s="1027"/>
      <c r="AM61" s="1027"/>
      <c r="AN61" s="1027"/>
      <c r="AO61" s="1027"/>
      <c r="AP61" s="1027"/>
      <c r="AQ61" s="1027"/>
      <c r="AR61" s="1027"/>
      <c r="AS61" s="1027"/>
      <c r="AT61" s="1027"/>
      <c r="AU61" s="1027"/>
      <c r="AV61" s="1027"/>
      <c r="AW61" s="1027"/>
      <c r="AX61" s="1027"/>
      <c r="AY61" s="1027"/>
      <c r="AZ61" s="1028"/>
      <c r="BA61" s="1028"/>
      <c r="BB61" s="1028"/>
      <c r="BC61" s="1028"/>
      <c r="BD61" s="1028"/>
      <c r="BE61" s="978"/>
      <c r="BF61" s="978"/>
      <c r="BG61" s="978"/>
      <c r="BH61" s="978"/>
      <c r="BI61" s="979"/>
      <c r="BJ61" s="234"/>
      <c r="BK61" s="234"/>
      <c r="BL61" s="234"/>
      <c r="BM61" s="234"/>
      <c r="BN61" s="234"/>
      <c r="BO61" s="243"/>
      <c r="BP61" s="243"/>
      <c r="BQ61" s="240">
        <v>55</v>
      </c>
      <c r="BR61" s="241"/>
      <c r="BS61" s="998"/>
      <c r="BT61" s="999"/>
      <c r="BU61" s="999"/>
      <c r="BV61" s="999"/>
      <c r="BW61" s="999"/>
      <c r="BX61" s="999"/>
      <c r="BY61" s="999"/>
      <c r="BZ61" s="999"/>
      <c r="CA61" s="999"/>
      <c r="CB61" s="999"/>
      <c r="CC61" s="999"/>
      <c r="CD61" s="999"/>
      <c r="CE61" s="999"/>
      <c r="CF61" s="999"/>
      <c r="CG61" s="1020"/>
      <c r="CH61" s="995"/>
      <c r="CI61" s="996"/>
      <c r="CJ61" s="996"/>
      <c r="CK61" s="996"/>
      <c r="CL61" s="997"/>
      <c r="CM61" s="995"/>
      <c r="CN61" s="996"/>
      <c r="CO61" s="996"/>
      <c r="CP61" s="996"/>
      <c r="CQ61" s="997"/>
      <c r="CR61" s="995"/>
      <c r="CS61" s="996"/>
      <c r="CT61" s="996"/>
      <c r="CU61" s="996"/>
      <c r="CV61" s="997"/>
      <c r="CW61" s="995"/>
      <c r="CX61" s="996"/>
      <c r="CY61" s="996"/>
      <c r="CZ61" s="996"/>
      <c r="DA61" s="997"/>
      <c r="DB61" s="995"/>
      <c r="DC61" s="996"/>
      <c r="DD61" s="996"/>
      <c r="DE61" s="996"/>
      <c r="DF61" s="997"/>
      <c r="DG61" s="995"/>
      <c r="DH61" s="996"/>
      <c r="DI61" s="996"/>
      <c r="DJ61" s="996"/>
      <c r="DK61" s="997"/>
      <c r="DL61" s="995"/>
      <c r="DM61" s="996"/>
      <c r="DN61" s="996"/>
      <c r="DO61" s="996"/>
      <c r="DP61" s="997"/>
      <c r="DQ61" s="995"/>
      <c r="DR61" s="996"/>
      <c r="DS61" s="996"/>
      <c r="DT61" s="996"/>
      <c r="DU61" s="997"/>
      <c r="DV61" s="998"/>
      <c r="DW61" s="999"/>
      <c r="DX61" s="999"/>
      <c r="DY61" s="999"/>
      <c r="DZ61" s="1000"/>
      <c r="EA61" s="231"/>
    </row>
    <row r="62" spans="1:131" ht="26.25" customHeight="1" x14ac:dyDescent="0.15">
      <c r="A62" s="240">
        <v>35</v>
      </c>
      <c r="B62" s="1039"/>
      <c r="C62" s="1040"/>
      <c r="D62" s="1040"/>
      <c r="E62" s="1040"/>
      <c r="F62" s="1040"/>
      <c r="G62" s="1040"/>
      <c r="H62" s="1040"/>
      <c r="I62" s="1040"/>
      <c r="J62" s="1040"/>
      <c r="K62" s="1040"/>
      <c r="L62" s="1040"/>
      <c r="M62" s="1040"/>
      <c r="N62" s="1040"/>
      <c r="O62" s="1040"/>
      <c r="P62" s="1041"/>
      <c r="Q62" s="1042"/>
      <c r="R62" s="1027"/>
      <c r="S62" s="1027"/>
      <c r="T62" s="1027"/>
      <c r="U62" s="1027"/>
      <c r="V62" s="1027"/>
      <c r="W62" s="1027"/>
      <c r="X62" s="1027"/>
      <c r="Y62" s="1027"/>
      <c r="Z62" s="1027"/>
      <c r="AA62" s="1027"/>
      <c r="AB62" s="1027"/>
      <c r="AC62" s="1027"/>
      <c r="AD62" s="1027"/>
      <c r="AE62" s="1043"/>
      <c r="AF62" s="1023"/>
      <c r="AG62" s="1024"/>
      <c r="AH62" s="1024"/>
      <c r="AI62" s="1024"/>
      <c r="AJ62" s="1025"/>
      <c r="AK62" s="1026"/>
      <c r="AL62" s="1027"/>
      <c r="AM62" s="1027"/>
      <c r="AN62" s="1027"/>
      <c r="AO62" s="1027"/>
      <c r="AP62" s="1027"/>
      <c r="AQ62" s="1027"/>
      <c r="AR62" s="1027"/>
      <c r="AS62" s="1027"/>
      <c r="AT62" s="1027"/>
      <c r="AU62" s="1027"/>
      <c r="AV62" s="1027"/>
      <c r="AW62" s="1027"/>
      <c r="AX62" s="1027"/>
      <c r="AY62" s="1027"/>
      <c r="AZ62" s="1028"/>
      <c r="BA62" s="1028"/>
      <c r="BB62" s="1028"/>
      <c r="BC62" s="1028"/>
      <c r="BD62" s="1028"/>
      <c r="BE62" s="978"/>
      <c r="BF62" s="978"/>
      <c r="BG62" s="978"/>
      <c r="BH62" s="978"/>
      <c r="BI62" s="979"/>
      <c r="BJ62" s="1036" t="s">
        <v>414</v>
      </c>
      <c r="BK62" s="1037"/>
      <c r="BL62" s="1037"/>
      <c r="BM62" s="1037"/>
      <c r="BN62" s="1038"/>
      <c r="BO62" s="243"/>
      <c r="BP62" s="243"/>
      <c r="BQ62" s="240">
        <v>56</v>
      </c>
      <c r="BR62" s="241"/>
      <c r="BS62" s="998"/>
      <c r="BT62" s="999"/>
      <c r="BU62" s="999"/>
      <c r="BV62" s="999"/>
      <c r="BW62" s="999"/>
      <c r="BX62" s="999"/>
      <c r="BY62" s="999"/>
      <c r="BZ62" s="999"/>
      <c r="CA62" s="999"/>
      <c r="CB62" s="999"/>
      <c r="CC62" s="999"/>
      <c r="CD62" s="999"/>
      <c r="CE62" s="999"/>
      <c r="CF62" s="999"/>
      <c r="CG62" s="1020"/>
      <c r="CH62" s="995"/>
      <c r="CI62" s="996"/>
      <c r="CJ62" s="996"/>
      <c r="CK62" s="996"/>
      <c r="CL62" s="997"/>
      <c r="CM62" s="995"/>
      <c r="CN62" s="996"/>
      <c r="CO62" s="996"/>
      <c r="CP62" s="996"/>
      <c r="CQ62" s="997"/>
      <c r="CR62" s="995"/>
      <c r="CS62" s="996"/>
      <c r="CT62" s="996"/>
      <c r="CU62" s="996"/>
      <c r="CV62" s="997"/>
      <c r="CW62" s="995"/>
      <c r="CX62" s="996"/>
      <c r="CY62" s="996"/>
      <c r="CZ62" s="996"/>
      <c r="DA62" s="997"/>
      <c r="DB62" s="995"/>
      <c r="DC62" s="996"/>
      <c r="DD62" s="996"/>
      <c r="DE62" s="996"/>
      <c r="DF62" s="997"/>
      <c r="DG62" s="995"/>
      <c r="DH62" s="996"/>
      <c r="DI62" s="996"/>
      <c r="DJ62" s="996"/>
      <c r="DK62" s="997"/>
      <c r="DL62" s="995"/>
      <c r="DM62" s="996"/>
      <c r="DN62" s="996"/>
      <c r="DO62" s="996"/>
      <c r="DP62" s="997"/>
      <c r="DQ62" s="995"/>
      <c r="DR62" s="996"/>
      <c r="DS62" s="996"/>
      <c r="DT62" s="996"/>
      <c r="DU62" s="997"/>
      <c r="DV62" s="998"/>
      <c r="DW62" s="999"/>
      <c r="DX62" s="999"/>
      <c r="DY62" s="999"/>
      <c r="DZ62" s="1000"/>
      <c r="EA62" s="231"/>
    </row>
    <row r="63" spans="1:131" ht="26.25" customHeight="1" thickBot="1" x14ac:dyDescent="0.2">
      <c r="A63" s="242" t="s">
        <v>392</v>
      </c>
      <c r="B63" s="943" t="s">
        <v>415</v>
      </c>
      <c r="C63" s="944"/>
      <c r="D63" s="944"/>
      <c r="E63" s="944"/>
      <c r="F63" s="944"/>
      <c r="G63" s="944"/>
      <c r="H63" s="944"/>
      <c r="I63" s="944"/>
      <c r="J63" s="944"/>
      <c r="K63" s="944"/>
      <c r="L63" s="944"/>
      <c r="M63" s="944"/>
      <c r="N63" s="944"/>
      <c r="O63" s="944"/>
      <c r="P63" s="954"/>
      <c r="Q63" s="968"/>
      <c r="R63" s="969"/>
      <c r="S63" s="969"/>
      <c r="T63" s="969"/>
      <c r="U63" s="969"/>
      <c r="V63" s="969"/>
      <c r="W63" s="969"/>
      <c r="X63" s="969"/>
      <c r="Y63" s="969"/>
      <c r="Z63" s="969"/>
      <c r="AA63" s="969"/>
      <c r="AB63" s="969"/>
      <c r="AC63" s="969"/>
      <c r="AD63" s="969"/>
      <c r="AE63" s="1032"/>
      <c r="AF63" s="1033">
        <v>9</v>
      </c>
      <c r="AG63" s="965"/>
      <c r="AH63" s="965"/>
      <c r="AI63" s="965"/>
      <c r="AJ63" s="1034"/>
      <c r="AK63" s="1035"/>
      <c r="AL63" s="969"/>
      <c r="AM63" s="969"/>
      <c r="AN63" s="969"/>
      <c r="AO63" s="969"/>
      <c r="AP63" s="965"/>
      <c r="AQ63" s="965"/>
      <c r="AR63" s="965"/>
      <c r="AS63" s="965"/>
      <c r="AT63" s="965"/>
      <c r="AU63" s="965"/>
      <c r="AV63" s="965"/>
      <c r="AW63" s="965"/>
      <c r="AX63" s="965"/>
      <c r="AY63" s="965"/>
      <c r="AZ63" s="1029"/>
      <c r="BA63" s="1029"/>
      <c r="BB63" s="1029"/>
      <c r="BC63" s="1029"/>
      <c r="BD63" s="1029"/>
      <c r="BE63" s="966"/>
      <c r="BF63" s="966"/>
      <c r="BG63" s="966"/>
      <c r="BH63" s="966"/>
      <c r="BI63" s="967"/>
      <c r="BJ63" s="1030" t="s">
        <v>138</v>
      </c>
      <c r="BK63" s="959"/>
      <c r="BL63" s="959"/>
      <c r="BM63" s="959"/>
      <c r="BN63" s="1031"/>
      <c r="BO63" s="243"/>
      <c r="BP63" s="243"/>
      <c r="BQ63" s="240">
        <v>57</v>
      </c>
      <c r="BR63" s="241"/>
      <c r="BS63" s="998"/>
      <c r="BT63" s="999"/>
      <c r="BU63" s="999"/>
      <c r="BV63" s="999"/>
      <c r="BW63" s="999"/>
      <c r="BX63" s="999"/>
      <c r="BY63" s="999"/>
      <c r="BZ63" s="999"/>
      <c r="CA63" s="999"/>
      <c r="CB63" s="999"/>
      <c r="CC63" s="999"/>
      <c r="CD63" s="999"/>
      <c r="CE63" s="999"/>
      <c r="CF63" s="999"/>
      <c r="CG63" s="1020"/>
      <c r="CH63" s="995"/>
      <c r="CI63" s="996"/>
      <c r="CJ63" s="996"/>
      <c r="CK63" s="996"/>
      <c r="CL63" s="997"/>
      <c r="CM63" s="995"/>
      <c r="CN63" s="996"/>
      <c r="CO63" s="996"/>
      <c r="CP63" s="996"/>
      <c r="CQ63" s="997"/>
      <c r="CR63" s="995"/>
      <c r="CS63" s="996"/>
      <c r="CT63" s="996"/>
      <c r="CU63" s="996"/>
      <c r="CV63" s="997"/>
      <c r="CW63" s="995"/>
      <c r="CX63" s="996"/>
      <c r="CY63" s="996"/>
      <c r="CZ63" s="996"/>
      <c r="DA63" s="997"/>
      <c r="DB63" s="995"/>
      <c r="DC63" s="996"/>
      <c r="DD63" s="996"/>
      <c r="DE63" s="996"/>
      <c r="DF63" s="997"/>
      <c r="DG63" s="995"/>
      <c r="DH63" s="996"/>
      <c r="DI63" s="996"/>
      <c r="DJ63" s="996"/>
      <c r="DK63" s="997"/>
      <c r="DL63" s="995"/>
      <c r="DM63" s="996"/>
      <c r="DN63" s="996"/>
      <c r="DO63" s="996"/>
      <c r="DP63" s="997"/>
      <c r="DQ63" s="995"/>
      <c r="DR63" s="996"/>
      <c r="DS63" s="996"/>
      <c r="DT63" s="996"/>
      <c r="DU63" s="997"/>
      <c r="DV63" s="998"/>
      <c r="DW63" s="999"/>
      <c r="DX63" s="999"/>
      <c r="DY63" s="999"/>
      <c r="DZ63" s="1000"/>
      <c r="EA63" s="231"/>
    </row>
    <row r="64" spans="1:131" ht="26.25" customHeight="1" x14ac:dyDescent="0.15">
      <c r="A64" s="243"/>
      <c r="B64" s="243"/>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0">
        <v>58</v>
      </c>
      <c r="BR64" s="241"/>
      <c r="BS64" s="998"/>
      <c r="BT64" s="999"/>
      <c r="BU64" s="999"/>
      <c r="BV64" s="999"/>
      <c r="BW64" s="999"/>
      <c r="BX64" s="999"/>
      <c r="BY64" s="999"/>
      <c r="BZ64" s="999"/>
      <c r="CA64" s="999"/>
      <c r="CB64" s="999"/>
      <c r="CC64" s="999"/>
      <c r="CD64" s="999"/>
      <c r="CE64" s="999"/>
      <c r="CF64" s="999"/>
      <c r="CG64" s="1020"/>
      <c r="CH64" s="995"/>
      <c r="CI64" s="996"/>
      <c r="CJ64" s="996"/>
      <c r="CK64" s="996"/>
      <c r="CL64" s="997"/>
      <c r="CM64" s="995"/>
      <c r="CN64" s="996"/>
      <c r="CO64" s="996"/>
      <c r="CP64" s="996"/>
      <c r="CQ64" s="997"/>
      <c r="CR64" s="995"/>
      <c r="CS64" s="996"/>
      <c r="CT64" s="996"/>
      <c r="CU64" s="996"/>
      <c r="CV64" s="997"/>
      <c r="CW64" s="995"/>
      <c r="CX64" s="996"/>
      <c r="CY64" s="996"/>
      <c r="CZ64" s="996"/>
      <c r="DA64" s="997"/>
      <c r="DB64" s="995"/>
      <c r="DC64" s="996"/>
      <c r="DD64" s="996"/>
      <c r="DE64" s="996"/>
      <c r="DF64" s="997"/>
      <c r="DG64" s="995"/>
      <c r="DH64" s="996"/>
      <c r="DI64" s="996"/>
      <c r="DJ64" s="996"/>
      <c r="DK64" s="997"/>
      <c r="DL64" s="995"/>
      <c r="DM64" s="996"/>
      <c r="DN64" s="996"/>
      <c r="DO64" s="996"/>
      <c r="DP64" s="997"/>
      <c r="DQ64" s="995"/>
      <c r="DR64" s="996"/>
      <c r="DS64" s="996"/>
      <c r="DT64" s="996"/>
      <c r="DU64" s="997"/>
      <c r="DV64" s="998"/>
      <c r="DW64" s="999"/>
      <c r="DX64" s="999"/>
      <c r="DY64" s="999"/>
      <c r="DZ64" s="1000"/>
      <c r="EA64" s="231"/>
    </row>
    <row r="65" spans="1:131" ht="26.25" customHeight="1" thickBot="1" x14ac:dyDescent="0.2">
      <c r="A65" s="234" t="s">
        <v>416</v>
      </c>
      <c r="B65" s="234"/>
      <c r="C65" s="234"/>
      <c r="D65" s="234"/>
      <c r="E65" s="234"/>
      <c r="F65" s="234"/>
      <c r="G65" s="234"/>
      <c r="H65" s="234"/>
      <c r="I65" s="234"/>
      <c r="J65" s="234"/>
      <c r="K65" s="234"/>
      <c r="L65" s="234"/>
      <c r="M65" s="234"/>
      <c r="N65" s="234"/>
      <c r="O65" s="234"/>
      <c r="P65" s="234"/>
      <c r="Q65" s="234"/>
      <c r="R65" s="234"/>
      <c r="S65" s="234"/>
      <c r="T65" s="234"/>
      <c r="U65" s="234"/>
      <c r="V65" s="234"/>
      <c r="W65" s="234"/>
      <c r="X65" s="234"/>
      <c r="Y65" s="234"/>
      <c r="Z65" s="234"/>
      <c r="AA65" s="234"/>
      <c r="AB65" s="234"/>
      <c r="AC65" s="234"/>
      <c r="AD65" s="234"/>
      <c r="AE65" s="234"/>
      <c r="AF65" s="234"/>
      <c r="AG65" s="234"/>
      <c r="AH65" s="234"/>
      <c r="AI65" s="234"/>
      <c r="AJ65" s="234"/>
      <c r="AK65" s="234"/>
      <c r="AL65" s="234"/>
      <c r="AM65" s="234"/>
      <c r="AN65" s="234"/>
      <c r="AO65" s="234"/>
      <c r="AP65" s="234"/>
      <c r="AQ65" s="234"/>
      <c r="AR65" s="234"/>
      <c r="AS65" s="234"/>
      <c r="AT65" s="234"/>
      <c r="AU65" s="234"/>
      <c r="AV65" s="234"/>
      <c r="AW65" s="234"/>
      <c r="AX65" s="234"/>
      <c r="AY65" s="234"/>
      <c r="AZ65" s="234"/>
      <c r="BA65" s="234"/>
      <c r="BB65" s="234"/>
      <c r="BC65" s="234"/>
      <c r="BD65" s="234"/>
      <c r="BE65" s="243"/>
      <c r="BF65" s="243"/>
      <c r="BG65" s="243"/>
      <c r="BH65" s="243"/>
      <c r="BI65" s="243"/>
      <c r="BJ65" s="243"/>
      <c r="BK65" s="243"/>
      <c r="BL65" s="243"/>
      <c r="BM65" s="243"/>
      <c r="BN65" s="243"/>
      <c r="BO65" s="243"/>
      <c r="BP65" s="243"/>
      <c r="BQ65" s="240">
        <v>59</v>
      </c>
      <c r="BR65" s="241"/>
      <c r="BS65" s="998"/>
      <c r="BT65" s="999"/>
      <c r="BU65" s="999"/>
      <c r="BV65" s="999"/>
      <c r="BW65" s="999"/>
      <c r="BX65" s="999"/>
      <c r="BY65" s="999"/>
      <c r="BZ65" s="999"/>
      <c r="CA65" s="999"/>
      <c r="CB65" s="999"/>
      <c r="CC65" s="999"/>
      <c r="CD65" s="999"/>
      <c r="CE65" s="999"/>
      <c r="CF65" s="999"/>
      <c r="CG65" s="1020"/>
      <c r="CH65" s="995"/>
      <c r="CI65" s="996"/>
      <c r="CJ65" s="996"/>
      <c r="CK65" s="996"/>
      <c r="CL65" s="997"/>
      <c r="CM65" s="995"/>
      <c r="CN65" s="996"/>
      <c r="CO65" s="996"/>
      <c r="CP65" s="996"/>
      <c r="CQ65" s="997"/>
      <c r="CR65" s="995"/>
      <c r="CS65" s="996"/>
      <c r="CT65" s="996"/>
      <c r="CU65" s="996"/>
      <c r="CV65" s="997"/>
      <c r="CW65" s="995"/>
      <c r="CX65" s="996"/>
      <c r="CY65" s="996"/>
      <c r="CZ65" s="996"/>
      <c r="DA65" s="997"/>
      <c r="DB65" s="995"/>
      <c r="DC65" s="996"/>
      <c r="DD65" s="996"/>
      <c r="DE65" s="996"/>
      <c r="DF65" s="997"/>
      <c r="DG65" s="995"/>
      <c r="DH65" s="996"/>
      <c r="DI65" s="996"/>
      <c r="DJ65" s="996"/>
      <c r="DK65" s="997"/>
      <c r="DL65" s="995"/>
      <c r="DM65" s="996"/>
      <c r="DN65" s="996"/>
      <c r="DO65" s="996"/>
      <c r="DP65" s="997"/>
      <c r="DQ65" s="995"/>
      <c r="DR65" s="996"/>
      <c r="DS65" s="996"/>
      <c r="DT65" s="996"/>
      <c r="DU65" s="997"/>
      <c r="DV65" s="998"/>
      <c r="DW65" s="999"/>
      <c r="DX65" s="999"/>
      <c r="DY65" s="999"/>
      <c r="DZ65" s="1000"/>
      <c r="EA65" s="231"/>
    </row>
    <row r="66" spans="1:131" ht="26.25" customHeight="1" x14ac:dyDescent="0.15">
      <c r="A66" s="1001" t="s">
        <v>417</v>
      </c>
      <c r="B66" s="1002"/>
      <c r="C66" s="1002"/>
      <c r="D66" s="1002"/>
      <c r="E66" s="1002"/>
      <c r="F66" s="1002"/>
      <c r="G66" s="1002"/>
      <c r="H66" s="1002"/>
      <c r="I66" s="1002"/>
      <c r="J66" s="1002"/>
      <c r="K66" s="1002"/>
      <c r="L66" s="1002"/>
      <c r="M66" s="1002"/>
      <c r="N66" s="1002"/>
      <c r="O66" s="1002"/>
      <c r="P66" s="1003"/>
      <c r="Q66" s="1007" t="s">
        <v>418</v>
      </c>
      <c r="R66" s="1008"/>
      <c r="S66" s="1008"/>
      <c r="T66" s="1008"/>
      <c r="U66" s="1009"/>
      <c r="V66" s="1007" t="s">
        <v>398</v>
      </c>
      <c r="W66" s="1008"/>
      <c r="X66" s="1008"/>
      <c r="Y66" s="1008"/>
      <c r="Z66" s="1009"/>
      <c r="AA66" s="1007" t="s">
        <v>399</v>
      </c>
      <c r="AB66" s="1008"/>
      <c r="AC66" s="1008"/>
      <c r="AD66" s="1008"/>
      <c r="AE66" s="1009"/>
      <c r="AF66" s="1013" t="s">
        <v>419</v>
      </c>
      <c r="AG66" s="1014"/>
      <c r="AH66" s="1014"/>
      <c r="AI66" s="1014"/>
      <c r="AJ66" s="1015"/>
      <c r="AK66" s="1007" t="s">
        <v>420</v>
      </c>
      <c r="AL66" s="1002"/>
      <c r="AM66" s="1002"/>
      <c r="AN66" s="1002"/>
      <c r="AO66" s="1003"/>
      <c r="AP66" s="1007" t="s">
        <v>421</v>
      </c>
      <c r="AQ66" s="1008"/>
      <c r="AR66" s="1008"/>
      <c r="AS66" s="1008"/>
      <c r="AT66" s="1009"/>
      <c r="AU66" s="1007" t="s">
        <v>422</v>
      </c>
      <c r="AV66" s="1008"/>
      <c r="AW66" s="1008"/>
      <c r="AX66" s="1008"/>
      <c r="AY66" s="1009"/>
      <c r="AZ66" s="1007" t="s">
        <v>380</v>
      </c>
      <c r="BA66" s="1008"/>
      <c r="BB66" s="1008"/>
      <c r="BC66" s="1008"/>
      <c r="BD66" s="1021"/>
      <c r="BE66" s="243"/>
      <c r="BF66" s="243"/>
      <c r="BG66" s="243"/>
      <c r="BH66" s="243"/>
      <c r="BI66" s="243"/>
      <c r="BJ66" s="243"/>
      <c r="BK66" s="243"/>
      <c r="BL66" s="243"/>
      <c r="BM66" s="243"/>
      <c r="BN66" s="243"/>
      <c r="BO66" s="243"/>
      <c r="BP66" s="243"/>
      <c r="BQ66" s="240">
        <v>60</v>
      </c>
      <c r="BR66" s="245"/>
      <c r="BS66" s="951"/>
      <c r="BT66" s="952"/>
      <c r="BU66" s="952"/>
      <c r="BV66" s="952"/>
      <c r="BW66" s="952"/>
      <c r="BX66" s="952"/>
      <c r="BY66" s="952"/>
      <c r="BZ66" s="952"/>
      <c r="CA66" s="952"/>
      <c r="CB66" s="952"/>
      <c r="CC66" s="952"/>
      <c r="CD66" s="952"/>
      <c r="CE66" s="952"/>
      <c r="CF66" s="952"/>
      <c r="CG66" s="961"/>
      <c r="CH66" s="962"/>
      <c r="CI66" s="963"/>
      <c r="CJ66" s="963"/>
      <c r="CK66" s="963"/>
      <c r="CL66" s="964"/>
      <c r="CM66" s="962"/>
      <c r="CN66" s="963"/>
      <c r="CO66" s="963"/>
      <c r="CP66" s="963"/>
      <c r="CQ66" s="964"/>
      <c r="CR66" s="962"/>
      <c r="CS66" s="963"/>
      <c r="CT66" s="963"/>
      <c r="CU66" s="963"/>
      <c r="CV66" s="964"/>
      <c r="CW66" s="962"/>
      <c r="CX66" s="963"/>
      <c r="CY66" s="963"/>
      <c r="CZ66" s="963"/>
      <c r="DA66" s="964"/>
      <c r="DB66" s="962"/>
      <c r="DC66" s="963"/>
      <c r="DD66" s="963"/>
      <c r="DE66" s="963"/>
      <c r="DF66" s="964"/>
      <c r="DG66" s="962"/>
      <c r="DH66" s="963"/>
      <c r="DI66" s="963"/>
      <c r="DJ66" s="963"/>
      <c r="DK66" s="964"/>
      <c r="DL66" s="962"/>
      <c r="DM66" s="963"/>
      <c r="DN66" s="963"/>
      <c r="DO66" s="963"/>
      <c r="DP66" s="964"/>
      <c r="DQ66" s="962"/>
      <c r="DR66" s="963"/>
      <c r="DS66" s="963"/>
      <c r="DT66" s="963"/>
      <c r="DU66" s="964"/>
      <c r="DV66" s="951"/>
      <c r="DW66" s="952"/>
      <c r="DX66" s="952"/>
      <c r="DY66" s="952"/>
      <c r="DZ66" s="953"/>
      <c r="EA66" s="231"/>
    </row>
    <row r="67" spans="1:131" ht="26.25" customHeight="1" thickBot="1" x14ac:dyDescent="0.2">
      <c r="A67" s="1004"/>
      <c r="B67" s="1005"/>
      <c r="C67" s="1005"/>
      <c r="D67" s="1005"/>
      <c r="E67" s="1005"/>
      <c r="F67" s="1005"/>
      <c r="G67" s="1005"/>
      <c r="H67" s="1005"/>
      <c r="I67" s="1005"/>
      <c r="J67" s="1005"/>
      <c r="K67" s="1005"/>
      <c r="L67" s="1005"/>
      <c r="M67" s="1005"/>
      <c r="N67" s="1005"/>
      <c r="O67" s="1005"/>
      <c r="P67" s="1006"/>
      <c r="Q67" s="1010"/>
      <c r="R67" s="1011"/>
      <c r="S67" s="1011"/>
      <c r="T67" s="1011"/>
      <c r="U67" s="1012"/>
      <c r="V67" s="1010"/>
      <c r="W67" s="1011"/>
      <c r="X67" s="1011"/>
      <c r="Y67" s="1011"/>
      <c r="Z67" s="1012"/>
      <c r="AA67" s="1010"/>
      <c r="AB67" s="1011"/>
      <c r="AC67" s="1011"/>
      <c r="AD67" s="1011"/>
      <c r="AE67" s="1012"/>
      <c r="AF67" s="1016"/>
      <c r="AG67" s="1017"/>
      <c r="AH67" s="1017"/>
      <c r="AI67" s="1017"/>
      <c r="AJ67" s="1018"/>
      <c r="AK67" s="1019"/>
      <c r="AL67" s="1005"/>
      <c r="AM67" s="1005"/>
      <c r="AN67" s="1005"/>
      <c r="AO67" s="1006"/>
      <c r="AP67" s="1010"/>
      <c r="AQ67" s="1011"/>
      <c r="AR67" s="1011"/>
      <c r="AS67" s="1011"/>
      <c r="AT67" s="1012"/>
      <c r="AU67" s="1010"/>
      <c r="AV67" s="1011"/>
      <c r="AW67" s="1011"/>
      <c r="AX67" s="1011"/>
      <c r="AY67" s="1012"/>
      <c r="AZ67" s="1010"/>
      <c r="BA67" s="1011"/>
      <c r="BB67" s="1011"/>
      <c r="BC67" s="1011"/>
      <c r="BD67" s="1022"/>
      <c r="BE67" s="243"/>
      <c r="BF67" s="243"/>
      <c r="BG67" s="243"/>
      <c r="BH67" s="243"/>
      <c r="BI67" s="243"/>
      <c r="BJ67" s="243"/>
      <c r="BK67" s="243"/>
      <c r="BL67" s="243"/>
      <c r="BM67" s="243"/>
      <c r="BN67" s="243"/>
      <c r="BO67" s="243"/>
      <c r="BP67" s="243"/>
      <c r="BQ67" s="240">
        <v>61</v>
      </c>
      <c r="BR67" s="245"/>
      <c r="BS67" s="951"/>
      <c r="BT67" s="952"/>
      <c r="BU67" s="952"/>
      <c r="BV67" s="952"/>
      <c r="BW67" s="952"/>
      <c r="BX67" s="952"/>
      <c r="BY67" s="952"/>
      <c r="BZ67" s="952"/>
      <c r="CA67" s="952"/>
      <c r="CB67" s="952"/>
      <c r="CC67" s="952"/>
      <c r="CD67" s="952"/>
      <c r="CE67" s="952"/>
      <c r="CF67" s="952"/>
      <c r="CG67" s="961"/>
      <c r="CH67" s="962"/>
      <c r="CI67" s="963"/>
      <c r="CJ67" s="963"/>
      <c r="CK67" s="963"/>
      <c r="CL67" s="964"/>
      <c r="CM67" s="962"/>
      <c r="CN67" s="963"/>
      <c r="CO67" s="963"/>
      <c r="CP67" s="963"/>
      <c r="CQ67" s="964"/>
      <c r="CR67" s="962"/>
      <c r="CS67" s="963"/>
      <c r="CT67" s="963"/>
      <c r="CU67" s="963"/>
      <c r="CV67" s="964"/>
      <c r="CW67" s="962"/>
      <c r="CX67" s="963"/>
      <c r="CY67" s="963"/>
      <c r="CZ67" s="963"/>
      <c r="DA67" s="964"/>
      <c r="DB67" s="962"/>
      <c r="DC67" s="963"/>
      <c r="DD67" s="963"/>
      <c r="DE67" s="963"/>
      <c r="DF67" s="964"/>
      <c r="DG67" s="962"/>
      <c r="DH67" s="963"/>
      <c r="DI67" s="963"/>
      <c r="DJ67" s="963"/>
      <c r="DK67" s="964"/>
      <c r="DL67" s="962"/>
      <c r="DM67" s="963"/>
      <c r="DN67" s="963"/>
      <c r="DO67" s="963"/>
      <c r="DP67" s="964"/>
      <c r="DQ67" s="962"/>
      <c r="DR67" s="963"/>
      <c r="DS67" s="963"/>
      <c r="DT67" s="963"/>
      <c r="DU67" s="964"/>
      <c r="DV67" s="951"/>
      <c r="DW67" s="952"/>
      <c r="DX67" s="952"/>
      <c r="DY67" s="952"/>
      <c r="DZ67" s="953"/>
      <c r="EA67" s="231"/>
    </row>
    <row r="68" spans="1:131" ht="26.25" customHeight="1" thickTop="1" x14ac:dyDescent="0.15">
      <c r="A68" s="238">
        <v>1</v>
      </c>
      <c r="B68" s="991" t="s">
        <v>586</v>
      </c>
      <c r="C68" s="992"/>
      <c r="D68" s="992"/>
      <c r="E68" s="992"/>
      <c r="F68" s="992"/>
      <c r="G68" s="992"/>
      <c r="H68" s="992"/>
      <c r="I68" s="992"/>
      <c r="J68" s="992"/>
      <c r="K68" s="992"/>
      <c r="L68" s="992"/>
      <c r="M68" s="992"/>
      <c r="N68" s="992"/>
      <c r="O68" s="992"/>
      <c r="P68" s="993"/>
      <c r="Q68" s="994">
        <v>751</v>
      </c>
      <c r="R68" s="988"/>
      <c r="S68" s="988"/>
      <c r="T68" s="988"/>
      <c r="U68" s="988"/>
      <c r="V68" s="988">
        <v>750</v>
      </c>
      <c r="W68" s="988"/>
      <c r="X68" s="988"/>
      <c r="Y68" s="988"/>
      <c r="Z68" s="988"/>
      <c r="AA68" s="988">
        <v>1</v>
      </c>
      <c r="AB68" s="988"/>
      <c r="AC68" s="988"/>
      <c r="AD68" s="988"/>
      <c r="AE68" s="988"/>
      <c r="AF68" s="988">
        <v>1</v>
      </c>
      <c r="AG68" s="988"/>
      <c r="AH68" s="988"/>
      <c r="AI68" s="988"/>
      <c r="AJ68" s="988"/>
      <c r="AK68" s="988">
        <v>35</v>
      </c>
      <c r="AL68" s="988"/>
      <c r="AM68" s="988"/>
      <c r="AN68" s="988"/>
      <c r="AO68" s="988"/>
      <c r="AP68" s="988"/>
      <c r="AQ68" s="988"/>
      <c r="AR68" s="988"/>
      <c r="AS68" s="988"/>
      <c r="AT68" s="988"/>
      <c r="AU68" s="988"/>
      <c r="AV68" s="988"/>
      <c r="AW68" s="988"/>
      <c r="AX68" s="988"/>
      <c r="AY68" s="988"/>
      <c r="AZ68" s="989"/>
      <c r="BA68" s="989"/>
      <c r="BB68" s="989"/>
      <c r="BC68" s="989"/>
      <c r="BD68" s="990"/>
      <c r="BE68" s="243"/>
      <c r="BF68" s="243"/>
      <c r="BG68" s="243"/>
      <c r="BH68" s="243"/>
      <c r="BI68" s="243"/>
      <c r="BJ68" s="243"/>
      <c r="BK68" s="243"/>
      <c r="BL68" s="243"/>
      <c r="BM68" s="243"/>
      <c r="BN68" s="243"/>
      <c r="BO68" s="243"/>
      <c r="BP68" s="243"/>
      <c r="BQ68" s="240">
        <v>62</v>
      </c>
      <c r="BR68" s="245"/>
      <c r="BS68" s="951"/>
      <c r="BT68" s="952"/>
      <c r="BU68" s="952"/>
      <c r="BV68" s="952"/>
      <c r="BW68" s="952"/>
      <c r="BX68" s="952"/>
      <c r="BY68" s="952"/>
      <c r="BZ68" s="952"/>
      <c r="CA68" s="952"/>
      <c r="CB68" s="952"/>
      <c r="CC68" s="952"/>
      <c r="CD68" s="952"/>
      <c r="CE68" s="952"/>
      <c r="CF68" s="952"/>
      <c r="CG68" s="961"/>
      <c r="CH68" s="962"/>
      <c r="CI68" s="963"/>
      <c r="CJ68" s="963"/>
      <c r="CK68" s="963"/>
      <c r="CL68" s="964"/>
      <c r="CM68" s="962"/>
      <c r="CN68" s="963"/>
      <c r="CO68" s="963"/>
      <c r="CP68" s="963"/>
      <c r="CQ68" s="964"/>
      <c r="CR68" s="962"/>
      <c r="CS68" s="963"/>
      <c r="CT68" s="963"/>
      <c r="CU68" s="963"/>
      <c r="CV68" s="964"/>
      <c r="CW68" s="962"/>
      <c r="CX68" s="963"/>
      <c r="CY68" s="963"/>
      <c r="CZ68" s="963"/>
      <c r="DA68" s="964"/>
      <c r="DB68" s="962"/>
      <c r="DC68" s="963"/>
      <c r="DD68" s="963"/>
      <c r="DE68" s="963"/>
      <c r="DF68" s="964"/>
      <c r="DG68" s="962"/>
      <c r="DH68" s="963"/>
      <c r="DI68" s="963"/>
      <c r="DJ68" s="963"/>
      <c r="DK68" s="964"/>
      <c r="DL68" s="962"/>
      <c r="DM68" s="963"/>
      <c r="DN68" s="963"/>
      <c r="DO68" s="963"/>
      <c r="DP68" s="964"/>
      <c r="DQ68" s="962"/>
      <c r="DR68" s="963"/>
      <c r="DS68" s="963"/>
      <c r="DT68" s="963"/>
      <c r="DU68" s="964"/>
      <c r="DV68" s="951"/>
      <c r="DW68" s="952"/>
      <c r="DX68" s="952"/>
      <c r="DY68" s="952"/>
      <c r="DZ68" s="953"/>
      <c r="EA68" s="231"/>
    </row>
    <row r="69" spans="1:131" ht="26.25" customHeight="1" x14ac:dyDescent="0.15">
      <c r="A69" s="240">
        <v>2</v>
      </c>
      <c r="B69" s="980" t="s">
        <v>587</v>
      </c>
      <c r="C69" s="981"/>
      <c r="D69" s="981"/>
      <c r="E69" s="981"/>
      <c r="F69" s="981"/>
      <c r="G69" s="981"/>
      <c r="H69" s="981"/>
      <c r="I69" s="981"/>
      <c r="J69" s="981"/>
      <c r="K69" s="981"/>
      <c r="L69" s="981"/>
      <c r="M69" s="981"/>
      <c r="N69" s="981"/>
      <c r="O69" s="981"/>
      <c r="P69" s="982"/>
      <c r="Q69" s="983">
        <v>2198</v>
      </c>
      <c r="R69" s="977"/>
      <c r="S69" s="977"/>
      <c r="T69" s="977"/>
      <c r="U69" s="977"/>
      <c r="V69" s="977">
        <v>2195</v>
      </c>
      <c r="W69" s="977"/>
      <c r="X69" s="977"/>
      <c r="Y69" s="977"/>
      <c r="Z69" s="977"/>
      <c r="AA69" s="977">
        <v>3</v>
      </c>
      <c r="AB69" s="977"/>
      <c r="AC69" s="977"/>
      <c r="AD69" s="977"/>
      <c r="AE69" s="977"/>
      <c r="AF69" s="977">
        <v>3</v>
      </c>
      <c r="AG69" s="977"/>
      <c r="AH69" s="977"/>
      <c r="AI69" s="977"/>
      <c r="AJ69" s="977"/>
      <c r="AK69" s="977">
        <v>43</v>
      </c>
      <c r="AL69" s="977"/>
      <c r="AM69" s="977"/>
      <c r="AN69" s="977"/>
      <c r="AO69" s="977"/>
      <c r="AP69" s="977">
        <v>4</v>
      </c>
      <c r="AQ69" s="977"/>
      <c r="AR69" s="977"/>
      <c r="AS69" s="977"/>
      <c r="AT69" s="977"/>
      <c r="AU69" s="977">
        <v>0</v>
      </c>
      <c r="AV69" s="977"/>
      <c r="AW69" s="977"/>
      <c r="AX69" s="977"/>
      <c r="AY69" s="977"/>
      <c r="AZ69" s="978"/>
      <c r="BA69" s="978"/>
      <c r="BB69" s="978"/>
      <c r="BC69" s="978"/>
      <c r="BD69" s="979"/>
      <c r="BE69" s="243"/>
      <c r="BF69" s="243"/>
      <c r="BG69" s="243"/>
      <c r="BH69" s="243"/>
      <c r="BI69" s="243"/>
      <c r="BJ69" s="243"/>
      <c r="BK69" s="243"/>
      <c r="BL69" s="243"/>
      <c r="BM69" s="243"/>
      <c r="BN69" s="243"/>
      <c r="BO69" s="243"/>
      <c r="BP69" s="243"/>
      <c r="BQ69" s="240">
        <v>63</v>
      </c>
      <c r="BR69" s="245"/>
      <c r="BS69" s="951"/>
      <c r="BT69" s="952"/>
      <c r="BU69" s="952"/>
      <c r="BV69" s="952"/>
      <c r="BW69" s="952"/>
      <c r="BX69" s="952"/>
      <c r="BY69" s="952"/>
      <c r="BZ69" s="952"/>
      <c r="CA69" s="952"/>
      <c r="CB69" s="952"/>
      <c r="CC69" s="952"/>
      <c r="CD69" s="952"/>
      <c r="CE69" s="952"/>
      <c r="CF69" s="952"/>
      <c r="CG69" s="961"/>
      <c r="CH69" s="962"/>
      <c r="CI69" s="963"/>
      <c r="CJ69" s="963"/>
      <c r="CK69" s="963"/>
      <c r="CL69" s="964"/>
      <c r="CM69" s="962"/>
      <c r="CN69" s="963"/>
      <c r="CO69" s="963"/>
      <c r="CP69" s="963"/>
      <c r="CQ69" s="964"/>
      <c r="CR69" s="962"/>
      <c r="CS69" s="963"/>
      <c r="CT69" s="963"/>
      <c r="CU69" s="963"/>
      <c r="CV69" s="964"/>
      <c r="CW69" s="962"/>
      <c r="CX69" s="963"/>
      <c r="CY69" s="963"/>
      <c r="CZ69" s="963"/>
      <c r="DA69" s="964"/>
      <c r="DB69" s="962"/>
      <c r="DC69" s="963"/>
      <c r="DD69" s="963"/>
      <c r="DE69" s="963"/>
      <c r="DF69" s="964"/>
      <c r="DG69" s="962"/>
      <c r="DH69" s="963"/>
      <c r="DI69" s="963"/>
      <c r="DJ69" s="963"/>
      <c r="DK69" s="964"/>
      <c r="DL69" s="962"/>
      <c r="DM69" s="963"/>
      <c r="DN69" s="963"/>
      <c r="DO69" s="963"/>
      <c r="DP69" s="964"/>
      <c r="DQ69" s="962"/>
      <c r="DR69" s="963"/>
      <c r="DS69" s="963"/>
      <c r="DT69" s="963"/>
      <c r="DU69" s="964"/>
      <c r="DV69" s="951"/>
      <c r="DW69" s="952"/>
      <c r="DX69" s="952"/>
      <c r="DY69" s="952"/>
      <c r="DZ69" s="953"/>
      <c r="EA69" s="231"/>
    </row>
    <row r="70" spans="1:131" ht="26.25" customHeight="1" x14ac:dyDescent="0.15">
      <c r="A70" s="240">
        <v>3</v>
      </c>
      <c r="B70" s="980" t="s">
        <v>588</v>
      </c>
      <c r="C70" s="981"/>
      <c r="D70" s="981"/>
      <c r="E70" s="981"/>
      <c r="F70" s="981"/>
      <c r="G70" s="981"/>
      <c r="H70" s="981"/>
      <c r="I70" s="981"/>
      <c r="J70" s="981"/>
      <c r="K70" s="981"/>
      <c r="L70" s="981"/>
      <c r="M70" s="981"/>
      <c r="N70" s="981"/>
      <c r="O70" s="981"/>
      <c r="P70" s="982"/>
      <c r="Q70" s="983">
        <v>550</v>
      </c>
      <c r="R70" s="977"/>
      <c r="S70" s="977"/>
      <c r="T70" s="977"/>
      <c r="U70" s="977"/>
      <c r="V70" s="977">
        <v>548</v>
      </c>
      <c r="W70" s="977"/>
      <c r="X70" s="977"/>
      <c r="Y70" s="977"/>
      <c r="Z70" s="977"/>
      <c r="AA70" s="977">
        <v>2</v>
      </c>
      <c r="AB70" s="977"/>
      <c r="AC70" s="977"/>
      <c r="AD70" s="977"/>
      <c r="AE70" s="977"/>
      <c r="AF70" s="977">
        <v>2</v>
      </c>
      <c r="AG70" s="977"/>
      <c r="AH70" s="977"/>
      <c r="AI70" s="977"/>
      <c r="AJ70" s="977"/>
      <c r="AK70" s="977">
        <v>151</v>
      </c>
      <c r="AL70" s="977"/>
      <c r="AM70" s="977"/>
      <c r="AN70" s="977"/>
      <c r="AO70" s="977"/>
      <c r="AP70" s="977"/>
      <c r="AQ70" s="977"/>
      <c r="AR70" s="977"/>
      <c r="AS70" s="977"/>
      <c r="AT70" s="977"/>
      <c r="AU70" s="977"/>
      <c r="AV70" s="977"/>
      <c r="AW70" s="977"/>
      <c r="AX70" s="977"/>
      <c r="AY70" s="977"/>
      <c r="AZ70" s="978"/>
      <c r="BA70" s="978"/>
      <c r="BB70" s="978"/>
      <c r="BC70" s="978"/>
      <c r="BD70" s="979"/>
      <c r="BE70" s="243"/>
      <c r="BF70" s="243"/>
      <c r="BG70" s="243"/>
      <c r="BH70" s="243"/>
      <c r="BI70" s="243"/>
      <c r="BJ70" s="243"/>
      <c r="BK70" s="243"/>
      <c r="BL70" s="243"/>
      <c r="BM70" s="243"/>
      <c r="BN70" s="243"/>
      <c r="BO70" s="243"/>
      <c r="BP70" s="243"/>
      <c r="BQ70" s="240">
        <v>64</v>
      </c>
      <c r="BR70" s="245"/>
      <c r="BS70" s="951"/>
      <c r="BT70" s="952"/>
      <c r="BU70" s="952"/>
      <c r="BV70" s="952"/>
      <c r="BW70" s="952"/>
      <c r="BX70" s="952"/>
      <c r="BY70" s="952"/>
      <c r="BZ70" s="952"/>
      <c r="CA70" s="952"/>
      <c r="CB70" s="952"/>
      <c r="CC70" s="952"/>
      <c r="CD70" s="952"/>
      <c r="CE70" s="952"/>
      <c r="CF70" s="952"/>
      <c r="CG70" s="961"/>
      <c r="CH70" s="962"/>
      <c r="CI70" s="963"/>
      <c r="CJ70" s="963"/>
      <c r="CK70" s="963"/>
      <c r="CL70" s="964"/>
      <c r="CM70" s="962"/>
      <c r="CN70" s="963"/>
      <c r="CO70" s="963"/>
      <c r="CP70" s="963"/>
      <c r="CQ70" s="964"/>
      <c r="CR70" s="962"/>
      <c r="CS70" s="963"/>
      <c r="CT70" s="963"/>
      <c r="CU70" s="963"/>
      <c r="CV70" s="964"/>
      <c r="CW70" s="962"/>
      <c r="CX70" s="963"/>
      <c r="CY70" s="963"/>
      <c r="CZ70" s="963"/>
      <c r="DA70" s="964"/>
      <c r="DB70" s="962"/>
      <c r="DC70" s="963"/>
      <c r="DD70" s="963"/>
      <c r="DE70" s="963"/>
      <c r="DF70" s="964"/>
      <c r="DG70" s="962"/>
      <c r="DH70" s="963"/>
      <c r="DI70" s="963"/>
      <c r="DJ70" s="963"/>
      <c r="DK70" s="964"/>
      <c r="DL70" s="962"/>
      <c r="DM70" s="963"/>
      <c r="DN70" s="963"/>
      <c r="DO70" s="963"/>
      <c r="DP70" s="964"/>
      <c r="DQ70" s="962"/>
      <c r="DR70" s="963"/>
      <c r="DS70" s="963"/>
      <c r="DT70" s="963"/>
      <c r="DU70" s="964"/>
      <c r="DV70" s="951"/>
      <c r="DW70" s="952"/>
      <c r="DX70" s="952"/>
      <c r="DY70" s="952"/>
      <c r="DZ70" s="953"/>
      <c r="EA70" s="231"/>
    </row>
    <row r="71" spans="1:131" ht="26.25" customHeight="1" x14ac:dyDescent="0.15">
      <c r="A71" s="240">
        <v>4</v>
      </c>
      <c r="B71" s="980" t="s">
        <v>589</v>
      </c>
      <c r="C71" s="981"/>
      <c r="D71" s="981"/>
      <c r="E71" s="981"/>
      <c r="F71" s="981"/>
      <c r="G71" s="981"/>
      <c r="H71" s="981"/>
      <c r="I71" s="981"/>
      <c r="J71" s="981"/>
      <c r="K71" s="981"/>
      <c r="L71" s="981"/>
      <c r="M71" s="981"/>
      <c r="N71" s="981"/>
      <c r="O71" s="981"/>
      <c r="P71" s="982"/>
      <c r="Q71" s="983">
        <v>219</v>
      </c>
      <c r="R71" s="977"/>
      <c r="S71" s="977"/>
      <c r="T71" s="977"/>
      <c r="U71" s="977"/>
      <c r="V71" s="977">
        <v>218</v>
      </c>
      <c r="W71" s="977"/>
      <c r="X71" s="977"/>
      <c r="Y71" s="977"/>
      <c r="Z71" s="977"/>
      <c r="AA71" s="977">
        <v>1</v>
      </c>
      <c r="AB71" s="977"/>
      <c r="AC71" s="977"/>
      <c r="AD71" s="977"/>
      <c r="AE71" s="977"/>
      <c r="AF71" s="977">
        <v>1</v>
      </c>
      <c r="AG71" s="977"/>
      <c r="AH71" s="977"/>
      <c r="AI71" s="977"/>
      <c r="AJ71" s="977"/>
      <c r="AK71" s="977">
        <v>1</v>
      </c>
      <c r="AL71" s="977"/>
      <c r="AM71" s="977"/>
      <c r="AN71" s="977"/>
      <c r="AO71" s="977"/>
      <c r="AP71" s="977"/>
      <c r="AQ71" s="977"/>
      <c r="AR71" s="977"/>
      <c r="AS71" s="977"/>
      <c r="AT71" s="977"/>
      <c r="AU71" s="977"/>
      <c r="AV71" s="977"/>
      <c r="AW71" s="977"/>
      <c r="AX71" s="977"/>
      <c r="AY71" s="977"/>
      <c r="AZ71" s="978"/>
      <c r="BA71" s="978"/>
      <c r="BB71" s="978"/>
      <c r="BC71" s="978"/>
      <c r="BD71" s="979"/>
      <c r="BE71" s="243"/>
      <c r="BF71" s="243"/>
      <c r="BG71" s="243"/>
      <c r="BH71" s="243"/>
      <c r="BI71" s="243"/>
      <c r="BJ71" s="243"/>
      <c r="BK71" s="243"/>
      <c r="BL71" s="243"/>
      <c r="BM71" s="243"/>
      <c r="BN71" s="243"/>
      <c r="BO71" s="243"/>
      <c r="BP71" s="243"/>
      <c r="BQ71" s="240">
        <v>65</v>
      </c>
      <c r="BR71" s="245"/>
      <c r="BS71" s="951"/>
      <c r="BT71" s="952"/>
      <c r="BU71" s="952"/>
      <c r="BV71" s="952"/>
      <c r="BW71" s="952"/>
      <c r="BX71" s="952"/>
      <c r="BY71" s="952"/>
      <c r="BZ71" s="952"/>
      <c r="CA71" s="952"/>
      <c r="CB71" s="952"/>
      <c r="CC71" s="952"/>
      <c r="CD71" s="952"/>
      <c r="CE71" s="952"/>
      <c r="CF71" s="952"/>
      <c r="CG71" s="961"/>
      <c r="CH71" s="962"/>
      <c r="CI71" s="963"/>
      <c r="CJ71" s="963"/>
      <c r="CK71" s="963"/>
      <c r="CL71" s="964"/>
      <c r="CM71" s="962"/>
      <c r="CN71" s="963"/>
      <c r="CO71" s="963"/>
      <c r="CP71" s="963"/>
      <c r="CQ71" s="964"/>
      <c r="CR71" s="962"/>
      <c r="CS71" s="963"/>
      <c r="CT71" s="963"/>
      <c r="CU71" s="963"/>
      <c r="CV71" s="964"/>
      <c r="CW71" s="962"/>
      <c r="CX71" s="963"/>
      <c r="CY71" s="963"/>
      <c r="CZ71" s="963"/>
      <c r="DA71" s="964"/>
      <c r="DB71" s="962"/>
      <c r="DC71" s="963"/>
      <c r="DD71" s="963"/>
      <c r="DE71" s="963"/>
      <c r="DF71" s="964"/>
      <c r="DG71" s="962"/>
      <c r="DH71" s="963"/>
      <c r="DI71" s="963"/>
      <c r="DJ71" s="963"/>
      <c r="DK71" s="964"/>
      <c r="DL71" s="962"/>
      <c r="DM71" s="963"/>
      <c r="DN71" s="963"/>
      <c r="DO71" s="963"/>
      <c r="DP71" s="964"/>
      <c r="DQ71" s="962"/>
      <c r="DR71" s="963"/>
      <c r="DS71" s="963"/>
      <c r="DT71" s="963"/>
      <c r="DU71" s="964"/>
      <c r="DV71" s="951"/>
      <c r="DW71" s="952"/>
      <c r="DX71" s="952"/>
      <c r="DY71" s="952"/>
      <c r="DZ71" s="953"/>
      <c r="EA71" s="231"/>
    </row>
    <row r="72" spans="1:131" ht="26.25" customHeight="1" x14ac:dyDescent="0.15">
      <c r="A72" s="240">
        <v>5</v>
      </c>
      <c r="B72" s="980" t="s">
        <v>590</v>
      </c>
      <c r="C72" s="981"/>
      <c r="D72" s="981"/>
      <c r="E72" s="981"/>
      <c r="F72" s="981"/>
      <c r="G72" s="981"/>
      <c r="H72" s="981"/>
      <c r="I72" s="981"/>
      <c r="J72" s="981"/>
      <c r="K72" s="981"/>
      <c r="L72" s="981"/>
      <c r="M72" s="981"/>
      <c r="N72" s="981"/>
      <c r="O72" s="981"/>
      <c r="P72" s="982"/>
      <c r="Q72" s="983">
        <v>118</v>
      </c>
      <c r="R72" s="977"/>
      <c r="S72" s="977"/>
      <c r="T72" s="977"/>
      <c r="U72" s="977"/>
      <c r="V72" s="977">
        <v>118</v>
      </c>
      <c r="W72" s="977"/>
      <c r="X72" s="977"/>
      <c r="Y72" s="977"/>
      <c r="Z72" s="977"/>
      <c r="AA72" s="977">
        <v>0</v>
      </c>
      <c r="AB72" s="977"/>
      <c r="AC72" s="977"/>
      <c r="AD72" s="977"/>
      <c r="AE72" s="977"/>
      <c r="AF72" s="977">
        <v>0</v>
      </c>
      <c r="AG72" s="977"/>
      <c r="AH72" s="977"/>
      <c r="AI72" s="977"/>
      <c r="AJ72" s="977"/>
      <c r="AK72" s="977">
        <v>67</v>
      </c>
      <c r="AL72" s="977"/>
      <c r="AM72" s="977"/>
      <c r="AN72" s="977"/>
      <c r="AO72" s="977"/>
      <c r="AP72" s="977"/>
      <c r="AQ72" s="977"/>
      <c r="AR72" s="977"/>
      <c r="AS72" s="977"/>
      <c r="AT72" s="977"/>
      <c r="AU72" s="977"/>
      <c r="AV72" s="977"/>
      <c r="AW72" s="977"/>
      <c r="AX72" s="977"/>
      <c r="AY72" s="977"/>
      <c r="AZ72" s="978"/>
      <c r="BA72" s="978"/>
      <c r="BB72" s="978"/>
      <c r="BC72" s="978"/>
      <c r="BD72" s="979"/>
      <c r="BE72" s="243"/>
      <c r="BF72" s="243"/>
      <c r="BG72" s="243"/>
      <c r="BH72" s="243"/>
      <c r="BI72" s="243"/>
      <c r="BJ72" s="243"/>
      <c r="BK72" s="243"/>
      <c r="BL72" s="243"/>
      <c r="BM72" s="243"/>
      <c r="BN72" s="243"/>
      <c r="BO72" s="243"/>
      <c r="BP72" s="243"/>
      <c r="BQ72" s="240">
        <v>66</v>
      </c>
      <c r="BR72" s="245"/>
      <c r="BS72" s="951"/>
      <c r="BT72" s="952"/>
      <c r="BU72" s="952"/>
      <c r="BV72" s="952"/>
      <c r="BW72" s="952"/>
      <c r="BX72" s="952"/>
      <c r="BY72" s="952"/>
      <c r="BZ72" s="952"/>
      <c r="CA72" s="952"/>
      <c r="CB72" s="952"/>
      <c r="CC72" s="952"/>
      <c r="CD72" s="952"/>
      <c r="CE72" s="952"/>
      <c r="CF72" s="952"/>
      <c r="CG72" s="961"/>
      <c r="CH72" s="962"/>
      <c r="CI72" s="963"/>
      <c r="CJ72" s="963"/>
      <c r="CK72" s="963"/>
      <c r="CL72" s="964"/>
      <c r="CM72" s="962"/>
      <c r="CN72" s="963"/>
      <c r="CO72" s="963"/>
      <c r="CP72" s="963"/>
      <c r="CQ72" s="964"/>
      <c r="CR72" s="962"/>
      <c r="CS72" s="963"/>
      <c r="CT72" s="963"/>
      <c r="CU72" s="963"/>
      <c r="CV72" s="964"/>
      <c r="CW72" s="962"/>
      <c r="CX72" s="963"/>
      <c r="CY72" s="963"/>
      <c r="CZ72" s="963"/>
      <c r="DA72" s="964"/>
      <c r="DB72" s="962"/>
      <c r="DC72" s="963"/>
      <c r="DD72" s="963"/>
      <c r="DE72" s="963"/>
      <c r="DF72" s="964"/>
      <c r="DG72" s="962"/>
      <c r="DH72" s="963"/>
      <c r="DI72" s="963"/>
      <c r="DJ72" s="963"/>
      <c r="DK72" s="964"/>
      <c r="DL72" s="962"/>
      <c r="DM72" s="963"/>
      <c r="DN72" s="963"/>
      <c r="DO72" s="963"/>
      <c r="DP72" s="964"/>
      <c r="DQ72" s="962"/>
      <c r="DR72" s="963"/>
      <c r="DS72" s="963"/>
      <c r="DT72" s="963"/>
      <c r="DU72" s="964"/>
      <c r="DV72" s="951"/>
      <c r="DW72" s="952"/>
      <c r="DX72" s="952"/>
      <c r="DY72" s="952"/>
      <c r="DZ72" s="953"/>
      <c r="EA72" s="231"/>
    </row>
    <row r="73" spans="1:131" ht="26.25" customHeight="1" x14ac:dyDescent="0.15">
      <c r="A73" s="240">
        <v>6</v>
      </c>
      <c r="B73" s="980" t="s">
        <v>591</v>
      </c>
      <c r="C73" s="981"/>
      <c r="D73" s="981"/>
      <c r="E73" s="981"/>
      <c r="F73" s="981"/>
      <c r="G73" s="981"/>
      <c r="H73" s="981"/>
      <c r="I73" s="981"/>
      <c r="J73" s="981"/>
      <c r="K73" s="981"/>
      <c r="L73" s="981"/>
      <c r="M73" s="981"/>
      <c r="N73" s="981"/>
      <c r="O73" s="981"/>
      <c r="P73" s="982"/>
      <c r="Q73" s="983">
        <v>107</v>
      </c>
      <c r="R73" s="977"/>
      <c r="S73" s="977"/>
      <c r="T73" s="977"/>
      <c r="U73" s="977"/>
      <c r="V73" s="977">
        <v>103</v>
      </c>
      <c r="W73" s="977"/>
      <c r="X73" s="977"/>
      <c r="Y73" s="977"/>
      <c r="Z73" s="977"/>
      <c r="AA73" s="977">
        <v>4</v>
      </c>
      <c r="AB73" s="977"/>
      <c r="AC73" s="977"/>
      <c r="AD73" s="977"/>
      <c r="AE73" s="977"/>
      <c r="AF73" s="977">
        <v>4</v>
      </c>
      <c r="AG73" s="977"/>
      <c r="AH73" s="977"/>
      <c r="AI73" s="977"/>
      <c r="AJ73" s="977"/>
      <c r="AK73" s="977">
        <v>16</v>
      </c>
      <c r="AL73" s="977"/>
      <c r="AM73" s="977"/>
      <c r="AN73" s="977"/>
      <c r="AO73" s="977"/>
      <c r="AP73" s="977"/>
      <c r="AQ73" s="977"/>
      <c r="AR73" s="977"/>
      <c r="AS73" s="977"/>
      <c r="AT73" s="977"/>
      <c r="AU73" s="977"/>
      <c r="AV73" s="977"/>
      <c r="AW73" s="977"/>
      <c r="AX73" s="977"/>
      <c r="AY73" s="977"/>
      <c r="AZ73" s="978"/>
      <c r="BA73" s="978"/>
      <c r="BB73" s="978"/>
      <c r="BC73" s="978"/>
      <c r="BD73" s="979"/>
      <c r="BE73" s="243"/>
      <c r="BF73" s="243"/>
      <c r="BG73" s="243"/>
      <c r="BH73" s="243"/>
      <c r="BI73" s="243"/>
      <c r="BJ73" s="243"/>
      <c r="BK73" s="243"/>
      <c r="BL73" s="243"/>
      <c r="BM73" s="243"/>
      <c r="BN73" s="243"/>
      <c r="BO73" s="243"/>
      <c r="BP73" s="243"/>
      <c r="BQ73" s="240">
        <v>67</v>
      </c>
      <c r="BR73" s="245"/>
      <c r="BS73" s="951"/>
      <c r="BT73" s="952"/>
      <c r="BU73" s="952"/>
      <c r="BV73" s="952"/>
      <c r="BW73" s="952"/>
      <c r="BX73" s="952"/>
      <c r="BY73" s="952"/>
      <c r="BZ73" s="952"/>
      <c r="CA73" s="952"/>
      <c r="CB73" s="952"/>
      <c r="CC73" s="952"/>
      <c r="CD73" s="952"/>
      <c r="CE73" s="952"/>
      <c r="CF73" s="952"/>
      <c r="CG73" s="961"/>
      <c r="CH73" s="962"/>
      <c r="CI73" s="963"/>
      <c r="CJ73" s="963"/>
      <c r="CK73" s="963"/>
      <c r="CL73" s="964"/>
      <c r="CM73" s="962"/>
      <c r="CN73" s="963"/>
      <c r="CO73" s="963"/>
      <c r="CP73" s="963"/>
      <c r="CQ73" s="964"/>
      <c r="CR73" s="962"/>
      <c r="CS73" s="963"/>
      <c r="CT73" s="963"/>
      <c r="CU73" s="963"/>
      <c r="CV73" s="964"/>
      <c r="CW73" s="962"/>
      <c r="CX73" s="963"/>
      <c r="CY73" s="963"/>
      <c r="CZ73" s="963"/>
      <c r="DA73" s="964"/>
      <c r="DB73" s="962"/>
      <c r="DC73" s="963"/>
      <c r="DD73" s="963"/>
      <c r="DE73" s="963"/>
      <c r="DF73" s="964"/>
      <c r="DG73" s="962"/>
      <c r="DH73" s="963"/>
      <c r="DI73" s="963"/>
      <c r="DJ73" s="963"/>
      <c r="DK73" s="964"/>
      <c r="DL73" s="962"/>
      <c r="DM73" s="963"/>
      <c r="DN73" s="963"/>
      <c r="DO73" s="963"/>
      <c r="DP73" s="964"/>
      <c r="DQ73" s="962"/>
      <c r="DR73" s="963"/>
      <c r="DS73" s="963"/>
      <c r="DT73" s="963"/>
      <c r="DU73" s="964"/>
      <c r="DV73" s="951"/>
      <c r="DW73" s="952"/>
      <c r="DX73" s="952"/>
      <c r="DY73" s="952"/>
      <c r="DZ73" s="953"/>
      <c r="EA73" s="231"/>
    </row>
    <row r="74" spans="1:131" ht="26.25" customHeight="1" x14ac:dyDescent="0.15">
      <c r="A74" s="240">
        <v>7</v>
      </c>
      <c r="B74" s="980" t="s">
        <v>592</v>
      </c>
      <c r="C74" s="981"/>
      <c r="D74" s="981"/>
      <c r="E74" s="981"/>
      <c r="F74" s="981"/>
      <c r="G74" s="981"/>
      <c r="H74" s="981"/>
      <c r="I74" s="981"/>
      <c r="J74" s="981"/>
      <c r="K74" s="981"/>
      <c r="L74" s="981"/>
      <c r="M74" s="981"/>
      <c r="N74" s="981"/>
      <c r="O74" s="981"/>
      <c r="P74" s="982"/>
      <c r="Q74" s="983">
        <v>942</v>
      </c>
      <c r="R74" s="977"/>
      <c r="S74" s="977"/>
      <c r="T74" s="977"/>
      <c r="U74" s="977"/>
      <c r="V74" s="977">
        <v>890</v>
      </c>
      <c r="W74" s="977"/>
      <c r="X74" s="977"/>
      <c r="Y74" s="977"/>
      <c r="Z74" s="977"/>
      <c r="AA74" s="977">
        <v>52</v>
      </c>
      <c r="AB74" s="977"/>
      <c r="AC74" s="977"/>
      <c r="AD74" s="977"/>
      <c r="AE74" s="977"/>
      <c r="AF74" s="977">
        <v>114</v>
      </c>
      <c r="AG74" s="977"/>
      <c r="AH74" s="977"/>
      <c r="AI74" s="977"/>
      <c r="AJ74" s="977"/>
      <c r="AK74" s="977">
        <v>1</v>
      </c>
      <c r="AL74" s="977"/>
      <c r="AM74" s="977"/>
      <c r="AN74" s="977"/>
      <c r="AO74" s="977"/>
      <c r="AP74" s="977"/>
      <c r="AQ74" s="977"/>
      <c r="AR74" s="977"/>
      <c r="AS74" s="977"/>
      <c r="AT74" s="977"/>
      <c r="AU74" s="977"/>
      <c r="AV74" s="977"/>
      <c r="AW74" s="977"/>
      <c r="AX74" s="977"/>
      <c r="AY74" s="977"/>
      <c r="AZ74" s="978"/>
      <c r="BA74" s="978"/>
      <c r="BB74" s="978"/>
      <c r="BC74" s="978"/>
      <c r="BD74" s="979"/>
      <c r="BE74" s="243"/>
      <c r="BF74" s="243"/>
      <c r="BG74" s="243"/>
      <c r="BH74" s="243"/>
      <c r="BI74" s="243"/>
      <c r="BJ74" s="243"/>
      <c r="BK74" s="243"/>
      <c r="BL74" s="243"/>
      <c r="BM74" s="243"/>
      <c r="BN74" s="243"/>
      <c r="BO74" s="243"/>
      <c r="BP74" s="243"/>
      <c r="BQ74" s="240">
        <v>68</v>
      </c>
      <c r="BR74" s="245"/>
      <c r="BS74" s="951"/>
      <c r="BT74" s="952"/>
      <c r="BU74" s="952"/>
      <c r="BV74" s="952"/>
      <c r="BW74" s="952"/>
      <c r="BX74" s="952"/>
      <c r="BY74" s="952"/>
      <c r="BZ74" s="952"/>
      <c r="CA74" s="952"/>
      <c r="CB74" s="952"/>
      <c r="CC74" s="952"/>
      <c r="CD74" s="952"/>
      <c r="CE74" s="952"/>
      <c r="CF74" s="952"/>
      <c r="CG74" s="961"/>
      <c r="CH74" s="962"/>
      <c r="CI74" s="963"/>
      <c r="CJ74" s="963"/>
      <c r="CK74" s="963"/>
      <c r="CL74" s="964"/>
      <c r="CM74" s="962"/>
      <c r="CN74" s="963"/>
      <c r="CO74" s="963"/>
      <c r="CP74" s="963"/>
      <c r="CQ74" s="964"/>
      <c r="CR74" s="962"/>
      <c r="CS74" s="963"/>
      <c r="CT74" s="963"/>
      <c r="CU74" s="963"/>
      <c r="CV74" s="964"/>
      <c r="CW74" s="962"/>
      <c r="CX74" s="963"/>
      <c r="CY74" s="963"/>
      <c r="CZ74" s="963"/>
      <c r="DA74" s="964"/>
      <c r="DB74" s="962"/>
      <c r="DC74" s="963"/>
      <c r="DD74" s="963"/>
      <c r="DE74" s="963"/>
      <c r="DF74" s="964"/>
      <c r="DG74" s="962"/>
      <c r="DH74" s="963"/>
      <c r="DI74" s="963"/>
      <c r="DJ74" s="963"/>
      <c r="DK74" s="964"/>
      <c r="DL74" s="962"/>
      <c r="DM74" s="963"/>
      <c r="DN74" s="963"/>
      <c r="DO74" s="963"/>
      <c r="DP74" s="964"/>
      <c r="DQ74" s="962"/>
      <c r="DR74" s="963"/>
      <c r="DS74" s="963"/>
      <c r="DT74" s="963"/>
      <c r="DU74" s="964"/>
      <c r="DV74" s="951"/>
      <c r="DW74" s="952"/>
      <c r="DX74" s="952"/>
      <c r="DY74" s="952"/>
      <c r="DZ74" s="953"/>
      <c r="EA74" s="231"/>
    </row>
    <row r="75" spans="1:131" ht="26.25" customHeight="1" x14ac:dyDescent="0.15">
      <c r="A75" s="240">
        <v>8</v>
      </c>
      <c r="B75" s="980" t="s">
        <v>593</v>
      </c>
      <c r="C75" s="981"/>
      <c r="D75" s="981"/>
      <c r="E75" s="981"/>
      <c r="F75" s="981"/>
      <c r="G75" s="981"/>
      <c r="H75" s="981"/>
      <c r="I75" s="981"/>
      <c r="J75" s="981"/>
      <c r="K75" s="981"/>
      <c r="L75" s="981"/>
      <c r="M75" s="981"/>
      <c r="N75" s="981"/>
      <c r="O75" s="981"/>
      <c r="P75" s="982"/>
      <c r="Q75" s="984">
        <v>181</v>
      </c>
      <c r="R75" s="985"/>
      <c r="S75" s="985"/>
      <c r="T75" s="985"/>
      <c r="U75" s="986"/>
      <c r="V75" s="987">
        <v>179</v>
      </c>
      <c r="W75" s="985"/>
      <c r="X75" s="985"/>
      <c r="Y75" s="985"/>
      <c r="Z75" s="986"/>
      <c r="AA75" s="987">
        <v>2</v>
      </c>
      <c r="AB75" s="985"/>
      <c r="AC75" s="985"/>
      <c r="AD75" s="985"/>
      <c r="AE75" s="986"/>
      <c r="AF75" s="987">
        <v>2</v>
      </c>
      <c r="AG75" s="985"/>
      <c r="AH75" s="985"/>
      <c r="AI75" s="985"/>
      <c r="AJ75" s="986"/>
      <c r="AK75" s="987"/>
      <c r="AL75" s="985"/>
      <c r="AM75" s="985"/>
      <c r="AN75" s="985"/>
      <c r="AO75" s="986"/>
      <c r="AP75" s="987">
        <v>10</v>
      </c>
      <c r="AQ75" s="985"/>
      <c r="AR75" s="985"/>
      <c r="AS75" s="985"/>
      <c r="AT75" s="986"/>
      <c r="AU75" s="987">
        <v>2</v>
      </c>
      <c r="AV75" s="985"/>
      <c r="AW75" s="985"/>
      <c r="AX75" s="985"/>
      <c r="AY75" s="986"/>
      <c r="AZ75" s="978"/>
      <c r="BA75" s="978"/>
      <c r="BB75" s="978"/>
      <c r="BC75" s="978"/>
      <c r="BD75" s="979"/>
      <c r="BE75" s="243"/>
      <c r="BF75" s="243"/>
      <c r="BG75" s="243"/>
      <c r="BH75" s="243"/>
      <c r="BI75" s="243"/>
      <c r="BJ75" s="243"/>
      <c r="BK75" s="243"/>
      <c r="BL75" s="243"/>
      <c r="BM75" s="243"/>
      <c r="BN75" s="243"/>
      <c r="BO75" s="243"/>
      <c r="BP75" s="243"/>
      <c r="BQ75" s="240">
        <v>69</v>
      </c>
      <c r="BR75" s="245"/>
      <c r="BS75" s="951"/>
      <c r="BT75" s="952"/>
      <c r="BU75" s="952"/>
      <c r="BV75" s="952"/>
      <c r="BW75" s="952"/>
      <c r="BX75" s="952"/>
      <c r="BY75" s="952"/>
      <c r="BZ75" s="952"/>
      <c r="CA75" s="952"/>
      <c r="CB75" s="952"/>
      <c r="CC75" s="952"/>
      <c r="CD75" s="952"/>
      <c r="CE75" s="952"/>
      <c r="CF75" s="952"/>
      <c r="CG75" s="961"/>
      <c r="CH75" s="962"/>
      <c r="CI75" s="963"/>
      <c r="CJ75" s="963"/>
      <c r="CK75" s="963"/>
      <c r="CL75" s="964"/>
      <c r="CM75" s="962"/>
      <c r="CN75" s="963"/>
      <c r="CO75" s="963"/>
      <c r="CP75" s="963"/>
      <c r="CQ75" s="964"/>
      <c r="CR75" s="962"/>
      <c r="CS75" s="963"/>
      <c r="CT75" s="963"/>
      <c r="CU75" s="963"/>
      <c r="CV75" s="964"/>
      <c r="CW75" s="962"/>
      <c r="CX75" s="963"/>
      <c r="CY75" s="963"/>
      <c r="CZ75" s="963"/>
      <c r="DA75" s="964"/>
      <c r="DB75" s="962"/>
      <c r="DC75" s="963"/>
      <c r="DD75" s="963"/>
      <c r="DE75" s="963"/>
      <c r="DF75" s="964"/>
      <c r="DG75" s="962"/>
      <c r="DH75" s="963"/>
      <c r="DI75" s="963"/>
      <c r="DJ75" s="963"/>
      <c r="DK75" s="964"/>
      <c r="DL75" s="962"/>
      <c r="DM75" s="963"/>
      <c r="DN75" s="963"/>
      <c r="DO75" s="963"/>
      <c r="DP75" s="964"/>
      <c r="DQ75" s="962"/>
      <c r="DR75" s="963"/>
      <c r="DS75" s="963"/>
      <c r="DT75" s="963"/>
      <c r="DU75" s="964"/>
      <c r="DV75" s="951"/>
      <c r="DW75" s="952"/>
      <c r="DX75" s="952"/>
      <c r="DY75" s="952"/>
      <c r="DZ75" s="953"/>
      <c r="EA75" s="231"/>
    </row>
    <row r="76" spans="1:131" ht="26.25" customHeight="1" x14ac:dyDescent="0.15">
      <c r="A76" s="240">
        <v>9</v>
      </c>
      <c r="B76" s="980" t="s">
        <v>594</v>
      </c>
      <c r="C76" s="981"/>
      <c r="D76" s="981"/>
      <c r="E76" s="981"/>
      <c r="F76" s="981"/>
      <c r="G76" s="981"/>
      <c r="H76" s="981"/>
      <c r="I76" s="981"/>
      <c r="J76" s="981"/>
      <c r="K76" s="981"/>
      <c r="L76" s="981"/>
      <c r="M76" s="981"/>
      <c r="N76" s="981"/>
      <c r="O76" s="981"/>
      <c r="P76" s="982"/>
      <c r="Q76" s="984">
        <v>80</v>
      </c>
      <c r="R76" s="985"/>
      <c r="S76" s="985"/>
      <c r="T76" s="985"/>
      <c r="U76" s="986"/>
      <c r="V76" s="987">
        <v>64</v>
      </c>
      <c r="W76" s="985"/>
      <c r="X76" s="985"/>
      <c r="Y76" s="985"/>
      <c r="Z76" s="986"/>
      <c r="AA76" s="987">
        <v>16</v>
      </c>
      <c r="AB76" s="985"/>
      <c r="AC76" s="985"/>
      <c r="AD76" s="985"/>
      <c r="AE76" s="986"/>
      <c r="AF76" s="987">
        <v>13</v>
      </c>
      <c r="AG76" s="985"/>
      <c r="AH76" s="985"/>
      <c r="AI76" s="985"/>
      <c r="AJ76" s="986"/>
      <c r="AK76" s="987">
        <v>0</v>
      </c>
      <c r="AL76" s="985"/>
      <c r="AM76" s="985"/>
      <c r="AN76" s="985"/>
      <c r="AO76" s="986"/>
      <c r="AP76" s="987"/>
      <c r="AQ76" s="985"/>
      <c r="AR76" s="985"/>
      <c r="AS76" s="985"/>
      <c r="AT76" s="986"/>
      <c r="AU76" s="987"/>
      <c r="AV76" s="985"/>
      <c r="AW76" s="985"/>
      <c r="AX76" s="985"/>
      <c r="AY76" s="986"/>
      <c r="AZ76" s="978"/>
      <c r="BA76" s="978"/>
      <c r="BB76" s="978"/>
      <c r="BC76" s="978"/>
      <c r="BD76" s="979"/>
      <c r="BE76" s="243"/>
      <c r="BF76" s="243"/>
      <c r="BG76" s="243"/>
      <c r="BH76" s="243"/>
      <c r="BI76" s="243"/>
      <c r="BJ76" s="243"/>
      <c r="BK76" s="243"/>
      <c r="BL76" s="243"/>
      <c r="BM76" s="243"/>
      <c r="BN76" s="243"/>
      <c r="BO76" s="243"/>
      <c r="BP76" s="243"/>
      <c r="BQ76" s="240">
        <v>70</v>
      </c>
      <c r="BR76" s="245"/>
      <c r="BS76" s="951"/>
      <c r="BT76" s="952"/>
      <c r="BU76" s="952"/>
      <c r="BV76" s="952"/>
      <c r="BW76" s="952"/>
      <c r="BX76" s="952"/>
      <c r="BY76" s="952"/>
      <c r="BZ76" s="952"/>
      <c r="CA76" s="952"/>
      <c r="CB76" s="952"/>
      <c r="CC76" s="952"/>
      <c r="CD76" s="952"/>
      <c r="CE76" s="952"/>
      <c r="CF76" s="952"/>
      <c r="CG76" s="961"/>
      <c r="CH76" s="962"/>
      <c r="CI76" s="963"/>
      <c r="CJ76" s="963"/>
      <c r="CK76" s="963"/>
      <c r="CL76" s="964"/>
      <c r="CM76" s="962"/>
      <c r="CN76" s="963"/>
      <c r="CO76" s="963"/>
      <c r="CP76" s="963"/>
      <c r="CQ76" s="964"/>
      <c r="CR76" s="962"/>
      <c r="CS76" s="963"/>
      <c r="CT76" s="963"/>
      <c r="CU76" s="963"/>
      <c r="CV76" s="964"/>
      <c r="CW76" s="962"/>
      <c r="CX76" s="963"/>
      <c r="CY76" s="963"/>
      <c r="CZ76" s="963"/>
      <c r="DA76" s="964"/>
      <c r="DB76" s="962"/>
      <c r="DC76" s="963"/>
      <c r="DD76" s="963"/>
      <c r="DE76" s="963"/>
      <c r="DF76" s="964"/>
      <c r="DG76" s="962"/>
      <c r="DH76" s="963"/>
      <c r="DI76" s="963"/>
      <c r="DJ76" s="963"/>
      <c r="DK76" s="964"/>
      <c r="DL76" s="962"/>
      <c r="DM76" s="963"/>
      <c r="DN76" s="963"/>
      <c r="DO76" s="963"/>
      <c r="DP76" s="964"/>
      <c r="DQ76" s="962"/>
      <c r="DR76" s="963"/>
      <c r="DS76" s="963"/>
      <c r="DT76" s="963"/>
      <c r="DU76" s="964"/>
      <c r="DV76" s="951"/>
      <c r="DW76" s="952"/>
      <c r="DX76" s="952"/>
      <c r="DY76" s="952"/>
      <c r="DZ76" s="953"/>
      <c r="EA76" s="231"/>
    </row>
    <row r="77" spans="1:131" ht="26.25" customHeight="1" x14ac:dyDescent="0.15">
      <c r="A77" s="240">
        <v>10</v>
      </c>
      <c r="B77" s="980" t="s">
        <v>595</v>
      </c>
      <c r="C77" s="981"/>
      <c r="D77" s="981"/>
      <c r="E77" s="981"/>
      <c r="F77" s="981"/>
      <c r="G77" s="981"/>
      <c r="H77" s="981"/>
      <c r="I77" s="981"/>
      <c r="J77" s="981"/>
      <c r="K77" s="981"/>
      <c r="L77" s="981"/>
      <c r="M77" s="981"/>
      <c r="N77" s="981"/>
      <c r="O77" s="981"/>
      <c r="P77" s="982"/>
      <c r="Q77" s="983">
        <v>1291</v>
      </c>
      <c r="R77" s="977"/>
      <c r="S77" s="977"/>
      <c r="T77" s="977"/>
      <c r="U77" s="977"/>
      <c r="V77" s="977">
        <v>1258</v>
      </c>
      <c r="W77" s="977"/>
      <c r="X77" s="977"/>
      <c r="Y77" s="977"/>
      <c r="Z77" s="977"/>
      <c r="AA77" s="977">
        <v>33</v>
      </c>
      <c r="AB77" s="977"/>
      <c r="AC77" s="977"/>
      <c r="AD77" s="977"/>
      <c r="AE77" s="977"/>
      <c r="AF77" s="987">
        <v>33</v>
      </c>
      <c r="AG77" s="985"/>
      <c r="AH77" s="985"/>
      <c r="AI77" s="985"/>
      <c r="AJ77" s="986"/>
      <c r="AK77" s="977">
        <v>95</v>
      </c>
      <c r="AL77" s="977"/>
      <c r="AM77" s="977"/>
      <c r="AN77" s="977"/>
      <c r="AO77" s="977"/>
      <c r="AP77" s="987"/>
      <c r="AQ77" s="985"/>
      <c r="AR77" s="985"/>
      <c r="AS77" s="985"/>
      <c r="AT77" s="986"/>
      <c r="AU77" s="987"/>
      <c r="AV77" s="985"/>
      <c r="AW77" s="985"/>
      <c r="AX77" s="985"/>
      <c r="AY77" s="986"/>
      <c r="AZ77" s="978"/>
      <c r="BA77" s="978"/>
      <c r="BB77" s="978"/>
      <c r="BC77" s="978"/>
      <c r="BD77" s="979"/>
      <c r="BE77" s="243"/>
      <c r="BF77" s="243"/>
      <c r="BG77" s="243"/>
      <c r="BH77" s="243"/>
      <c r="BI77" s="243"/>
      <c r="BJ77" s="243"/>
      <c r="BK77" s="243"/>
      <c r="BL77" s="243"/>
      <c r="BM77" s="243"/>
      <c r="BN77" s="243"/>
      <c r="BO77" s="243"/>
      <c r="BP77" s="243"/>
      <c r="BQ77" s="240">
        <v>71</v>
      </c>
      <c r="BR77" s="245"/>
      <c r="BS77" s="951"/>
      <c r="BT77" s="952"/>
      <c r="BU77" s="952"/>
      <c r="BV77" s="952"/>
      <c r="BW77" s="952"/>
      <c r="BX77" s="952"/>
      <c r="BY77" s="952"/>
      <c r="BZ77" s="952"/>
      <c r="CA77" s="952"/>
      <c r="CB77" s="952"/>
      <c r="CC77" s="952"/>
      <c r="CD77" s="952"/>
      <c r="CE77" s="952"/>
      <c r="CF77" s="952"/>
      <c r="CG77" s="961"/>
      <c r="CH77" s="962"/>
      <c r="CI77" s="963"/>
      <c r="CJ77" s="963"/>
      <c r="CK77" s="963"/>
      <c r="CL77" s="964"/>
      <c r="CM77" s="962"/>
      <c r="CN77" s="963"/>
      <c r="CO77" s="963"/>
      <c r="CP77" s="963"/>
      <c r="CQ77" s="964"/>
      <c r="CR77" s="962"/>
      <c r="CS77" s="963"/>
      <c r="CT77" s="963"/>
      <c r="CU77" s="963"/>
      <c r="CV77" s="964"/>
      <c r="CW77" s="962"/>
      <c r="CX77" s="963"/>
      <c r="CY77" s="963"/>
      <c r="CZ77" s="963"/>
      <c r="DA77" s="964"/>
      <c r="DB77" s="962"/>
      <c r="DC77" s="963"/>
      <c r="DD77" s="963"/>
      <c r="DE77" s="963"/>
      <c r="DF77" s="964"/>
      <c r="DG77" s="962"/>
      <c r="DH77" s="963"/>
      <c r="DI77" s="963"/>
      <c r="DJ77" s="963"/>
      <c r="DK77" s="964"/>
      <c r="DL77" s="962"/>
      <c r="DM77" s="963"/>
      <c r="DN77" s="963"/>
      <c r="DO77" s="963"/>
      <c r="DP77" s="964"/>
      <c r="DQ77" s="962"/>
      <c r="DR77" s="963"/>
      <c r="DS77" s="963"/>
      <c r="DT77" s="963"/>
      <c r="DU77" s="964"/>
      <c r="DV77" s="951"/>
      <c r="DW77" s="952"/>
      <c r="DX77" s="952"/>
      <c r="DY77" s="952"/>
      <c r="DZ77" s="953"/>
      <c r="EA77" s="231"/>
    </row>
    <row r="78" spans="1:131" ht="26.25" customHeight="1" x14ac:dyDescent="0.15">
      <c r="A78" s="240">
        <v>11</v>
      </c>
      <c r="B78" s="980" t="s">
        <v>596</v>
      </c>
      <c r="C78" s="981"/>
      <c r="D78" s="981"/>
      <c r="E78" s="981"/>
      <c r="F78" s="981"/>
      <c r="G78" s="981"/>
      <c r="H78" s="981"/>
      <c r="I78" s="981"/>
      <c r="J78" s="981"/>
      <c r="K78" s="981"/>
      <c r="L78" s="981"/>
      <c r="M78" s="981"/>
      <c r="N78" s="981"/>
      <c r="O78" s="981"/>
      <c r="P78" s="982"/>
      <c r="Q78" s="984">
        <v>6467</v>
      </c>
      <c r="R78" s="985"/>
      <c r="S78" s="985"/>
      <c r="T78" s="985"/>
      <c r="U78" s="986"/>
      <c r="V78" s="987">
        <v>5925</v>
      </c>
      <c r="W78" s="985"/>
      <c r="X78" s="985"/>
      <c r="Y78" s="985"/>
      <c r="Z78" s="986"/>
      <c r="AA78" s="987">
        <v>542</v>
      </c>
      <c r="AB78" s="985"/>
      <c r="AC78" s="985"/>
      <c r="AD78" s="985"/>
      <c r="AE78" s="986"/>
      <c r="AF78" s="977">
        <v>550</v>
      </c>
      <c r="AG78" s="977"/>
      <c r="AH78" s="977"/>
      <c r="AI78" s="977"/>
      <c r="AJ78" s="977"/>
      <c r="AK78" s="977">
        <v>0</v>
      </c>
      <c r="AL78" s="977"/>
      <c r="AM78" s="977"/>
      <c r="AN78" s="977"/>
      <c r="AO78" s="977"/>
      <c r="AP78" s="977"/>
      <c r="AQ78" s="977"/>
      <c r="AR78" s="977"/>
      <c r="AS78" s="977"/>
      <c r="AT78" s="977"/>
      <c r="AU78" s="977"/>
      <c r="AV78" s="977"/>
      <c r="AW78" s="977"/>
      <c r="AX78" s="977"/>
      <c r="AY78" s="977"/>
      <c r="AZ78" s="978"/>
      <c r="BA78" s="978"/>
      <c r="BB78" s="978"/>
      <c r="BC78" s="978"/>
      <c r="BD78" s="979"/>
      <c r="BE78" s="243"/>
      <c r="BF78" s="243"/>
      <c r="BG78" s="243"/>
      <c r="BH78" s="243"/>
      <c r="BI78" s="243"/>
      <c r="BJ78" s="231"/>
      <c r="BK78" s="231"/>
      <c r="BL78" s="231"/>
      <c r="BM78" s="231"/>
      <c r="BN78" s="231"/>
      <c r="BO78" s="243"/>
      <c r="BP78" s="243"/>
      <c r="BQ78" s="240">
        <v>72</v>
      </c>
      <c r="BR78" s="245"/>
      <c r="BS78" s="951"/>
      <c r="BT78" s="952"/>
      <c r="BU78" s="952"/>
      <c r="BV78" s="952"/>
      <c r="BW78" s="952"/>
      <c r="BX78" s="952"/>
      <c r="BY78" s="952"/>
      <c r="BZ78" s="952"/>
      <c r="CA78" s="952"/>
      <c r="CB78" s="952"/>
      <c r="CC78" s="952"/>
      <c r="CD78" s="952"/>
      <c r="CE78" s="952"/>
      <c r="CF78" s="952"/>
      <c r="CG78" s="961"/>
      <c r="CH78" s="962"/>
      <c r="CI78" s="963"/>
      <c r="CJ78" s="963"/>
      <c r="CK78" s="963"/>
      <c r="CL78" s="964"/>
      <c r="CM78" s="962"/>
      <c r="CN78" s="963"/>
      <c r="CO78" s="963"/>
      <c r="CP78" s="963"/>
      <c r="CQ78" s="964"/>
      <c r="CR78" s="962"/>
      <c r="CS78" s="963"/>
      <c r="CT78" s="963"/>
      <c r="CU78" s="963"/>
      <c r="CV78" s="964"/>
      <c r="CW78" s="962"/>
      <c r="CX78" s="963"/>
      <c r="CY78" s="963"/>
      <c r="CZ78" s="963"/>
      <c r="DA78" s="964"/>
      <c r="DB78" s="962"/>
      <c r="DC78" s="963"/>
      <c r="DD78" s="963"/>
      <c r="DE78" s="963"/>
      <c r="DF78" s="964"/>
      <c r="DG78" s="962"/>
      <c r="DH78" s="963"/>
      <c r="DI78" s="963"/>
      <c r="DJ78" s="963"/>
      <c r="DK78" s="964"/>
      <c r="DL78" s="962"/>
      <c r="DM78" s="963"/>
      <c r="DN78" s="963"/>
      <c r="DO78" s="963"/>
      <c r="DP78" s="964"/>
      <c r="DQ78" s="962"/>
      <c r="DR78" s="963"/>
      <c r="DS78" s="963"/>
      <c r="DT78" s="963"/>
      <c r="DU78" s="964"/>
      <c r="DV78" s="951"/>
      <c r="DW78" s="952"/>
      <c r="DX78" s="952"/>
      <c r="DY78" s="952"/>
      <c r="DZ78" s="953"/>
      <c r="EA78" s="231"/>
    </row>
    <row r="79" spans="1:131" ht="26.25" customHeight="1" x14ac:dyDescent="0.15">
      <c r="A79" s="240">
        <v>12</v>
      </c>
      <c r="B79" s="980" t="s">
        <v>597</v>
      </c>
      <c r="C79" s="981"/>
      <c r="D79" s="981"/>
      <c r="E79" s="981"/>
      <c r="F79" s="981"/>
      <c r="G79" s="981"/>
      <c r="H79" s="981"/>
      <c r="I79" s="981"/>
      <c r="J79" s="981"/>
      <c r="K79" s="981"/>
      <c r="L79" s="981"/>
      <c r="M79" s="981"/>
      <c r="N79" s="981"/>
      <c r="O79" s="981"/>
      <c r="P79" s="982"/>
      <c r="Q79" s="984">
        <v>15</v>
      </c>
      <c r="R79" s="985"/>
      <c r="S79" s="985"/>
      <c r="T79" s="985"/>
      <c r="U79" s="986"/>
      <c r="V79" s="987">
        <v>6</v>
      </c>
      <c r="W79" s="985"/>
      <c r="X79" s="985"/>
      <c r="Y79" s="985"/>
      <c r="Z79" s="986"/>
      <c r="AA79" s="987">
        <v>9</v>
      </c>
      <c r="AB79" s="985"/>
      <c r="AC79" s="985"/>
      <c r="AD79" s="985"/>
      <c r="AE79" s="986"/>
      <c r="AF79" s="977">
        <v>1</v>
      </c>
      <c r="AG79" s="977"/>
      <c r="AH79" s="977"/>
      <c r="AI79" s="977"/>
      <c r="AJ79" s="977"/>
      <c r="AK79" s="977">
        <v>10</v>
      </c>
      <c r="AL79" s="977"/>
      <c r="AM79" s="977"/>
      <c r="AN79" s="977"/>
      <c r="AO79" s="977"/>
      <c r="AP79" s="977"/>
      <c r="AQ79" s="977"/>
      <c r="AR79" s="977"/>
      <c r="AS79" s="977"/>
      <c r="AT79" s="977"/>
      <c r="AU79" s="977"/>
      <c r="AV79" s="977"/>
      <c r="AW79" s="977"/>
      <c r="AX79" s="977"/>
      <c r="AY79" s="977"/>
      <c r="AZ79" s="978"/>
      <c r="BA79" s="978"/>
      <c r="BB79" s="978"/>
      <c r="BC79" s="978"/>
      <c r="BD79" s="979"/>
      <c r="BE79" s="243"/>
      <c r="BF79" s="243"/>
      <c r="BG79" s="243"/>
      <c r="BH79" s="243"/>
      <c r="BI79" s="243"/>
      <c r="BJ79" s="231"/>
      <c r="BK79" s="231"/>
      <c r="BL79" s="231"/>
      <c r="BM79" s="231"/>
      <c r="BN79" s="231"/>
      <c r="BO79" s="243"/>
      <c r="BP79" s="243"/>
      <c r="BQ79" s="240">
        <v>73</v>
      </c>
      <c r="BR79" s="245"/>
      <c r="BS79" s="951"/>
      <c r="BT79" s="952"/>
      <c r="BU79" s="952"/>
      <c r="BV79" s="952"/>
      <c r="BW79" s="952"/>
      <c r="BX79" s="952"/>
      <c r="BY79" s="952"/>
      <c r="BZ79" s="952"/>
      <c r="CA79" s="952"/>
      <c r="CB79" s="952"/>
      <c r="CC79" s="952"/>
      <c r="CD79" s="952"/>
      <c r="CE79" s="952"/>
      <c r="CF79" s="952"/>
      <c r="CG79" s="961"/>
      <c r="CH79" s="962"/>
      <c r="CI79" s="963"/>
      <c r="CJ79" s="963"/>
      <c r="CK79" s="963"/>
      <c r="CL79" s="964"/>
      <c r="CM79" s="962"/>
      <c r="CN79" s="963"/>
      <c r="CO79" s="963"/>
      <c r="CP79" s="963"/>
      <c r="CQ79" s="964"/>
      <c r="CR79" s="962"/>
      <c r="CS79" s="963"/>
      <c r="CT79" s="963"/>
      <c r="CU79" s="963"/>
      <c r="CV79" s="964"/>
      <c r="CW79" s="962"/>
      <c r="CX79" s="963"/>
      <c r="CY79" s="963"/>
      <c r="CZ79" s="963"/>
      <c r="DA79" s="964"/>
      <c r="DB79" s="962"/>
      <c r="DC79" s="963"/>
      <c r="DD79" s="963"/>
      <c r="DE79" s="963"/>
      <c r="DF79" s="964"/>
      <c r="DG79" s="962"/>
      <c r="DH79" s="963"/>
      <c r="DI79" s="963"/>
      <c r="DJ79" s="963"/>
      <c r="DK79" s="964"/>
      <c r="DL79" s="962"/>
      <c r="DM79" s="963"/>
      <c r="DN79" s="963"/>
      <c r="DO79" s="963"/>
      <c r="DP79" s="964"/>
      <c r="DQ79" s="962"/>
      <c r="DR79" s="963"/>
      <c r="DS79" s="963"/>
      <c r="DT79" s="963"/>
      <c r="DU79" s="964"/>
      <c r="DV79" s="951"/>
      <c r="DW79" s="952"/>
      <c r="DX79" s="952"/>
      <c r="DY79" s="952"/>
      <c r="DZ79" s="953"/>
      <c r="EA79" s="231"/>
    </row>
    <row r="80" spans="1:131" ht="26.25" customHeight="1" x14ac:dyDescent="0.15">
      <c r="A80" s="240">
        <v>13</v>
      </c>
      <c r="B80" s="980" t="s">
        <v>598</v>
      </c>
      <c r="C80" s="981"/>
      <c r="D80" s="981"/>
      <c r="E80" s="981"/>
      <c r="F80" s="981"/>
      <c r="G80" s="981"/>
      <c r="H80" s="981"/>
      <c r="I80" s="981"/>
      <c r="J80" s="981"/>
      <c r="K80" s="981"/>
      <c r="L80" s="981"/>
      <c r="M80" s="981"/>
      <c r="N80" s="981"/>
      <c r="O80" s="981"/>
      <c r="P80" s="982"/>
      <c r="Q80" s="983">
        <v>600</v>
      </c>
      <c r="R80" s="977"/>
      <c r="S80" s="977"/>
      <c r="T80" s="977"/>
      <c r="U80" s="977"/>
      <c r="V80" s="977">
        <v>537</v>
      </c>
      <c r="W80" s="977"/>
      <c r="X80" s="977"/>
      <c r="Y80" s="977"/>
      <c r="Z80" s="977"/>
      <c r="AA80" s="977">
        <v>63</v>
      </c>
      <c r="AB80" s="977"/>
      <c r="AC80" s="977"/>
      <c r="AD80" s="977"/>
      <c r="AE80" s="977"/>
      <c r="AF80" s="977">
        <v>63</v>
      </c>
      <c r="AG80" s="977"/>
      <c r="AH80" s="977"/>
      <c r="AI80" s="977"/>
      <c r="AJ80" s="977"/>
      <c r="AK80" s="977">
        <v>127</v>
      </c>
      <c r="AL80" s="977"/>
      <c r="AM80" s="977"/>
      <c r="AN80" s="977"/>
      <c r="AO80" s="977"/>
      <c r="AP80" s="977"/>
      <c r="AQ80" s="977"/>
      <c r="AR80" s="977"/>
      <c r="AS80" s="977"/>
      <c r="AT80" s="977"/>
      <c r="AU80" s="977"/>
      <c r="AV80" s="977"/>
      <c r="AW80" s="977"/>
      <c r="AX80" s="977"/>
      <c r="AY80" s="977"/>
      <c r="AZ80" s="978"/>
      <c r="BA80" s="978"/>
      <c r="BB80" s="978"/>
      <c r="BC80" s="978"/>
      <c r="BD80" s="979"/>
      <c r="BE80" s="243"/>
      <c r="BF80" s="243"/>
      <c r="BG80" s="243"/>
      <c r="BH80" s="243"/>
      <c r="BI80" s="243"/>
      <c r="BJ80" s="243"/>
      <c r="BK80" s="243"/>
      <c r="BL80" s="243"/>
      <c r="BM80" s="243"/>
      <c r="BN80" s="243"/>
      <c r="BO80" s="243"/>
      <c r="BP80" s="243"/>
      <c r="BQ80" s="240">
        <v>74</v>
      </c>
      <c r="BR80" s="245"/>
      <c r="BS80" s="951"/>
      <c r="BT80" s="952"/>
      <c r="BU80" s="952"/>
      <c r="BV80" s="952"/>
      <c r="BW80" s="952"/>
      <c r="BX80" s="952"/>
      <c r="BY80" s="952"/>
      <c r="BZ80" s="952"/>
      <c r="CA80" s="952"/>
      <c r="CB80" s="952"/>
      <c r="CC80" s="952"/>
      <c r="CD80" s="952"/>
      <c r="CE80" s="952"/>
      <c r="CF80" s="952"/>
      <c r="CG80" s="961"/>
      <c r="CH80" s="962"/>
      <c r="CI80" s="963"/>
      <c r="CJ80" s="963"/>
      <c r="CK80" s="963"/>
      <c r="CL80" s="964"/>
      <c r="CM80" s="962"/>
      <c r="CN80" s="963"/>
      <c r="CO80" s="963"/>
      <c r="CP80" s="963"/>
      <c r="CQ80" s="964"/>
      <c r="CR80" s="962"/>
      <c r="CS80" s="963"/>
      <c r="CT80" s="963"/>
      <c r="CU80" s="963"/>
      <c r="CV80" s="964"/>
      <c r="CW80" s="962"/>
      <c r="CX80" s="963"/>
      <c r="CY80" s="963"/>
      <c r="CZ80" s="963"/>
      <c r="DA80" s="964"/>
      <c r="DB80" s="962"/>
      <c r="DC80" s="963"/>
      <c r="DD80" s="963"/>
      <c r="DE80" s="963"/>
      <c r="DF80" s="964"/>
      <c r="DG80" s="962"/>
      <c r="DH80" s="963"/>
      <c r="DI80" s="963"/>
      <c r="DJ80" s="963"/>
      <c r="DK80" s="964"/>
      <c r="DL80" s="962"/>
      <c r="DM80" s="963"/>
      <c r="DN80" s="963"/>
      <c r="DO80" s="963"/>
      <c r="DP80" s="964"/>
      <c r="DQ80" s="962"/>
      <c r="DR80" s="963"/>
      <c r="DS80" s="963"/>
      <c r="DT80" s="963"/>
      <c r="DU80" s="964"/>
      <c r="DV80" s="951"/>
      <c r="DW80" s="952"/>
      <c r="DX80" s="952"/>
      <c r="DY80" s="952"/>
      <c r="DZ80" s="953"/>
      <c r="EA80" s="231"/>
    </row>
    <row r="81" spans="1:131" ht="26.25" customHeight="1" x14ac:dyDescent="0.15">
      <c r="A81" s="240">
        <v>14</v>
      </c>
      <c r="B81" s="980" t="s">
        <v>599</v>
      </c>
      <c r="C81" s="981"/>
      <c r="D81" s="981"/>
      <c r="E81" s="981"/>
      <c r="F81" s="981"/>
      <c r="G81" s="981"/>
      <c r="H81" s="981"/>
      <c r="I81" s="981"/>
      <c r="J81" s="981"/>
      <c r="K81" s="981"/>
      <c r="L81" s="981"/>
      <c r="M81" s="981"/>
      <c r="N81" s="981"/>
      <c r="O81" s="981"/>
      <c r="P81" s="982"/>
      <c r="Q81" s="983">
        <v>296986</v>
      </c>
      <c r="R81" s="977"/>
      <c r="S81" s="977"/>
      <c r="T81" s="977"/>
      <c r="U81" s="977"/>
      <c r="V81" s="977">
        <v>274820</v>
      </c>
      <c r="W81" s="977"/>
      <c r="X81" s="977"/>
      <c r="Y81" s="977"/>
      <c r="Z81" s="977"/>
      <c r="AA81" s="977">
        <v>22166</v>
      </c>
      <c r="AB81" s="977"/>
      <c r="AC81" s="977"/>
      <c r="AD81" s="977"/>
      <c r="AE81" s="977"/>
      <c r="AF81" s="977">
        <v>22166</v>
      </c>
      <c r="AG81" s="977"/>
      <c r="AH81" s="977"/>
      <c r="AI81" s="977"/>
      <c r="AJ81" s="977"/>
      <c r="AK81" s="977">
        <v>255</v>
      </c>
      <c r="AL81" s="977"/>
      <c r="AM81" s="977"/>
      <c r="AN81" s="977"/>
      <c r="AO81" s="977"/>
      <c r="AP81" s="977"/>
      <c r="AQ81" s="977"/>
      <c r="AR81" s="977"/>
      <c r="AS81" s="977"/>
      <c r="AT81" s="977"/>
      <c r="AU81" s="977"/>
      <c r="AV81" s="977"/>
      <c r="AW81" s="977"/>
      <c r="AX81" s="977"/>
      <c r="AY81" s="977"/>
      <c r="AZ81" s="978"/>
      <c r="BA81" s="978"/>
      <c r="BB81" s="978"/>
      <c r="BC81" s="978"/>
      <c r="BD81" s="979"/>
      <c r="BE81" s="243"/>
      <c r="BF81" s="243"/>
      <c r="BG81" s="243"/>
      <c r="BH81" s="243"/>
      <c r="BI81" s="243"/>
      <c r="BJ81" s="243"/>
      <c r="BK81" s="243"/>
      <c r="BL81" s="243"/>
      <c r="BM81" s="243"/>
      <c r="BN81" s="243"/>
      <c r="BO81" s="243"/>
      <c r="BP81" s="243"/>
      <c r="BQ81" s="240">
        <v>75</v>
      </c>
      <c r="BR81" s="245"/>
      <c r="BS81" s="951"/>
      <c r="BT81" s="952"/>
      <c r="BU81" s="952"/>
      <c r="BV81" s="952"/>
      <c r="BW81" s="952"/>
      <c r="BX81" s="952"/>
      <c r="BY81" s="952"/>
      <c r="BZ81" s="952"/>
      <c r="CA81" s="952"/>
      <c r="CB81" s="952"/>
      <c r="CC81" s="952"/>
      <c r="CD81" s="952"/>
      <c r="CE81" s="952"/>
      <c r="CF81" s="952"/>
      <c r="CG81" s="961"/>
      <c r="CH81" s="962"/>
      <c r="CI81" s="963"/>
      <c r="CJ81" s="963"/>
      <c r="CK81" s="963"/>
      <c r="CL81" s="964"/>
      <c r="CM81" s="962"/>
      <c r="CN81" s="963"/>
      <c r="CO81" s="963"/>
      <c r="CP81" s="963"/>
      <c r="CQ81" s="964"/>
      <c r="CR81" s="962"/>
      <c r="CS81" s="963"/>
      <c r="CT81" s="963"/>
      <c r="CU81" s="963"/>
      <c r="CV81" s="964"/>
      <c r="CW81" s="962"/>
      <c r="CX81" s="963"/>
      <c r="CY81" s="963"/>
      <c r="CZ81" s="963"/>
      <c r="DA81" s="964"/>
      <c r="DB81" s="962"/>
      <c r="DC81" s="963"/>
      <c r="DD81" s="963"/>
      <c r="DE81" s="963"/>
      <c r="DF81" s="964"/>
      <c r="DG81" s="962"/>
      <c r="DH81" s="963"/>
      <c r="DI81" s="963"/>
      <c r="DJ81" s="963"/>
      <c r="DK81" s="964"/>
      <c r="DL81" s="962"/>
      <c r="DM81" s="963"/>
      <c r="DN81" s="963"/>
      <c r="DO81" s="963"/>
      <c r="DP81" s="964"/>
      <c r="DQ81" s="962"/>
      <c r="DR81" s="963"/>
      <c r="DS81" s="963"/>
      <c r="DT81" s="963"/>
      <c r="DU81" s="964"/>
      <c r="DV81" s="951"/>
      <c r="DW81" s="952"/>
      <c r="DX81" s="952"/>
      <c r="DY81" s="952"/>
      <c r="DZ81" s="953"/>
      <c r="EA81" s="231"/>
    </row>
    <row r="82" spans="1:131" ht="26.25" customHeight="1" x14ac:dyDescent="0.15">
      <c r="A82" s="240">
        <v>15</v>
      </c>
      <c r="B82" s="980" t="s">
        <v>600</v>
      </c>
      <c r="C82" s="981"/>
      <c r="D82" s="981"/>
      <c r="E82" s="981"/>
      <c r="F82" s="981"/>
      <c r="G82" s="981"/>
      <c r="H82" s="981"/>
      <c r="I82" s="981"/>
      <c r="J82" s="981"/>
      <c r="K82" s="981"/>
      <c r="L82" s="981"/>
      <c r="M82" s="981"/>
      <c r="N82" s="981"/>
      <c r="O82" s="981"/>
      <c r="P82" s="982"/>
      <c r="Q82" s="983">
        <v>195</v>
      </c>
      <c r="R82" s="977"/>
      <c r="S82" s="977"/>
      <c r="T82" s="977"/>
      <c r="U82" s="977"/>
      <c r="V82" s="977">
        <v>186</v>
      </c>
      <c r="W82" s="977"/>
      <c r="X82" s="977"/>
      <c r="Y82" s="977"/>
      <c r="Z82" s="977"/>
      <c r="AA82" s="977">
        <v>9</v>
      </c>
      <c r="AB82" s="977"/>
      <c r="AC82" s="977"/>
      <c r="AD82" s="977"/>
      <c r="AE82" s="977"/>
      <c r="AF82" s="977">
        <v>9</v>
      </c>
      <c r="AG82" s="977"/>
      <c r="AH82" s="977"/>
      <c r="AI82" s="977"/>
      <c r="AJ82" s="977"/>
      <c r="AK82" s="977" t="s">
        <v>603</v>
      </c>
      <c r="AL82" s="977"/>
      <c r="AM82" s="977"/>
      <c r="AN82" s="977"/>
      <c r="AO82" s="977"/>
      <c r="AP82" s="977"/>
      <c r="AQ82" s="977"/>
      <c r="AR82" s="977"/>
      <c r="AS82" s="977"/>
      <c r="AT82" s="977"/>
      <c r="AU82" s="977"/>
      <c r="AV82" s="977"/>
      <c r="AW82" s="977"/>
      <c r="AX82" s="977"/>
      <c r="AY82" s="977"/>
      <c r="AZ82" s="978"/>
      <c r="BA82" s="978"/>
      <c r="BB82" s="978"/>
      <c r="BC82" s="978"/>
      <c r="BD82" s="979"/>
      <c r="BE82" s="243"/>
      <c r="BF82" s="243"/>
      <c r="BG82" s="243"/>
      <c r="BH82" s="243"/>
      <c r="BI82" s="243"/>
      <c r="BJ82" s="243"/>
      <c r="BK82" s="243"/>
      <c r="BL82" s="243"/>
      <c r="BM82" s="243"/>
      <c r="BN82" s="243"/>
      <c r="BO82" s="243"/>
      <c r="BP82" s="243"/>
      <c r="BQ82" s="240">
        <v>76</v>
      </c>
      <c r="BR82" s="245"/>
      <c r="BS82" s="951"/>
      <c r="BT82" s="952"/>
      <c r="BU82" s="952"/>
      <c r="BV82" s="952"/>
      <c r="BW82" s="952"/>
      <c r="BX82" s="952"/>
      <c r="BY82" s="952"/>
      <c r="BZ82" s="952"/>
      <c r="CA82" s="952"/>
      <c r="CB82" s="952"/>
      <c r="CC82" s="952"/>
      <c r="CD82" s="952"/>
      <c r="CE82" s="952"/>
      <c r="CF82" s="952"/>
      <c r="CG82" s="961"/>
      <c r="CH82" s="962"/>
      <c r="CI82" s="963"/>
      <c r="CJ82" s="963"/>
      <c r="CK82" s="963"/>
      <c r="CL82" s="964"/>
      <c r="CM82" s="962"/>
      <c r="CN82" s="963"/>
      <c r="CO82" s="963"/>
      <c r="CP82" s="963"/>
      <c r="CQ82" s="964"/>
      <c r="CR82" s="962"/>
      <c r="CS82" s="963"/>
      <c r="CT82" s="963"/>
      <c r="CU82" s="963"/>
      <c r="CV82" s="964"/>
      <c r="CW82" s="962"/>
      <c r="CX82" s="963"/>
      <c r="CY82" s="963"/>
      <c r="CZ82" s="963"/>
      <c r="DA82" s="964"/>
      <c r="DB82" s="962"/>
      <c r="DC82" s="963"/>
      <c r="DD82" s="963"/>
      <c r="DE82" s="963"/>
      <c r="DF82" s="964"/>
      <c r="DG82" s="962"/>
      <c r="DH82" s="963"/>
      <c r="DI82" s="963"/>
      <c r="DJ82" s="963"/>
      <c r="DK82" s="964"/>
      <c r="DL82" s="962"/>
      <c r="DM82" s="963"/>
      <c r="DN82" s="963"/>
      <c r="DO82" s="963"/>
      <c r="DP82" s="964"/>
      <c r="DQ82" s="962"/>
      <c r="DR82" s="963"/>
      <c r="DS82" s="963"/>
      <c r="DT82" s="963"/>
      <c r="DU82" s="964"/>
      <c r="DV82" s="951"/>
      <c r="DW82" s="952"/>
      <c r="DX82" s="952"/>
      <c r="DY82" s="952"/>
      <c r="DZ82" s="953"/>
      <c r="EA82" s="231"/>
    </row>
    <row r="83" spans="1:131" ht="26.25" customHeight="1" x14ac:dyDescent="0.15">
      <c r="A83" s="240">
        <v>16</v>
      </c>
      <c r="B83" s="980"/>
      <c r="C83" s="981"/>
      <c r="D83" s="981"/>
      <c r="E83" s="981"/>
      <c r="F83" s="981"/>
      <c r="G83" s="981"/>
      <c r="H83" s="981"/>
      <c r="I83" s="981"/>
      <c r="J83" s="981"/>
      <c r="K83" s="981"/>
      <c r="L83" s="981"/>
      <c r="M83" s="981"/>
      <c r="N83" s="981"/>
      <c r="O83" s="981"/>
      <c r="P83" s="982"/>
      <c r="Q83" s="983"/>
      <c r="R83" s="977"/>
      <c r="S83" s="977"/>
      <c r="T83" s="977"/>
      <c r="U83" s="977"/>
      <c r="V83" s="977"/>
      <c r="W83" s="977"/>
      <c r="X83" s="977"/>
      <c r="Y83" s="977"/>
      <c r="Z83" s="977"/>
      <c r="AA83" s="977"/>
      <c r="AB83" s="977"/>
      <c r="AC83" s="977"/>
      <c r="AD83" s="977"/>
      <c r="AE83" s="977"/>
      <c r="AF83" s="977"/>
      <c r="AG83" s="977"/>
      <c r="AH83" s="977"/>
      <c r="AI83" s="977"/>
      <c r="AJ83" s="977"/>
      <c r="AK83" s="977"/>
      <c r="AL83" s="977"/>
      <c r="AM83" s="977"/>
      <c r="AN83" s="977"/>
      <c r="AO83" s="977"/>
      <c r="AP83" s="977"/>
      <c r="AQ83" s="977"/>
      <c r="AR83" s="977"/>
      <c r="AS83" s="977"/>
      <c r="AT83" s="977"/>
      <c r="AU83" s="977"/>
      <c r="AV83" s="977"/>
      <c r="AW83" s="977"/>
      <c r="AX83" s="977"/>
      <c r="AY83" s="977"/>
      <c r="AZ83" s="978"/>
      <c r="BA83" s="978"/>
      <c r="BB83" s="978"/>
      <c r="BC83" s="978"/>
      <c r="BD83" s="979"/>
      <c r="BE83" s="243"/>
      <c r="BF83" s="243"/>
      <c r="BG83" s="243"/>
      <c r="BH83" s="243"/>
      <c r="BI83" s="243"/>
      <c r="BJ83" s="243"/>
      <c r="BK83" s="243"/>
      <c r="BL83" s="243"/>
      <c r="BM83" s="243"/>
      <c r="BN83" s="243"/>
      <c r="BO83" s="243"/>
      <c r="BP83" s="243"/>
      <c r="BQ83" s="240">
        <v>77</v>
      </c>
      <c r="BR83" s="245"/>
      <c r="BS83" s="951"/>
      <c r="BT83" s="952"/>
      <c r="BU83" s="952"/>
      <c r="BV83" s="952"/>
      <c r="BW83" s="952"/>
      <c r="BX83" s="952"/>
      <c r="BY83" s="952"/>
      <c r="BZ83" s="952"/>
      <c r="CA83" s="952"/>
      <c r="CB83" s="952"/>
      <c r="CC83" s="952"/>
      <c r="CD83" s="952"/>
      <c r="CE83" s="952"/>
      <c r="CF83" s="952"/>
      <c r="CG83" s="961"/>
      <c r="CH83" s="962"/>
      <c r="CI83" s="963"/>
      <c r="CJ83" s="963"/>
      <c r="CK83" s="963"/>
      <c r="CL83" s="964"/>
      <c r="CM83" s="962"/>
      <c r="CN83" s="963"/>
      <c r="CO83" s="963"/>
      <c r="CP83" s="963"/>
      <c r="CQ83" s="964"/>
      <c r="CR83" s="962"/>
      <c r="CS83" s="963"/>
      <c r="CT83" s="963"/>
      <c r="CU83" s="963"/>
      <c r="CV83" s="964"/>
      <c r="CW83" s="962"/>
      <c r="CX83" s="963"/>
      <c r="CY83" s="963"/>
      <c r="CZ83" s="963"/>
      <c r="DA83" s="964"/>
      <c r="DB83" s="962"/>
      <c r="DC83" s="963"/>
      <c r="DD83" s="963"/>
      <c r="DE83" s="963"/>
      <c r="DF83" s="964"/>
      <c r="DG83" s="962"/>
      <c r="DH83" s="963"/>
      <c r="DI83" s="963"/>
      <c r="DJ83" s="963"/>
      <c r="DK83" s="964"/>
      <c r="DL83" s="962"/>
      <c r="DM83" s="963"/>
      <c r="DN83" s="963"/>
      <c r="DO83" s="963"/>
      <c r="DP83" s="964"/>
      <c r="DQ83" s="962"/>
      <c r="DR83" s="963"/>
      <c r="DS83" s="963"/>
      <c r="DT83" s="963"/>
      <c r="DU83" s="964"/>
      <c r="DV83" s="951"/>
      <c r="DW83" s="952"/>
      <c r="DX83" s="952"/>
      <c r="DY83" s="952"/>
      <c r="DZ83" s="953"/>
      <c r="EA83" s="231"/>
    </row>
    <row r="84" spans="1:131" ht="26.25" customHeight="1" x14ac:dyDescent="0.15">
      <c r="A84" s="240">
        <v>17</v>
      </c>
      <c r="B84" s="980"/>
      <c r="C84" s="981"/>
      <c r="D84" s="981"/>
      <c r="E84" s="981"/>
      <c r="F84" s="981"/>
      <c r="G84" s="981"/>
      <c r="H84" s="981"/>
      <c r="I84" s="981"/>
      <c r="J84" s="981"/>
      <c r="K84" s="981"/>
      <c r="L84" s="981"/>
      <c r="M84" s="981"/>
      <c r="N84" s="981"/>
      <c r="O84" s="981"/>
      <c r="P84" s="982"/>
      <c r="Q84" s="983"/>
      <c r="R84" s="977"/>
      <c r="S84" s="977"/>
      <c r="T84" s="977"/>
      <c r="U84" s="977"/>
      <c r="V84" s="977"/>
      <c r="W84" s="977"/>
      <c r="X84" s="977"/>
      <c r="Y84" s="977"/>
      <c r="Z84" s="977"/>
      <c r="AA84" s="977"/>
      <c r="AB84" s="977"/>
      <c r="AC84" s="977"/>
      <c r="AD84" s="977"/>
      <c r="AE84" s="977"/>
      <c r="AF84" s="977"/>
      <c r="AG84" s="977"/>
      <c r="AH84" s="977"/>
      <c r="AI84" s="977"/>
      <c r="AJ84" s="977"/>
      <c r="AK84" s="977"/>
      <c r="AL84" s="977"/>
      <c r="AM84" s="977"/>
      <c r="AN84" s="977"/>
      <c r="AO84" s="977"/>
      <c r="AP84" s="977"/>
      <c r="AQ84" s="977"/>
      <c r="AR84" s="977"/>
      <c r="AS84" s="977"/>
      <c r="AT84" s="977"/>
      <c r="AU84" s="977"/>
      <c r="AV84" s="977"/>
      <c r="AW84" s="977"/>
      <c r="AX84" s="977"/>
      <c r="AY84" s="977"/>
      <c r="AZ84" s="978"/>
      <c r="BA84" s="978"/>
      <c r="BB84" s="978"/>
      <c r="BC84" s="978"/>
      <c r="BD84" s="979"/>
      <c r="BE84" s="243"/>
      <c r="BF84" s="243"/>
      <c r="BG84" s="243"/>
      <c r="BH84" s="243"/>
      <c r="BI84" s="243"/>
      <c r="BJ84" s="243"/>
      <c r="BK84" s="243"/>
      <c r="BL84" s="243"/>
      <c r="BM84" s="243"/>
      <c r="BN84" s="243"/>
      <c r="BO84" s="243"/>
      <c r="BP84" s="243"/>
      <c r="BQ84" s="240">
        <v>78</v>
      </c>
      <c r="BR84" s="245"/>
      <c r="BS84" s="951"/>
      <c r="BT84" s="952"/>
      <c r="BU84" s="952"/>
      <c r="BV84" s="952"/>
      <c r="BW84" s="952"/>
      <c r="BX84" s="952"/>
      <c r="BY84" s="952"/>
      <c r="BZ84" s="952"/>
      <c r="CA84" s="952"/>
      <c r="CB84" s="952"/>
      <c r="CC84" s="952"/>
      <c r="CD84" s="952"/>
      <c r="CE84" s="952"/>
      <c r="CF84" s="952"/>
      <c r="CG84" s="961"/>
      <c r="CH84" s="962"/>
      <c r="CI84" s="963"/>
      <c r="CJ84" s="963"/>
      <c r="CK84" s="963"/>
      <c r="CL84" s="964"/>
      <c r="CM84" s="962"/>
      <c r="CN84" s="963"/>
      <c r="CO84" s="963"/>
      <c r="CP84" s="963"/>
      <c r="CQ84" s="964"/>
      <c r="CR84" s="962"/>
      <c r="CS84" s="963"/>
      <c r="CT84" s="963"/>
      <c r="CU84" s="963"/>
      <c r="CV84" s="964"/>
      <c r="CW84" s="962"/>
      <c r="CX84" s="963"/>
      <c r="CY84" s="963"/>
      <c r="CZ84" s="963"/>
      <c r="DA84" s="964"/>
      <c r="DB84" s="962"/>
      <c r="DC84" s="963"/>
      <c r="DD84" s="963"/>
      <c r="DE84" s="963"/>
      <c r="DF84" s="964"/>
      <c r="DG84" s="962"/>
      <c r="DH84" s="963"/>
      <c r="DI84" s="963"/>
      <c r="DJ84" s="963"/>
      <c r="DK84" s="964"/>
      <c r="DL84" s="962"/>
      <c r="DM84" s="963"/>
      <c r="DN84" s="963"/>
      <c r="DO84" s="963"/>
      <c r="DP84" s="964"/>
      <c r="DQ84" s="962"/>
      <c r="DR84" s="963"/>
      <c r="DS84" s="963"/>
      <c r="DT84" s="963"/>
      <c r="DU84" s="964"/>
      <c r="DV84" s="951"/>
      <c r="DW84" s="952"/>
      <c r="DX84" s="952"/>
      <c r="DY84" s="952"/>
      <c r="DZ84" s="953"/>
      <c r="EA84" s="231"/>
    </row>
    <row r="85" spans="1:131" ht="26.25" customHeight="1" x14ac:dyDescent="0.15">
      <c r="A85" s="240">
        <v>18</v>
      </c>
      <c r="B85" s="980"/>
      <c r="C85" s="981"/>
      <c r="D85" s="981"/>
      <c r="E85" s="981"/>
      <c r="F85" s="981"/>
      <c r="G85" s="981"/>
      <c r="H85" s="981"/>
      <c r="I85" s="981"/>
      <c r="J85" s="981"/>
      <c r="K85" s="981"/>
      <c r="L85" s="981"/>
      <c r="M85" s="981"/>
      <c r="N85" s="981"/>
      <c r="O85" s="981"/>
      <c r="P85" s="982"/>
      <c r="Q85" s="983"/>
      <c r="R85" s="977"/>
      <c r="S85" s="977"/>
      <c r="T85" s="977"/>
      <c r="U85" s="977"/>
      <c r="V85" s="977"/>
      <c r="W85" s="977"/>
      <c r="X85" s="977"/>
      <c r="Y85" s="977"/>
      <c r="Z85" s="977"/>
      <c r="AA85" s="977"/>
      <c r="AB85" s="977"/>
      <c r="AC85" s="977"/>
      <c r="AD85" s="977"/>
      <c r="AE85" s="977"/>
      <c r="AF85" s="977"/>
      <c r="AG85" s="977"/>
      <c r="AH85" s="977"/>
      <c r="AI85" s="977"/>
      <c r="AJ85" s="977"/>
      <c r="AK85" s="977"/>
      <c r="AL85" s="977"/>
      <c r="AM85" s="977"/>
      <c r="AN85" s="977"/>
      <c r="AO85" s="977"/>
      <c r="AP85" s="977"/>
      <c r="AQ85" s="977"/>
      <c r="AR85" s="977"/>
      <c r="AS85" s="977"/>
      <c r="AT85" s="977"/>
      <c r="AU85" s="977"/>
      <c r="AV85" s="977"/>
      <c r="AW85" s="977"/>
      <c r="AX85" s="977"/>
      <c r="AY85" s="977"/>
      <c r="AZ85" s="978"/>
      <c r="BA85" s="978"/>
      <c r="BB85" s="978"/>
      <c r="BC85" s="978"/>
      <c r="BD85" s="979"/>
      <c r="BE85" s="243"/>
      <c r="BF85" s="243"/>
      <c r="BG85" s="243"/>
      <c r="BH85" s="243"/>
      <c r="BI85" s="243"/>
      <c r="BJ85" s="243"/>
      <c r="BK85" s="243"/>
      <c r="BL85" s="243"/>
      <c r="BM85" s="243"/>
      <c r="BN85" s="243"/>
      <c r="BO85" s="243"/>
      <c r="BP85" s="243"/>
      <c r="BQ85" s="240">
        <v>79</v>
      </c>
      <c r="BR85" s="245"/>
      <c r="BS85" s="951"/>
      <c r="BT85" s="952"/>
      <c r="BU85" s="952"/>
      <c r="BV85" s="952"/>
      <c r="BW85" s="952"/>
      <c r="BX85" s="952"/>
      <c r="BY85" s="952"/>
      <c r="BZ85" s="952"/>
      <c r="CA85" s="952"/>
      <c r="CB85" s="952"/>
      <c r="CC85" s="952"/>
      <c r="CD85" s="952"/>
      <c r="CE85" s="952"/>
      <c r="CF85" s="952"/>
      <c r="CG85" s="961"/>
      <c r="CH85" s="962"/>
      <c r="CI85" s="963"/>
      <c r="CJ85" s="963"/>
      <c r="CK85" s="963"/>
      <c r="CL85" s="964"/>
      <c r="CM85" s="962"/>
      <c r="CN85" s="963"/>
      <c r="CO85" s="963"/>
      <c r="CP85" s="963"/>
      <c r="CQ85" s="964"/>
      <c r="CR85" s="962"/>
      <c r="CS85" s="963"/>
      <c r="CT85" s="963"/>
      <c r="CU85" s="963"/>
      <c r="CV85" s="964"/>
      <c r="CW85" s="962"/>
      <c r="CX85" s="963"/>
      <c r="CY85" s="963"/>
      <c r="CZ85" s="963"/>
      <c r="DA85" s="964"/>
      <c r="DB85" s="962"/>
      <c r="DC85" s="963"/>
      <c r="DD85" s="963"/>
      <c r="DE85" s="963"/>
      <c r="DF85" s="964"/>
      <c r="DG85" s="962"/>
      <c r="DH85" s="963"/>
      <c r="DI85" s="963"/>
      <c r="DJ85" s="963"/>
      <c r="DK85" s="964"/>
      <c r="DL85" s="962"/>
      <c r="DM85" s="963"/>
      <c r="DN85" s="963"/>
      <c r="DO85" s="963"/>
      <c r="DP85" s="964"/>
      <c r="DQ85" s="962"/>
      <c r="DR85" s="963"/>
      <c r="DS85" s="963"/>
      <c r="DT85" s="963"/>
      <c r="DU85" s="964"/>
      <c r="DV85" s="951"/>
      <c r="DW85" s="952"/>
      <c r="DX85" s="952"/>
      <c r="DY85" s="952"/>
      <c r="DZ85" s="953"/>
      <c r="EA85" s="231"/>
    </row>
    <row r="86" spans="1:131" ht="26.25" customHeight="1" x14ac:dyDescent="0.15">
      <c r="A86" s="240">
        <v>19</v>
      </c>
      <c r="B86" s="980"/>
      <c r="C86" s="981"/>
      <c r="D86" s="981"/>
      <c r="E86" s="981"/>
      <c r="F86" s="981"/>
      <c r="G86" s="981"/>
      <c r="H86" s="981"/>
      <c r="I86" s="981"/>
      <c r="J86" s="981"/>
      <c r="K86" s="981"/>
      <c r="L86" s="981"/>
      <c r="M86" s="981"/>
      <c r="N86" s="981"/>
      <c r="O86" s="981"/>
      <c r="P86" s="982"/>
      <c r="Q86" s="983"/>
      <c r="R86" s="977"/>
      <c r="S86" s="977"/>
      <c r="T86" s="977"/>
      <c r="U86" s="977"/>
      <c r="V86" s="977"/>
      <c r="W86" s="977"/>
      <c r="X86" s="977"/>
      <c r="Y86" s="977"/>
      <c r="Z86" s="977"/>
      <c r="AA86" s="977"/>
      <c r="AB86" s="977"/>
      <c r="AC86" s="977"/>
      <c r="AD86" s="977"/>
      <c r="AE86" s="977"/>
      <c r="AF86" s="977"/>
      <c r="AG86" s="977"/>
      <c r="AH86" s="977"/>
      <c r="AI86" s="977"/>
      <c r="AJ86" s="977"/>
      <c r="AK86" s="977"/>
      <c r="AL86" s="977"/>
      <c r="AM86" s="977"/>
      <c r="AN86" s="977"/>
      <c r="AO86" s="977"/>
      <c r="AP86" s="977"/>
      <c r="AQ86" s="977"/>
      <c r="AR86" s="977"/>
      <c r="AS86" s="977"/>
      <c r="AT86" s="977"/>
      <c r="AU86" s="977"/>
      <c r="AV86" s="977"/>
      <c r="AW86" s="977"/>
      <c r="AX86" s="977"/>
      <c r="AY86" s="977"/>
      <c r="AZ86" s="978"/>
      <c r="BA86" s="978"/>
      <c r="BB86" s="978"/>
      <c r="BC86" s="978"/>
      <c r="BD86" s="979"/>
      <c r="BE86" s="243"/>
      <c r="BF86" s="243"/>
      <c r="BG86" s="243"/>
      <c r="BH86" s="243"/>
      <c r="BI86" s="243"/>
      <c r="BJ86" s="243"/>
      <c r="BK86" s="243"/>
      <c r="BL86" s="243"/>
      <c r="BM86" s="243"/>
      <c r="BN86" s="243"/>
      <c r="BO86" s="243"/>
      <c r="BP86" s="243"/>
      <c r="BQ86" s="240">
        <v>80</v>
      </c>
      <c r="BR86" s="245"/>
      <c r="BS86" s="951"/>
      <c r="BT86" s="952"/>
      <c r="BU86" s="952"/>
      <c r="BV86" s="952"/>
      <c r="BW86" s="952"/>
      <c r="BX86" s="952"/>
      <c r="BY86" s="952"/>
      <c r="BZ86" s="952"/>
      <c r="CA86" s="952"/>
      <c r="CB86" s="952"/>
      <c r="CC86" s="952"/>
      <c r="CD86" s="952"/>
      <c r="CE86" s="952"/>
      <c r="CF86" s="952"/>
      <c r="CG86" s="961"/>
      <c r="CH86" s="962"/>
      <c r="CI86" s="963"/>
      <c r="CJ86" s="963"/>
      <c r="CK86" s="963"/>
      <c r="CL86" s="964"/>
      <c r="CM86" s="962"/>
      <c r="CN86" s="963"/>
      <c r="CO86" s="963"/>
      <c r="CP86" s="963"/>
      <c r="CQ86" s="964"/>
      <c r="CR86" s="962"/>
      <c r="CS86" s="963"/>
      <c r="CT86" s="963"/>
      <c r="CU86" s="963"/>
      <c r="CV86" s="964"/>
      <c r="CW86" s="962"/>
      <c r="CX86" s="963"/>
      <c r="CY86" s="963"/>
      <c r="CZ86" s="963"/>
      <c r="DA86" s="964"/>
      <c r="DB86" s="962"/>
      <c r="DC86" s="963"/>
      <c r="DD86" s="963"/>
      <c r="DE86" s="963"/>
      <c r="DF86" s="964"/>
      <c r="DG86" s="962"/>
      <c r="DH86" s="963"/>
      <c r="DI86" s="963"/>
      <c r="DJ86" s="963"/>
      <c r="DK86" s="964"/>
      <c r="DL86" s="962"/>
      <c r="DM86" s="963"/>
      <c r="DN86" s="963"/>
      <c r="DO86" s="963"/>
      <c r="DP86" s="964"/>
      <c r="DQ86" s="962"/>
      <c r="DR86" s="963"/>
      <c r="DS86" s="963"/>
      <c r="DT86" s="963"/>
      <c r="DU86" s="964"/>
      <c r="DV86" s="951"/>
      <c r="DW86" s="952"/>
      <c r="DX86" s="952"/>
      <c r="DY86" s="952"/>
      <c r="DZ86" s="953"/>
      <c r="EA86" s="231"/>
    </row>
    <row r="87" spans="1:131" ht="26.25" customHeight="1" x14ac:dyDescent="0.15">
      <c r="A87" s="246">
        <v>20</v>
      </c>
      <c r="B87" s="970"/>
      <c r="C87" s="971"/>
      <c r="D87" s="971"/>
      <c r="E87" s="971"/>
      <c r="F87" s="971"/>
      <c r="G87" s="971"/>
      <c r="H87" s="971"/>
      <c r="I87" s="971"/>
      <c r="J87" s="971"/>
      <c r="K87" s="971"/>
      <c r="L87" s="971"/>
      <c r="M87" s="971"/>
      <c r="N87" s="971"/>
      <c r="O87" s="971"/>
      <c r="P87" s="972"/>
      <c r="Q87" s="973"/>
      <c r="R87" s="974"/>
      <c r="S87" s="974"/>
      <c r="T87" s="974"/>
      <c r="U87" s="974"/>
      <c r="V87" s="974"/>
      <c r="W87" s="974"/>
      <c r="X87" s="974"/>
      <c r="Y87" s="974"/>
      <c r="Z87" s="974"/>
      <c r="AA87" s="974"/>
      <c r="AB87" s="974"/>
      <c r="AC87" s="974"/>
      <c r="AD87" s="974"/>
      <c r="AE87" s="974"/>
      <c r="AF87" s="974"/>
      <c r="AG87" s="974"/>
      <c r="AH87" s="974"/>
      <c r="AI87" s="974"/>
      <c r="AJ87" s="974"/>
      <c r="AK87" s="974"/>
      <c r="AL87" s="974"/>
      <c r="AM87" s="974"/>
      <c r="AN87" s="974"/>
      <c r="AO87" s="974"/>
      <c r="AP87" s="974"/>
      <c r="AQ87" s="974"/>
      <c r="AR87" s="974"/>
      <c r="AS87" s="974"/>
      <c r="AT87" s="974"/>
      <c r="AU87" s="974"/>
      <c r="AV87" s="974"/>
      <c r="AW87" s="974"/>
      <c r="AX87" s="974"/>
      <c r="AY87" s="974"/>
      <c r="AZ87" s="975"/>
      <c r="BA87" s="975"/>
      <c r="BB87" s="975"/>
      <c r="BC87" s="975"/>
      <c r="BD87" s="976"/>
      <c r="BE87" s="243"/>
      <c r="BF87" s="243"/>
      <c r="BG87" s="243"/>
      <c r="BH87" s="243"/>
      <c r="BI87" s="243"/>
      <c r="BJ87" s="243"/>
      <c r="BK87" s="243"/>
      <c r="BL87" s="243"/>
      <c r="BM87" s="243"/>
      <c r="BN87" s="243"/>
      <c r="BO87" s="243"/>
      <c r="BP87" s="243"/>
      <c r="BQ87" s="240">
        <v>81</v>
      </c>
      <c r="BR87" s="245"/>
      <c r="BS87" s="951"/>
      <c r="BT87" s="952"/>
      <c r="BU87" s="952"/>
      <c r="BV87" s="952"/>
      <c r="BW87" s="952"/>
      <c r="BX87" s="952"/>
      <c r="BY87" s="952"/>
      <c r="BZ87" s="952"/>
      <c r="CA87" s="952"/>
      <c r="CB87" s="952"/>
      <c r="CC87" s="952"/>
      <c r="CD87" s="952"/>
      <c r="CE87" s="952"/>
      <c r="CF87" s="952"/>
      <c r="CG87" s="961"/>
      <c r="CH87" s="962"/>
      <c r="CI87" s="963"/>
      <c r="CJ87" s="963"/>
      <c r="CK87" s="963"/>
      <c r="CL87" s="964"/>
      <c r="CM87" s="962"/>
      <c r="CN87" s="963"/>
      <c r="CO87" s="963"/>
      <c r="CP87" s="963"/>
      <c r="CQ87" s="964"/>
      <c r="CR87" s="962"/>
      <c r="CS87" s="963"/>
      <c r="CT87" s="963"/>
      <c r="CU87" s="963"/>
      <c r="CV87" s="964"/>
      <c r="CW87" s="962"/>
      <c r="CX87" s="963"/>
      <c r="CY87" s="963"/>
      <c r="CZ87" s="963"/>
      <c r="DA87" s="964"/>
      <c r="DB87" s="962"/>
      <c r="DC87" s="963"/>
      <c r="DD87" s="963"/>
      <c r="DE87" s="963"/>
      <c r="DF87" s="964"/>
      <c r="DG87" s="962"/>
      <c r="DH87" s="963"/>
      <c r="DI87" s="963"/>
      <c r="DJ87" s="963"/>
      <c r="DK87" s="964"/>
      <c r="DL87" s="962"/>
      <c r="DM87" s="963"/>
      <c r="DN87" s="963"/>
      <c r="DO87" s="963"/>
      <c r="DP87" s="964"/>
      <c r="DQ87" s="962"/>
      <c r="DR87" s="963"/>
      <c r="DS87" s="963"/>
      <c r="DT87" s="963"/>
      <c r="DU87" s="964"/>
      <c r="DV87" s="951"/>
      <c r="DW87" s="952"/>
      <c r="DX87" s="952"/>
      <c r="DY87" s="952"/>
      <c r="DZ87" s="953"/>
      <c r="EA87" s="231"/>
    </row>
    <row r="88" spans="1:131" ht="26.25" customHeight="1" thickBot="1" x14ac:dyDescent="0.2">
      <c r="A88" s="242" t="s">
        <v>392</v>
      </c>
      <c r="B88" s="943" t="s">
        <v>423</v>
      </c>
      <c r="C88" s="944"/>
      <c r="D88" s="944"/>
      <c r="E88" s="944"/>
      <c r="F88" s="944"/>
      <c r="G88" s="944"/>
      <c r="H88" s="944"/>
      <c r="I88" s="944"/>
      <c r="J88" s="944"/>
      <c r="K88" s="944"/>
      <c r="L88" s="944"/>
      <c r="M88" s="944"/>
      <c r="N88" s="944"/>
      <c r="O88" s="944"/>
      <c r="P88" s="954"/>
      <c r="Q88" s="968"/>
      <c r="R88" s="969"/>
      <c r="S88" s="969"/>
      <c r="T88" s="969"/>
      <c r="U88" s="969"/>
      <c r="V88" s="969"/>
      <c r="W88" s="969"/>
      <c r="X88" s="969"/>
      <c r="Y88" s="969"/>
      <c r="Z88" s="969"/>
      <c r="AA88" s="969"/>
      <c r="AB88" s="969"/>
      <c r="AC88" s="969"/>
      <c r="AD88" s="969"/>
      <c r="AE88" s="969"/>
      <c r="AF88" s="965">
        <v>22962</v>
      </c>
      <c r="AG88" s="965"/>
      <c r="AH88" s="965"/>
      <c r="AI88" s="965"/>
      <c r="AJ88" s="965"/>
      <c r="AK88" s="969"/>
      <c r="AL88" s="969"/>
      <c r="AM88" s="969"/>
      <c r="AN88" s="969"/>
      <c r="AO88" s="969"/>
      <c r="AP88" s="965">
        <v>14</v>
      </c>
      <c r="AQ88" s="965"/>
      <c r="AR88" s="965"/>
      <c r="AS88" s="965"/>
      <c r="AT88" s="965"/>
      <c r="AU88" s="965">
        <v>2</v>
      </c>
      <c r="AV88" s="965"/>
      <c r="AW88" s="965"/>
      <c r="AX88" s="965"/>
      <c r="AY88" s="965"/>
      <c r="AZ88" s="966"/>
      <c r="BA88" s="966"/>
      <c r="BB88" s="966"/>
      <c r="BC88" s="966"/>
      <c r="BD88" s="967"/>
      <c r="BE88" s="243"/>
      <c r="BF88" s="243"/>
      <c r="BG88" s="243"/>
      <c r="BH88" s="243"/>
      <c r="BI88" s="243"/>
      <c r="BJ88" s="243"/>
      <c r="BK88" s="243"/>
      <c r="BL88" s="243"/>
      <c r="BM88" s="243"/>
      <c r="BN88" s="243"/>
      <c r="BO88" s="243"/>
      <c r="BP88" s="243"/>
      <c r="BQ88" s="240">
        <v>82</v>
      </c>
      <c r="BR88" s="245"/>
      <c r="BS88" s="951"/>
      <c r="BT88" s="952"/>
      <c r="BU88" s="952"/>
      <c r="BV88" s="952"/>
      <c r="BW88" s="952"/>
      <c r="BX88" s="952"/>
      <c r="BY88" s="952"/>
      <c r="BZ88" s="952"/>
      <c r="CA88" s="952"/>
      <c r="CB88" s="952"/>
      <c r="CC88" s="952"/>
      <c r="CD88" s="952"/>
      <c r="CE88" s="952"/>
      <c r="CF88" s="952"/>
      <c r="CG88" s="961"/>
      <c r="CH88" s="962"/>
      <c r="CI88" s="963"/>
      <c r="CJ88" s="963"/>
      <c r="CK88" s="963"/>
      <c r="CL88" s="964"/>
      <c r="CM88" s="962"/>
      <c r="CN88" s="963"/>
      <c r="CO88" s="963"/>
      <c r="CP88" s="963"/>
      <c r="CQ88" s="964"/>
      <c r="CR88" s="962"/>
      <c r="CS88" s="963"/>
      <c r="CT88" s="963"/>
      <c r="CU88" s="963"/>
      <c r="CV88" s="964"/>
      <c r="CW88" s="962"/>
      <c r="CX88" s="963"/>
      <c r="CY88" s="963"/>
      <c r="CZ88" s="963"/>
      <c r="DA88" s="964"/>
      <c r="DB88" s="962"/>
      <c r="DC88" s="963"/>
      <c r="DD88" s="963"/>
      <c r="DE88" s="963"/>
      <c r="DF88" s="964"/>
      <c r="DG88" s="962"/>
      <c r="DH88" s="963"/>
      <c r="DI88" s="963"/>
      <c r="DJ88" s="963"/>
      <c r="DK88" s="964"/>
      <c r="DL88" s="962"/>
      <c r="DM88" s="963"/>
      <c r="DN88" s="963"/>
      <c r="DO88" s="963"/>
      <c r="DP88" s="964"/>
      <c r="DQ88" s="962"/>
      <c r="DR88" s="963"/>
      <c r="DS88" s="963"/>
      <c r="DT88" s="963"/>
      <c r="DU88" s="964"/>
      <c r="DV88" s="951"/>
      <c r="DW88" s="952"/>
      <c r="DX88" s="952"/>
      <c r="DY88" s="952"/>
      <c r="DZ88" s="953"/>
      <c r="EA88" s="231"/>
    </row>
    <row r="89" spans="1:131" ht="26.25" hidden="1" customHeight="1" x14ac:dyDescent="0.15">
      <c r="A89" s="247"/>
      <c r="B89" s="248"/>
      <c r="C89" s="248"/>
      <c r="D89" s="248"/>
      <c r="E89" s="248"/>
      <c r="F89" s="248"/>
      <c r="G89" s="248"/>
      <c r="H89" s="248"/>
      <c r="I89" s="248"/>
      <c r="J89" s="248"/>
      <c r="K89" s="248"/>
      <c r="L89" s="248"/>
      <c r="M89" s="248"/>
      <c r="N89" s="248"/>
      <c r="O89" s="248"/>
      <c r="P89" s="248"/>
      <c r="Q89" s="249"/>
      <c r="R89" s="249"/>
      <c r="S89" s="249"/>
      <c r="T89" s="249"/>
      <c r="U89" s="249"/>
      <c r="V89" s="249"/>
      <c r="W89" s="249"/>
      <c r="X89" s="249"/>
      <c r="Y89" s="249"/>
      <c r="Z89" s="249"/>
      <c r="AA89" s="249"/>
      <c r="AB89" s="249"/>
      <c r="AC89" s="249"/>
      <c r="AD89" s="249"/>
      <c r="AE89" s="249"/>
      <c r="AF89" s="249"/>
      <c r="AG89" s="249"/>
      <c r="AH89" s="249"/>
      <c r="AI89" s="249"/>
      <c r="AJ89" s="249"/>
      <c r="AK89" s="249"/>
      <c r="AL89" s="249"/>
      <c r="AM89" s="249"/>
      <c r="AN89" s="249"/>
      <c r="AO89" s="249"/>
      <c r="AP89" s="249"/>
      <c r="AQ89" s="249"/>
      <c r="AR89" s="249"/>
      <c r="AS89" s="249"/>
      <c r="AT89" s="249"/>
      <c r="AU89" s="249"/>
      <c r="AV89" s="249"/>
      <c r="AW89" s="249"/>
      <c r="AX89" s="249"/>
      <c r="AY89" s="249"/>
      <c r="AZ89" s="250"/>
      <c r="BA89" s="250"/>
      <c r="BB89" s="250"/>
      <c r="BC89" s="250"/>
      <c r="BD89" s="250"/>
      <c r="BE89" s="243"/>
      <c r="BF89" s="243"/>
      <c r="BG89" s="243"/>
      <c r="BH89" s="243"/>
      <c r="BI89" s="243"/>
      <c r="BJ89" s="243"/>
      <c r="BK89" s="243"/>
      <c r="BL89" s="243"/>
      <c r="BM89" s="243"/>
      <c r="BN89" s="243"/>
      <c r="BO89" s="243"/>
      <c r="BP89" s="243"/>
      <c r="BQ89" s="240">
        <v>83</v>
      </c>
      <c r="BR89" s="245"/>
      <c r="BS89" s="951"/>
      <c r="BT89" s="952"/>
      <c r="BU89" s="952"/>
      <c r="BV89" s="952"/>
      <c r="BW89" s="952"/>
      <c r="BX89" s="952"/>
      <c r="BY89" s="952"/>
      <c r="BZ89" s="952"/>
      <c r="CA89" s="952"/>
      <c r="CB89" s="952"/>
      <c r="CC89" s="952"/>
      <c r="CD89" s="952"/>
      <c r="CE89" s="952"/>
      <c r="CF89" s="952"/>
      <c r="CG89" s="961"/>
      <c r="CH89" s="962"/>
      <c r="CI89" s="963"/>
      <c r="CJ89" s="963"/>
      <c r="CK89" s="963"/>
      <c r="CL89" s="964"/>
      <c r="CM89" s="962"/>
      <c r="CN89" s="963"/>
      <c r="CO89" s="963"/>
      <c r="CP89" s="963"/>
      <c r="CQ89" s="964"/>
      <c r="CR89" s="962"/>
      <c r="CS89" s="963"/>
      <c r="CT89" s="963"/>
      <c r="CU89" s="963"/>
      <c r="CV89" s="964"/>
      <c r="CW89" s="962"/>
      <c r="CX89" s="963"/>
      <c r="CY89" s="963"/>
      <c r="CZ89" s="963"/>
      <c r="DA89" s="964"/>
      <c r="DB89" s="962"/>
      <c r="DC89" s="963"/>
      <c r="DD89" s="963"/>
      <c r="DE89" s="963"/>
      <c r="DF89" s="964"/>
      <c r="DG89" s="962"/>
      <c r="DH89" s="963"/>
      <c r="DI89" s="963"/>
      <c r="DJ89" s="963"/>
      <c r="DK89" s="964"/>
      <c r="DL89" s="962"/>
      <c r="DM89" s="963"/>
      <c r="DN89" s="963"/>
      <c r="DO89" s="963"/>
      <c r="DP89" s="964"/>
      <c r="DQ89" s="962"/>
      <c r="DR89" s="963"/>
      <c r="DS89" s="963"/>
      <c r="DT89" s="963"/>
      <c r="DU89" s="964"/>
      <c r="DV89" s="951"/>
      <c r="DW89" s="952"/>
      <c r="DX89" s="952"/>
      <c r="DY89" s="952"/>
      <c r="DZ89" s="953"/>
      <c r="EA89" s="231"/>
    </row>
    <row r="90" spans="1:131" ht="26.25" hidden="1" customHeight="1" x14ac:dyDescent="0.15">
      <c r="A90" s="247"/>
      <c r="B90" s="248"/>
      <c r="C90" s="248"/>
      <c r="D90" s="248"/>
      <c r="E90" s="248"/>
      <c r="F90" s="248"/>
      <c r="G90" s="248"/>
      <c r="H90" s="248"/>
      <c r="I90" s="248"/>
      <c r="J90" s="248"/>
      <c r="K90" s="248"/>
      <c r="L90" s="248"/>
      <c r="M90" s="248"/>
      <c r="N90" s="248"/>
      <c r="O90" s="248"/>
      <c r="P90" s="248"/>
      <c r="Q90" s="249"/>
      <c r="R90" s="249"/>
      <c r="S90" s="249"/>
      <c r="T90" s="249"/>
      <c r="U90" s="249"/>
      <c r="V90" s="249"/>
      <c r="W90" s="249"/>
      <c r="X90" s="249"/>
      <c r="Y90" s="249"/>
      <c r="Z90" s="249"/>
      <c r="AA90" s="249"/>
      <c r="AB90" s="249"/>
      <c r="AC90" s="249"/>
      <c r="AD90" s="249"/>
      <c r="AE90" s="249"/>
      <c r="AF90" s="249"/>
      <c r="AG90" s="249"/>
      <c r="AH90" s="249"/>
      <c r="AI90" s="249"/>
      <c r="AJ90" s="249"/>
      <c r="AK90" s="249"/>
      <c r="AL90" s="249"/>
      <c r="AM90" s="249"/>
      <c r="AN90" s="249"/>
      <c r="AO90" s="249"/>
      <c r="AP90" s="249"/>
      <c r="AQ90" s="249"/>
      <c r="AR90" s="249"/>
      <c r="AS90" s="249"/>
      <c r="AT90" s="249"/>
      <c r="AU90" s="249"/>
      <c r="AV90" s="249"/>
      <c r="AW90" s="249"/>
      <c r="AX90" s="249"/>
      <c r="AY90" s="249"/>
      <c r="AZ90" s="250"/>
      <c r="BA90" s="250"/>
      <c r="BB90" s="250"/>
      <c r="BC90" s="250"/>
      <c r="BD90" s="250"/>
      <c r="BE90" s="243"/>
      <c r="BF90" s="243"/>
      <c r="BG90" s="243"/>
      <c r="BH90" s="243"/>
      <c r="BI90" s="243"/>
      <c r="BJ90" s="243"/>
      <c r="BK90" s="243"/>
      <c r="BL90" s="243"/>
      <c r="BM90" s="243"/>
      <c r="BN90" s="243"/>
      <c r="BO90" s="243"/>
      <c r="BP90" s="243"/>
      <c r="BQ90" s="240">
        <v>84</v>
      </c>
      <c r="BR90" s="245"/>
      <c r="BS90" s="951"/>
      <c r="BT90" s="952"/>
      <c r="BU90" s="952"/>
      <c r="BV90" s="952"/>
      <c r="BW90" s="952"/>
      <c r="BX90" s="952"/>
      <c r="BY90" s="952"/>
      <c r="BZ90" s="952"/>
      <c r="CA90" s="952"/>
      <c r="CB90" s="952"/>
      <c r="CC90" s="952"/>
      <c r="CD90" s="952"/>
      <c r="CE90" s="952"/>
      <c r="CF90" s="952"/>
      <c r="CG90" s="961"/>
      <c r="CH90" s="962"/>
      <c r="CI90" s="963"/>
      <c r="CJ90" s="963"/>
      <c r="CK90" s="963"/>
      <c r="CL90" s="964"/>
      <c r="CM90" s="962"/>
      <c r="CN90" s="963"/>
      <c r="CO90" s="963"/>
      <c r="CP90" s="963"/>
      <c r="CQ90" s="964"/>
      <c r="CR90" s="962"/>
      <c r="CS90" s="963"/>
      <c r="CT90" s="963"/>
      <c r="CU90" s="963"/>
      <c r="CV90" s="964"/>
      <c r="CW90" s="962"/>
      <c r="CX90" s="963"/>
      <c r="CY90" s="963"/>
      <c r="CZ90" s="963"/>
      <c r="DA90" s="964"/>
      <c r="DB90" s="962"/>
      <c r="DC90" s="963"/>
      <c r="DD90" s="963"/>
      <c r="DE90" s="963"/>
      <c r="DF90" s="964"/>
      <c r="DG90" s="962"/>
      <c r="DH90" s="963"/>
      <c r="DI90" s="963"/>
      <c r="DJ90" s="963"/>
      <c r="DK90" s="964"/>
      <c r="DL90" s="962"/>
      <c r="DM90" s="963"/>
      <c r="DN90" s="963"/>
      <c r="DO90" s="963"/>
      <c r="DP90" s="964"/>
      <c r="DQ90" s="962"/>
      <c r="DR90" s="963"/>
      <c r="DS90" s="963"/>
      <c r="DT90" s="963"/>
      <c r="DU90" s="964"/>
      <c r="DV90" s="951"/>
      <c r="DW90" s="952"/>
      <c r="DX90" s="952"/>
      <c r="DY90" s="952"/>
      <c r="DZ90" s="953"/>
      <c r="EA90" s="231"/>
    </row>
    <row r="91" spans="1:131" ht="26.25" hidden="1" customHeight="1" x14ac:dyDescent="0.15">
      <c r="A91" s="247"/>
      <c r="B91" s="248"/>
      <c r="C91" s="248"/>
      <c r="D91" s="248"/>
      <c r="E91" s="248"/>
      <c r="F91" s="248"/>
      <c r="G91" s="248"/>
      <c r="H91" s="248"/>
      <c r="I91" s="248"/>
      <c r="J91" s="248"/>
      <c r="K91" s="248"/>
      <c r="L91" s="248"/>
      <c r="M91" s="248"/>
      <c r="N91" s="248"/>
      <c r="O91" s="248"/>
      <c r="P91" s="248"/>
      <c r="Q91" s="249"/>
      <c r="R91" s="249"/>
      <c r="S91" s="249"/>
      <c r="T91" s="249"/>
      <c r="U91" s="249"/>
      <c r="V91" s="249"/>
      <c r="W91" s="249"/>
      <c r="X91" s="249"/>
      <c r="Y91" s="249"/>
      <c r="Z91" s="249"/>
      <c r="AA91" s="249"/>
      <c r="AB91" s="249"/>
      <c r="AC91" s="249"/>
      <c r="AD91" s="249"/>
      <c r="AE91" s="249"/>
      <c r="AF91" s="249"/>
      <c r="AG91" s="249"/>
      <c r="AH91" s="249"/>
      <c r="AI91" s="249"/>
      <c r="AJ91" s="249"/>
      <c r="AK91" s="249"/>
      <c r="AL91" s="249"/>
      <c r="AM91" s="249"/>
      <c r="AN91" s="249"/>
      <c r="AO91" s="249"/>
      <c r="AP91" s="249"/>
      <c r="AQ91" s="249"/>
      <c r="AR91" s="249"/>
      <c r="AS91" s="249"/>
      <c r="AT91" s="249"/>
      <c r="AU91" s="249"/>
      <c r="AV91" s="249"/>
      <c r="AW91" s="249"/>
      <c r="AX91" s="249"/>
      <c r="AY91" s="249"/>
      <c r="AZ91" s="250"/>
      <c r="BA91" s="250"/>
      <c r="BB91" s="250"/>
      <c r="BC91" s="250"/>
      <c r="BD91" s="250"/>
      <c r="BE91" s="243"/>
      <c r="BF91" s="243"/>
      <c r="BG91" s="243"/>
      <c r="BH91" s="243"/>
      <c r="BI91" s="243"/>
      <c r="BJ91" s="243"/>
      <c r="BK91" s="243"/>
      <c r="BL91" s="243"/>
      <c r="BM91" s="243"/>
      <c r="BN91" s="243"/>
      <c r="BO91" s="243"/>
      <c r="BP91" s="243"/>
      <c r="BQ91" s="240">
        <v>85</v>
      </c>
      <c r="BR91" s="245"/>
      <c r="BS91" s="951"/>
      <c r="BT91" s="952"/>
      <c r="BU91" s="952"/>
      <c r="BV91" s="952"/>
      <c r="BW91" s="952"/>
      <c r="BX91" s="952"/>
      <c r="BY91" s="952"/>
      <c r="BZ91" s="952"/>
      <c r="CA91" s="952"/>
      <c r="CB91" s="952"/>
      <c r="CC91" s="952"/>
      <c r="CD91" s="952"/>
      <c r="CE91" s="952"/>
      <c r="CF91" s="952"/>
      <c r="CG91" s="961"/>
      <c r="CH91" s="962"/>
      <c r="CI91" s="963"/>
      <c r="CJ91" s="963"/>
      <c r="CK91" s="963"/>
      <c r="CL91" s="964"/>
      <c r="CM91" s="962"/>
      <c r="CN91" s="963"/>
      <c r="CO91" s="963"/>
      <c r="CP91" s="963"/>
      <c r="CQ91" s="964"/>
      <c r="CR91" s="962"/>
      <c r="CS91" s="963"/>
      <c r="CT91" s="963"/>
      <c r="CU91" s="963"/>
      <c r="CV91" s="964"/>
      <c r="CW91" s="962"/>
      <c r="CX91" s="963"/>
      <c r="CY91" s="963"/>
      <c r="CZ91" s="963"/>
      <c r="DA91" s="964"/>
      <c r="DB91" s="962"/>
      <c r="DC91" s="963"/>
      <c r="DD91" s="963"/>
      <c r="DE91" s="963"/>
      <c r="DF91" s="964"/>
      <c r="DG91" s="962"/>
      <c r="DH91" s="963"/>
      <c r="DI91" s="963"/>
      <c r="DJ91" s="963"/>
      <c r="DK91" s="964"/>
      <c r="DL91" s="962"/>
      <c r="DM91" s="963"/>
      <c r="DN91" s="963"/>
      <c r="DO91" s="963"/>
      <c r="DP91" s="964"/>
      <c r="DQ91" s="962"/>
      <c r="DR91" s="963"/>
      <c r="DS91" s="963"/>
      <c r="DT91" s="963"/>
      <c r="DU91" s="964"/>
      <c r="DV91" s="951"/>
      <c r="DW91" s="952"/>
      <c r="DX91" s="952"/>
      <c r="DY91" s="952"/>
      <c r="DZ91" s="953"/>
      <c r="EA91" s="231"/>
    </row>
    <row r="92" spans="1:131" ht="26.25" hidden="1" customHeight="1" x14ac:dyDescent="0.15">
      <c r="A92" s="247"/>
      <c r="B92" s="248"/>
      <c r="C92" s="248"/>
      <c r="D92" s="248"/>
      <c r="E92" s="248"/>
      <c r="F92" s="248"/>
      <c r="G92" s="248"/>
      <c r="H92" s="248"/>
      <c r="I92" s="248"/>
      <c r="J92" s="248"/>
      <c r="K92" s="248"/>
      <c r="L92" s="248"/>
      <c r="M92" s="248"/>
      <c r="N92" s="248"/>
      <c r="O92" s="248"/>
      <c r="P92" s="248"/>
      <c r="Q92" s="249"/>
      <c r="R92" s="249"/>
      <c r="S92" s="249"/>
      <c r="T92" s="249"/>
      <c r="U92" s="249"/>
      <c r="V92" s="249"/>
      <c r="W92" s="249"/>
      <c r="X92" s="249"/>
      <c r="Y92" s="249"/>
      <c r="Z92" s="249"/>
      <c r="AA92" s="249"/>
      <c r="AB92" s="249"/>
      <c r="AC92" s="249"/>
      <c r="AD92" s="249"/>
      <c r="AE92" s="249"/>
      <c r="AF92" s="249"/>
      <c r="AG92" s="249"/>
      <c r="AH92" s="249"/>
      <c r="AI92" s="249"/>
      <c r="AJ92" s="249"/>
      <c r="AK92" s="249"/>
      <c r="AL92" s="249"/>
      <c r="AM92" s="249"/>
      <c r="AN92" s="249"/>
      <c r="AO92" s="249"/>
      <c r="AP92" s="249"/>
      <c r="AQ92" s="249"/>
      <c r="AR92" s="249"/>
      <c r="AS92" s="249"/>
      <c r="AT92" s="249"/>
      <c r="AU92" s="249"/>
      <c r="AV92" s="249"/>
      <c r="AW92" s="249"/>
      <c r="AX92" s="249"/>
      <c r="AY92" s="249"/>
      <c r="AZ92" s="250"/>
      <c r="BA92" s="250"/>
      <c r="BB92" s="250"/>
      <c r="BC92" s="250"/>
      <c r="BD92" s="250"/>
      <c r="BE92" s="243"/>
      <c r="BF92" s="243"/>
      <c r="BG92" s="243"/>
      <c r="BH92" s="243"/>
      <c r="BI92" s="243"/>
      <c r="BJ92" s="243"/>
      <c r="BK92" s="243"/>
      <c r="BL92" s="243"/>
      <c r="BM92" s="243"/>
      <c r="BN92" s="243"/>
      <c r="BO92" s="243"/>
      <c r="BP92" s="243"/>
      <c r="BQ92" s="240">
        <v>86</v>
      </c>
      <c r="BR92" s="245"/>
      <c r="BS92" s="951"/>
      <c r="BT92" s="952"/>
      <c r="BU92" s="952"/>
      <c r="BV92" s="952"/>
      <c r="BW92" s="952"/>
      <c r="BX92" s="952"/>
      <c r="BY92" s="952"/>
      <c r="BZ92" s="952"/>
      <c r="CA92" s="952"/>
      <c r="CB92" s="952"/>
      <c r="CC92" s="952"/>
      <c r="CD92" s="952"/>
      <c r="CE92" s="952"/>
      <c r="CF92" s="952"/>
      <c r="CG92" s="961"/>
      <c r="CH92" s="962"/>
      <c r="CI92" s="963"/>
      <c r="CJ92" s="963"/>
      <c r="CK92" s="963"/>
      <c r="CL92" s="964"/>
      <c r="CM92" s="962"/>
      <c r="CN92" s="963"/>
      <c r="CO92" s="963"/>
      <c r="CP92" s="963"/>
      <c r="CQ92" s="964"/>
      <c r="CR92" s="962"/>
      <c r="CS92" s="963"/>
      <c r="CT92" s="963"/>
      <c r="CU92" s="963"/>
      <c r="CV92" s="964"/>
      <c r="CW92" s="962"/>
      <c r="CX92" s="963"/>
      <c r="CY92" s="963"/>
      <c r="CZ92" s="963"/>
      <c r="DA92" s="964"/>
      <c r="DB92" s="962"/>
      <c r="DC92" s="963"/>
      <c r="DD92" s="963"/>
      <c r="DE92" s="963"/>
      <c r="DF92" s="964"/>
      <c r="DG92" s="962"/>
      <c r="DH92" s="963"/>
      <c r="DI92" s="963"/>
      <c r="DJ92" s="963"/>
      <c r="DK92" s="964"/>
      <c r="DL92" s="962"/>
      <c r="DM92" s="963"/>
      <c r="DN92" s="963"/>
      <c r="DO92" s="963"/>
      <c r="DP92" s="964"/>
      <c r="DQ92" s="962"/>
      <c r="DR92" s="963"/>
      <c r="DS92" s="963"/>
      <c r="DT92" s="963"/>
      <c r="DU92" s="964"/>
      <c r="DV92" s="951"/>
      <c r="DW92" s="952"/>
      <c r="DX92" s="952"/>
      <c r="DY92" s="952"/>
      <c r="DZ92" s="953"/>
      <c r="EA92" s="231"/>
    </row>
    <row r="93" spans="1:131" ht="26.25" hidden="1" customHeight="1" x14ac:dyDescent="0.15">
      <c r="A93" s="247"/>
      <c r="B93" s="248"/>
      <c r="C93" s="248"/>
      <c r="D93" s="248"/>
      <c r="E93" s="248"/>
      <c r="F93" s="248"/>
      <c r="G93" s="248"/>
      <c r="H93" s="248"/>
      <c r="I93" s="248"/>
      <c r="J93" s="248"/>
      <c r="K93" s="248"/>
      <c r="L93" s="248"/>
      <c r="M93" s="248"/>
      <c r="N93" s="248"/>
      <c r="O93" s="248"/>
      <c r="P93" s="248"/>
      <c r="Q93" s="249"/>
      <c r="R93" s="249"/>
      <c r="S93" s="249"/>
      <c r="T93" s="249"/>
      <c r="U93" s="249"/>
      <c r="V93" s="249"/>
      <c r="W93" s="249"/>
      <c r="X93" s="249"/>
      <c r="Y93" s="249"/>
      <c r="Z93" s="249"/>
      <c r="AA93" s="249"/>
      <c r="AB93" s="249"/>
      <c r="AC93" s="249"/>
      <c r="AD93" s="249"/>
      <c r="AE93" s="249"/>
      <c r="AF93" s="249"/>
      <c r="AG93" s="249"/>
      <c r="AH93" s="249"/>
      <c r="AI93" s="249"/>
      <c r="AJ93" s="249"/>
      <c r="AK93" s="249"/>
      <c r="AL93" s="249"/>
      <c r="AM93" s="249"/>
      <c r="AN93" s="249"/>
      <c r="AO93" s="249"/>
      <c r="AP93" s="249"/>
      <c r="AQ93" s="249"/>
      <c r="AR93" s="249"/>
      <c r="AS93" s="249"/>
      <c r="AT93" s="249"/>
      <c r="AU93" s="249"/>
      <c r="AV93" s="249"/>
      <c r="AW93" s="249"/>
      <c r="AX93" s="249"/>
      <c r="AY93" s="249"/>
      <c r="AZ93" s="250"/>
      <c r="BA93" s="250"/>
      <c r="BB93" s="250"/>
      <c r="BC93" s="250"/>
      <c r="BD93" s="250"/>
      <c r="BE93" s="243"/>
      <c r="BF93" s="243"/>
      <c r="BG93" s="243"/>
      <c r="BH93" s="243"/>
      <c r="BI93" s="243"/>
      <c r="BJ93" s="243"/>
      <c r="BK93" s="243"/>
      <c r="BL93" s="243"/>
      <c r="BM93" s="243"/>
      <c r="BN93" s="243"/>
      <c r="BO93" s="243"/>
      <c r="BP93" s="243"/>
      <c r="BQ93" s="240">
        <v>87</v>
      </c>
      <c r="BR93" s="245"/>
      <c r="BS93" s="951"/>
      <c r="BT93" s="952"/>
      <c r="BU93" s="952"/>
      <c r="BV93" s="952"/>
      <c r="BW93" s="952"/>
      <c r="BX93" s="952"/>
      <c r="BY93" s="952"/>
      <c r="BZ93" s="952"/>
      <c r="CA93" s="952"/>
      <c r="CB93" s="952"/>
      <c r="CC93" s="952"/>
      <c r="CD93" s="952"/>
      <c r="CE93" s="952"/>
      <c r="CF93" s="952"/>
      <c r="CG93" s="961"/>
      <c r="CH93" s="962"/>
      <c r="CI93" s="963"/>
      <c r="CJ93" s="963"/>
      <c r="CK93" s="963"/>
      <c r="CL93" s="964"/>
      <c r="CM93" s="962"/>
      <c r="CN93" s="963"/>
      <c r="CO93" s="963"/>
      <c r="CP93" s="963"/>
      <c r="CQ93" s="964"/>
      <c r="CR93" s="962"/>
      <c r="CS93" s="963"/>
      <c r="CT93" s="963"/>
      <c r="CU93" s="963"/>
      <c r="CV93" s="964"/>
      <c r="CW93" s="962"/>
      <c r="CX93" s="963"/>
      <c r="CY93" s="963"/>
      <c r="CZ93" s="963"/>
      <c r="DA93" s="964"/>
      <c r="DB93" s="962"/>
      <c r="DC93" s="963"/>
      <c r="DD93" s="963"/>
      <c r="DE93" s="963"/>
      <c r="DF93" s="964"/>
      <c r="DG93" s="962"/>
      <c r="DH93" s="963"/>
      <c r="DI93" s="963"/>
      <c r="DJ93" s="963"/>
      <c r="DK93" s="964"/>
      <c r="DL93" s="962"/>
      <c r="DM93" s="963"/>
      <c r="DN93" s="963"/>
      <c r="DO93" s="963"/>
      <c r="DP93" s="964"/>
      <c r="DQ93" s="962"/>
      <c r="DR93" s="963"/>
      <c r="DS93" s="963"/>
      <c r="DT93" s="963"/>
      <c r="DU93" s="964"/>
      <c r="DV93" s="951"/>
      <c r="DW93" s="952"/>
      <c r="DX93" s="952"/>
      <c r="DY93" s="952"/>
      <c r="DZ93" s="953"/>
      <c r="EA93" s="231"/>
    </row>
    <row r="94" spans="1:131" ht="26.25" hidden="1" customHeight="1" x14ac:dyDescent="0.15">
      <c r="A94" s="247"/>
      <c r="B94" s="248"/>
      <c r="C94" s="248"/>
      <c r="D94" s="248"/>
      <c r="E94" s="248"/>
      <c r="F94" s="248"/>
      <c r="G94" s="248"/>
      <c r="H94" s="248"/>
      <c r="I94" s="248"/>
      <c r="J94" s="248"/>
      <c r="K94" s="248"/>
      <c r="L94" s="248"/>
      <c r="M94" s="248"/>
      <c r="N94" s="248"/>
      <c r="O94" s="248"/>
      <c r="P94" s="248"/>
      <c r="Q94" s="249"/>
      <c r="R94" s="249"/>
      <c r="S94" s="249"/>
      <c r="T94" s="249"/>
      <c r="U94" s="249"/>
      <c r="V94" s="249"/>
      <c r="W94" s="249"/>
      <c r="X94" s="249"/>
      <c r="Y94" s="249"/>
      <c r="Z94" s="249"/>
      <c r="AA94" s="249"/>
      <c r="AB94" s="249"/>
      <c r="AC94" s="249"/>
      <c r="AD94" s="249"/>
      <c r="AE94" s="249"/>
      <c r="AF94" s="249"/>
      <c r="AG94" s="249"/>
      <c r="AH94" s="249"/>
      <c r="AI94" s="249"/>
      <c r="AJ94" s="249"/>
      <c r="AK94" s="249"/>
      <c r="AL94" s="249"/>
      <c r="AM94" s="249"/>
      <c r="AN94" s="249"/>
      <c r="AO94" s="249"/>
      <c r="AP94" s="249"/>
      <c r="AQ94" s="249"/>
      <c r="AR94" s="249"/>
      <c r="AS94" s="249"/>
      <c r="AT94" s="249"/>
      <c r="AU94" s="249"/>
      <c r="AV94" s="249"/>
      <c r="AW94" s="249"/>
      <c r="AX94" s="249"/>
      <c r="AY94" s="249"/>
      <c r="AZ94" s="250"/>
      <c r="BA94" s="250"/>
      <c r="BB94" s="250"/>
      <c r="BC94" s="250"/>
      <c r="BD94" s="250"/>
      <c r="BE94" s="243"/>
      <c r="BF94" s="243"/>
      <c r="BG94" s="243"/>
      <c r="BH94" s="243"/>
      <c r="BI94" s="243"/>
      <c r="BJ94" s="243"/>
      <c r="BK94" s="243"/>
      <c r="BL94" s="243"/>
      <c r="BM94" s="243"/>
      <c r="BN94" s="243"/>
      <c r="BO94" s="243"/>
      <c r="BP94" s="243"/>
      <c r="BQ94" s="240">
        <v>88</v>
      </c>
      <c r="BR94" s="245"/>
      <c r="BS94" s="951"/>
      <c r="BT94" s="952"/>
      <c r="BU94" s="952"/>
      <c r="BV94" s="952"/>
      <c r="BW94" s="952"/>
      <c r="BX94" s="952"/>
      <c r="BY94" s="952"/>
      <c r="BZ94" s="952"/>
      <c r="CA94" s="952"/>
      <c r="CB94" s="952"/>
      <c r="CC94" s="952"/>
      <c r="CD94" s="952"/>
      <c r="CE94" s="952"/>
      <c r="CF94" s="952"/>
      <c r="CG94" s="961"/>
      <c r="CH94" s="962"/>
      <c r="CI94" s="963"/>
      <c r="CJ94" s="963"/>
      <c r="CK94" s="963"/>
      <c r="CL94" s="964"/>
      <c r="CM94" s="962"/>
      <c r="CN94" s="963"/>
      <c r="CO94" s="963"/>
      <c r="CP94" s="963"/>
      <c r="CQ94" s="964"/>
      <c r="CR94" s="962"/>
      <c r="CS94" s="963"/>
      <c r="CT94" s="963"/>
      <c r="CU94" s="963"/>
      <c r="CV94" s="964"/>
      <c r="CW94" s="962"/>
      <c r="CX94" s="963"/>
      <c r="CY94" s="963"/>
      <c r="CZ94" s="963"/>
      <c r="DA94" s="964"/>
      <c r="DB94" s="962"/>
      <c r="DC94" s="963"/>
      <c r="DD94" s="963"/>
      <c r="DE94" s="963"/>
      <c r="DF94" s="964"/>
      <c r="DG94" s="962"/>
      <c r="DH94" s="963"/>
      <c r="DI94" s="963"/>
      <c r="DJ94" s="963"/>
      <c r="DK94" s="964"/>
      <c r="DL94" s="962"/>
      <c r="DM94" s="963"/>
      <c r="DN94" s="963"/>
      <c r="DO94" s="963"/>
      <c r="DP94" s="964"/>
      <c r="DQ94" s="962"/>
      <c r="DR94" s="963"/>
      <c r="DS94" s="963"/>
      <c r="DT94" s="963"/>
      <c r="DU94" s="964"/>
      <c r="DV94" s="951"/>
      <c r="DW94" s="952"/>
      <c r="DX94" s="952"/>
      <c r="DY94" s="952"/>
      <c r="DZ94" s="953"/>
      <c r="EA94" s="231"/>
    </row>
    <row r="95" spans="1:131" ht="26.25" hidden="1" customHeight="1" x14ac:dyDescent="0.15">
      <c r="A95" s="247"/>
      <c r="B95" s="248"/>
      <c r="C95" s="248"/>
      <c r="D95" s="248"/>
      <c r="E95" s="248"/>
      <c r="F95" s="248"/>
      <c r="G95" s="248"/>
      <c r="H95" s="248"/>
      <c r="I95" s="248"/>
      <c r="J95" s="248"/>
      <c r="K95" s="248"/>
      <c r="L95" s="248"/>
      <c r="M95" s="248"/>
      <c r="N95" s="248"/>
      <c r="O95" s="248"/>
      <c r="P95" s="248"/>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50"/>
      <c r="BA95" s="250"/>
      <c r="BB95" s="250"/>
      <c r="BC95" s="250"/>
      <c r="BD95" s="250"/>
      <c r="BE95" s="243"/>
      <c r="BF95" s="243"/>
      <c r="BG95" s="243"/>
      <c r="BH95" s="243"/>
      <c r="BI95" s="243"/>
      <c r="BJ95" s="243"/>
      <c r="BK95" s="243"/>
      <c r="BL95" s="243"/>
      <c r="BM95" s="243"/>
      <c r="BN95" s="243"/>
      <c r="BO95" s="243"/>
      <c r="BP95" s="243"/>
      <c r="BQ95" s="240">
        <v>89</v>
      </c>
      <c r="BR95" s="245"/>
      <c r="BS95" s="951"/>
      <c r="BT95" s="952"/>
      <c r="BU95" s="952"/>
      <c r="BV95" s="952"/>
      <c r="BW95" s="952"/>
      <c r="BX95" s="952"/>
      <c r="BY95" s="952"/>
      <c r="BZ95" s="952"/>
      <c r="CA95" s="952"/>
      <c r="CB95" s="952"/>
      <c r="CC95" s="952"/>
      <c r="CD95" s="952"/>
      <c r="CE95" s="952"/>
      <c r="CF95" s="952"/>
      <c r="CG95" s="961"/>
      <c r="CH95" s="962"/>
      <c r="CI95" s="963"/>
      <c r="CJ95" s="963"/>
      <c r="CK95" s="963"/>
      <c r="CL95" s="964"/>
      <c r="CM95" s="962"/>
      <c r="CN95" s="963"/>
      <c r="CO95" s="963"/>
      <c r="CP95" s="963"/>
      <c r="CQ95" s="964"/>
      <c r="CR95" s="962"/>
      <c r="CS95" s="963"/>
      <c r="CT95" s="963"/>
      <c r="CU95" s="963"/>
      <c r="CV95" s="964"/>
      <c r="CW95" s="962"/>
      <c r="CX95" s="963"/>
      <c r="CY95" s="963"/>
      <c r="CZ95" s="963"/>
      <c r="DA95" s="964"/>
      <c r="DB95" s="962"/>
      <c r="DC95" s="963"/>
      <c r="DD95" s="963"/>
      <c r="DE95" s="963"/>
      <c r="DF95" s="964"/>
      <c r="DG95" s="962"/>
      <c r="DH95" s="963"/>
      <c r="DI95" s="963"/>
      <c r="DJ95" s="963"/>
      <c r="DK95" s="964"/>
      <c r="DL95" s="962"/>
      <c r="DM95" s="963"/>
      <c r="DN95" s="963"/>
      <c r="DO95" s="963"/>
      <c r="DP95" s="964"/>
      <c r="DQ95" s="962"/>
      <c r="DR95" s="963"/>
      <c r="DS95" s="963"/>
      <c r="DT95" s="963"/>
      <c r="DU95" s="964"/>
      <c r="DV95" s="951"/>
      <c r="DW95" s="952"/>
      <c r="DX95" s="952"/>
      <c r="DY95" s="952"/>
      <c r="DZ95" s="953"/>
      <c r="EA95" s="231"/>
    </row>
    <row r="96" spans="1:131" ht="26.25" hidden="1" customHeight="1" x14ac:dyDescent="0.15">
      <c r="A96" s="247"/>
      <c r="B96" s="248"/>
      <c r="C96" s="248"/>
      <c r="D96" s="248"/>
      <c r="E96" s="248"/>
      <c r="F96" s="248"/>
      <c r="G96" s="248"/>
      <c r="H96" s="248"/>
      <c r="I96" s="248"/>
      <c r="J96" s="248"/>
      <c r="K96" s="248"/>
      <c r="L96" s="248"/>
      <c r="M96" s="248"/>
      <c r="N96" s="248"/>
      <c r="O96" s="248"/>
      <c r="P96" s="248"/>
      <c r="Q96" s="249"/>
      <c r="R96" s="249"/>
      <c r="S96" s="249"/>
      <c r="T96" s="249"/>
      <c r="U96" s="249"/>
      <c r="V96" s="249"/>
      <c r="W96" s="249"/>
      <c r="X96" s="249"/>
      <c r="Y96" s="249"/>
      <c r="Z96" s="249"/>
      <c r="AA96" s="249"/>
      <c r="AB96" s="249"/>
      <c r="AC96" s="249"/>
      <c r="AD96" s="249"/>
      <c r="AE96" s="249"/>
      <c r="AF96" s="249"/>
      <c r="AG96" s="249"/>
      <c r="AH96" s="249"/>
      <c r="AI96" s="249"/>
      <c r="AJ96" s="249"/>
      <c r="AK96" s="249"/>
      <c r="AL96" s="249"/>
      <c r="AM96" s="249"/>
      <c r="AN96" s="249"/>
      <c r="AO96" s="249"/>
      <c r="AP96" s="249"/>
      <c r="AQ96" s="249"/>
      <c r="AR96" s="249"/>
      <c r="AS96" s="249"/>
      <c r="AT96" s="249"/>
      <c r="AU96" s="249"/>
      <c r="AV96" s="249"/>
      <c r="AW96" s="249"/>
      <c r="AX96" s="249"/>
      <c r="AY96" s="249"/>
      <c r="AZ96" s="250"/>
      <c r="BA96" s="250"/>
      <c r="BB96" s="250"/>
      <c r="BC96" s="250"/>
      <c r="BD96" s="250"/>
      <c r="BE96" s="243"/>
      <c r="BF96" s="243"/>
      <c r="BG96" s="243"/>
      <c r="BH96" s="243"/>
      <c r="BI96" s="243"/>
      <c r="BJ96" s="243"/>
      <c r="BK96" s="243"/>
      <c r="BL96" s="243"/>
      <c r="BM96" s="243"/>
      <c r="BN96" s="243"/>
      <c r="BO96" s="243"/>
      <c r="BP96" s="243"/>
      <c r="BQ96" s="240">
        <v>90</v>
      </c>
      <c r="BR96" s="245"/>
      <c r="BS96" s="951"/>
      <c r="BT96" s="952"/>
      <c r="BU96" s="952"/>
      <c r="BV96" s="952"/>
      <c r="BW96" s="952"/>
      <c r="BX96" s="952"/>
      <c r="BY96" s="952"/>
      <c r="BZ96" s="952"/>
      <c r="CA96" s="952"/>
      <c r="CB96" s="952"/>
      <c r="CC96" s="952"/>
      <c r="CD96" s="952"/>
      <c r="CE96" s="952"/>
      <c r="CF96" s="952"/>
      <c r="CG96" s="961"/>
      <c r="CH96" s="962"/>
      <c r="CI96" s="963"/>
      <c r="CJ96" s="963"/>
      <c r="CK96" s="963"/>
      <c r="CL96" s="964"/>
      <c r="CM96" s="962"/>
      <c r="CN96" s="963"/>
      <c r="CO96" s="963"/>
      <c r="CP96" s="963"/>
      <c r="CQ96" s="964"/>
      <c r="CR96" s="962"/>
      <c r="CS96" s="963"/>
      <c r="CT96" s="963"/>
      <c r="CU96" s="963"/>
      <c r="CV96" s="964"/>
      <c r="CW96" s="962"/>
      <c r="CX96" s="963"/>
      <c r="CY96" s="963"/>
      <c r="CZ96" s="963"/>
      <c r="DA96" s="964"/>
      <c r="DB96" s="962"/>
      <c r="DC96" s="963"/>
      <c r="DD96" s="963"/>
      <c r="DE96" s="963"/>
      <c r="DF96" s="964"/>
      <c r="DG96" s="962"/>
      <c r="DH96" s="963"/>
      <c r="DI96" s="963"/>
      <c r="DJ96" s="963"/>
      <c r="DK96" s="964"/>
      <c r="DL96" s="962"/>
      <c r="DM96" s="963"/>
      <c r="DN96" s="963"/>
      <c r="DO96" s="963"/>
      <c r="DP96" s="964"/>
      <c r="DQ96" s="962"/>
      <c r="DR96" s="963"/>
      <c r="DS96" s="963"/>
      <c r="DT96" s="963"/>
      <c r="DU96" s="964"/>
      <c r="DV96" s="951"/>
      <c r="DW96" s="952"/>
      <c r="DX96" s="952"/>
      <c r="DY96" s="952"/>
      <c r="DZ96" s="953"/>
      <c r="EA96" s="231"/>
    </row>
    <row r="97" spans="1:131" ht="26.25" hidden="1" customHeight="1" x14ac:dyDescent="0.15">
      <c r="A97" s="247"/>
      <c r="B97" s="248"/>
      <c r="C97" s="248"/>
      <c r="D97" s="248"/>
      <c r="E97" s="248"/>
      <c r="F97" s="248"/>
      <c r="G97" s="248"/>
      <c r="H97" s="248"/>
      <c r="I97" s="248"/>
      <c r="J97" s="248"/>
      <c r="K97" s="248"/>
      <c r="L97" s="248"/>
      <c r="M97" s="248"/>
      <c r="N97" s="248"/>
      <c r="O97" s="248"/>
      <c r="P97" s="248"/>
      <c r="Q97" s="249"/>
      <c r="R97" s="249"/>
      <c r="S97" s="249"/>
      <c r="T97" s="249"/>
      <c r="U97" s="249"/>
      <c r="V97" s="249"/>
      <c r="W97" s="249"/>
      <c r="X97" s="249"/>
      <c r="Y97" s="249"/>
      <c r="Z97" s="249"/>
      <c r="AA97" s="249"/>
      <c r="AB97" s="249"/>
      <c r="AC97" s="249"/>
      <c r="AD97" s="249"/>
      <c r="AE97" s="249"/>
      <c r="AF97" s="249"/>
      <c r="AG97" s="249"/>
      <c r="AH97" s="249"/>
      <c r="AI97" s="249"/>
      <c r="AJ97" s="249"/>
      <c r="AK97" s="249"/>
      <c r="AL97" s="249"/>
      <c r="AM97" s="249"/>
      <c r="AN97" s="249"/>
      <c r="AO97" s="249"/>
      <c r="AP97" s="249"/>
      <c r="AQ97" s="249"/>
      <c r="AR97" s="249"/>
      <c r="AS97" s="249"/>
      <c r="AT97" s="249"/>
      <c r="AU97" s="249"/>
      <c r="AV97" s="249"/>
      <c r="AW97" s="249"/>
      <c r="AX97" s="249"/>
      <c r="AY97" s="249"/>
      <c r="AZ97" s="250"/>
      <c r="BA97" s="250"/>
      <c r="BB97" s="250"/>
      <c r="BC97" s="250"/>
      <c r="BD97" s="250"/>
      <c r="BE97" s="243"/>
      <c r="BF97" s="243"/>
      <c r="BG97" s="243"/>
      <c r="BH97" s="243"/>
      <c r="BI97" s="243"/>
      <c r="BJ97" s="243"/>
      <c r="BK97" s="243"/>
      <c r="BL97" s="243"/>
      <c r="BM97" s="243"/>
      <c r="BN97" s="243"/>
      <c r="BO97" s="243"/>
      <c r="BP97" s="243"/>
      <c r="BQ97" s="240">
        <v>91</v>
      </c>
      <c r="BR97" s="245"/>
      <c r="BS97" s="951"/>
      <c r="BT97" s="952"/>
      <c r="BU97" s="952"/>
      <c r="BV97" s="952"/>
      <c r="BW97" s="952"/>
      <c r="BX97" s="952"/>
      <c r="BY97" s="952"/>
      <c r="BZ97" s="952"/>
      <c r="CA97" s="952"/>
      <c r="CB97" s="952"/>
      <c r="CC97" s="952"/>
      <c r="CD97" s="952"/>
      <c r="CE97" s="952"/>
      <c r="CF97" s="952"/>
      <c r="CG97" s="961"/>
      <c r="CH97" s="962"/>
      <c r="CI97" s="963"/>
      <c r="CJ97" s="963"/>
      <c r="CK97" s="963"/>
      <c r="CL97" s="964"/>
      <c r="CM97" s="962"/>
      <c r="CN97" s="963"/>
      <c r="CO97" s="963"/>
      <c r="CP97" s="963"/>
      <c r="CQ97" s="964"/>
      <c r="CR97" s="962"/>
      <c r="CS97" s="963"/>
      <c r="CT97" s="963"/>
      <c r="CU97" s="963"/>
      <c r="CV97" s="964"/>
      <c r="CW97" s="962"/>
      <c r="CX97" s="963"/>
      <c r="CY97" s="963"/>
      <c r="CZ97" s="963"/>
      <c r="DA97" s="964"/>
      <c r="DB97" s="962"/>
      <c r="DC97" s="963"/>
      <c r="DD97" s="963"/>
      <c r="DE97" s="963"/>
      <c r="DF97" s="964"/>
      <c r="DG97" s="962"/>
      <c r="DH97" s="963"/>
      <c r="DI97" s="963"/>
      <c r="DJ97" s="963"/>
      <c r="DK97" s="964"/>
      <c r="DL97" s="962"/>
      <c r="DM97" s="963"/>
      <c r="DN97" s="963"/>
      <c r="DO97" s="963"/>
      <c r="DP97" s="964"/>
      <c r="DQ97" s="962"/>
      <c r="DR97" s="963"/>
      <c r="DS97" s="963"/>
      <c r="DT97" s="963"/>
      <c r="DU97" s="964"/>
      <c r="DV97" s="951"/>
      <c r="DW97" s="952"/>
      <c r="DX97" s="952"/>
      <c r="DY97" s="952"/>
      <c r="DZ97" s="953"/>
      <c r="EA97" s="231"/>
    </row>
    <row r="98" spans="1:131" ht="26.25" hidden="1" customHeight="1" x14ac:dyDescent="0.15">
      <c r="A98" s="247"/>
      <c r="B98" s="248"/>
      <c r="C98" s="248"/>
      <c r="D98" s="248"/>
      <c r="E98" s="248"/>
      <c r="F98" s="248"/>
      <c r="G98" s="248"/>
      <c r="H98" s="248"/>
      <c r="I98" s="248"/>
      <c r="J98" s="248"/>
      <c r="K98" s="248"/>
      <c r="L98" s="248"/>
      <c r="M98" s="248"/>
      <c r="N98" s="248"/>
      <c r="O98" s="248"/>
      <c r="P98" s="248"/>
      <c r="Q98" s="249"/>
      <c r="R98" s="249"/>
      <c r="S98" s="249"/>
      <c r="T98" s="249"/>
      <c r="U98" s="249"/>
      <c r="V98" s="249"/>
      <c r="W98" s="249"/>
      <c r="X98" s="249"/>
      <c r="Y98" s="249"/>
      <c r="Z98" s="249"/>
      <c r="AA98" s="249"/>
      <c r="AB98" s="249"/>
      <c r="AC98" s="249"/>
      <c r="AD98" s="249"/>
      <c r="AE98" s="249"/>
      <c r="AF98" s="249"/>
      <c r="AG98" s="249"/>
      <c r="AH98" s="249"/>
      <c r="AI98" s="249"/>
      <c r="AJ98" s="249"/>
      <c r="AK98" s="249"/>
      <c r="AL98" s="249"/>
      <c r="AM98" s="249"/>
      <c r="AN98" s="249"/>
      <c r="AO98" s="249"/>
      <c r="AP98" s="249"/>
      <c r="AQ98" s="249"/>
      <c r="AR98" s="249"/>
      <c r="AS98" s="249"/>
      <c r="AT98" s="249"/>
      <c r="AU98" s="249"/>
      <c r="AV98" s="249"/>
      <c r="AW98" s="249"/>
      <c r="AX98" s="249"/>
      <c r="AY98" s="249"/>
      <c r="AZ98" s="250"/>
      <c r="BA98" s="250"/>
      <c r="BB98" s="250"/>
      <c r="BC98" s="250"/>
      <c r="BD98" s="250"/>
      <c r="BE98" s="243"/>
      <c r="BF98" s="243"/>
      <c r="BG98" s="243"/>
      <c r="BH98" s="243"/>
      <c r="BI98" s="243"/>
      <c r="BJ98" s="243"/>
      <c r="BK98" s="243"/>
      <c r="BL98" s="243"/>
      <c r="BM98" s="243"/>
      <c r="BN98" s="243"/>
      <c r="BO98" s="243"/>
      <c r="BP98" s="243"/>
      <c r="BQ98" s="240">
        <v>92</v>
      </c>
      <c r="BR98" s="245"/>
      <c r="BS98" s="951"/>
      <c r="BT98" s="952"/>
      <c r="BU98" s="952"/>
      <c r="BV98" s="952"/>
      <c r="BW98" s="952"/>
      <c r="BX98" s="952"/>
      <c r="BY98" s="952"/>
      <c r="BZ98" s="952"/>
      <c r="CA98" s="952"/>
      <c r="CB98" s="952"/>
      <c r="CC98" s="952"/>
      <c r="CD98" s="952"/>
      <c r="CE98" s="952"/>
      <c r="CF98" s="952"/>
      <c r="CG98" s="961"/>
      <c r="CH98" s="962"/>
      <c r="CI98" s="963"/>
      <c r="CJ98" s="963"/>
      <c r="CK98" s="963"/>
      <c r="CL98" s="964"/>
      <c r="CM98" s="962"/>
      <c r="CN98" s="963"/>
      <c r="CO98" s="963"/>
      <c r="CP98" s="963"/>
      <c r="CQ98" s="964"/>
      <c r="CR98" s="962"/>
      <c r="CS98" s="963"/>
      <c r="CT98" s="963"/>
      <c r="CU98" s="963"/>
      <c r="CV98" s="964"/>
      <c r="CW98" s="962"/>
      <c r="CX98" s="963"/>
      <c r="CY98" s="963"/>
      <c r="CZ98" s="963"/>
      <c r="DA98" s="964"/>
      <c r="DB98" s="962"/>
      <c r="DC98" s="963"/>
      <c r="DD98" s="963"/>
      <c r="DE98" s="963"/>
      <c r="DF98" s="964"/>
      <c r="DG98" s="962"/>
      <c r="DH98" s="963"/>
      <c r="DI98" s="963"/>
      <c r="DJ98" s="963"/>
      <c r="DK98" s="964"/>
      <c r="DL98" s="962"/>
      <c r="DM98" s="963"/>
      <c r="DN98" s="963"/>
      <c r="DO98" s="963"/>
      <c r="DP98" s="964"/>
      <c r="DQ98" s="962"/>
      <c r="DR98" s="963"/>
      <c r="DS98" s="963"/>
      <c r="DT98" s="963"/>
      <c r="DU98" s="964"/>
      <c r="DV98" s="951"/>
      <c r="DW98" s="952"/>
      <c r="DX98" s="952"/>
      <c r="DY98" s="952"/>
      <c r="DZ98" s="953"/>
      <c r="EA98" s="231"/>
    </row>
    <row r="99" spans="1:131" ht="26.25" hidden="1" customHeight="1" x14ac:dyDescent="0.15">
      <c r="A99" s="247"/>
      <c r="B99" s="248"/>
      <c r="C99" s="248"/>
      <c r="D99" s="248"/>
      <c r="E99" s="248"/>
      <c r="F99" s="248"/>
      <c r="G99" s="248"/>
      <c r="H99" s="248"/>
      <c r="I99" s="248"/>
      <c r="J99" s="248"/>
      <c r="K99" s="248"/>
      <c r="L99" s="248"/>
      <c r="M99" s="248"/>
      <c r="N99" s="248"/>
      <c r="O99" s="248"/>
      <c r="P99" s="248"/>
      <c r="Q99" s="249"/>
      <c r="R99" s="249"/>
      <c r="S99" s="249"/>
      <c r="T99" s="249"/>
      <c r="U99" s="249"/>
      <c r="V99" s="249"/>
      <c r="W99" s="249"/>
      <c r="X99" s="249"/>
      <c r="Y99" s="249"/>
      <c r="Z99" s="249"/>
      <c r="AA99" s="249"/>
      <c r="AB99" s="249"/>
      <c r="AC99" s="249"/>
      <c r="AD99" s="249"/>
      <c r="AE99" s="249"/>
      <c r="AF99" s="249"/>
      <c r="AG99" s="249"/>
      <c r="AH99" s="249"/>
      <c r="AI99" s="249"/>
      <c r="AJ99" s="249"/>
      <c r="AK99" s="249"/>
      <c r="AL99" s="249"/>
      <c r="AM99" s="249"/>
      <c r="AN99" s="249"/>
      <c r="AO99" s="249"/>
      <c r="AP99" s="249"/>
      <c r="AQ99" s="249"/>
      <c r="AR99" s="249"/>
      <c r="AS99" s="249"/>
      <c r="AT99" s="249"/>
      <c r="AU99" s="249"/>
      <c r="AV99" s="249"/>
      <c r="AW99" s="249"/>
      <c r="AX99" s="249"/>
      <c r="AY99" s="249"/>
      <c r="AZ99" s="250"/>
      <c r="BA99" s="250"/>
      <c r="BB99" s="250"/>
      <c r="BC99" s="250"/>
      <c r="BD99" s="250"/>
      <c r="BE99" s="243"/>
      <c r="BF99" s="243"/>
      <c r="BG99" s="243"/>
      <c r="BH99" s="243"/>
      <c r="BI99" s="243"/>
      <c r="BJ99" s="243"/>
      <c r="BK99" s="243"/>
      <c r="BL99" s="243"/>
      <c r="BM99" s="243"/>
      <c r="BN99" s="243"/>
      <c r="BO99" s="243"/>
      <c r="BP99" s="243"/>
      <c r="BQ99" s="240">
        <v>93</v>
      </c>
      <c r="BR99" s="245"/>
      <c r="BS99" s="951"/>
      <c r="BT99" s="952"/>
      <c r="BU99" s="952"/>
      <c r="BV99" s="952"/>
      <c r="BW99" s="952"/>
      <c r="BX99" s="952"/>
      <c r="BY99" s="952"/>
      <c r="BZ99" s="952"/>
      <c r="CA99" s="952"/>
      <c r="CB99" s="952"/>
      <c r="CC99" s="952"/>
      <c r="CD99" s="952"/>
      <c r="CE99" s="952"/>
      <c r="CF99" s="952"/>
      <c r="CG99" s="961"/>
      <c r="CH99" s="962"/>
      <c r="CI99" s="963"/>
      <c r="CJ99" s="963"/>
      <c r="CK99" s="963"/>
      <c r="CL99" s="964"/>
      <c r="CM99" s="962"/>
      <c r="CN99" s="963"/>
      <c r="CO99" s="963"/>
      <c r="CP99" s="963"/>
      <c r="CQ99" s="964"/>
      <c r="CR99" s="962"/>
      <c r="CS99" s="963"/>
      <c r="CT99" s="963"/>
      <c r="CU99" s="963"/>
      <c r="CV99" s="964"/>
      <c r="CW99" s="962"/>
      <c r="CX99" s="963"/>
      <c r="CY99" s="963"/>
      <c r="CZ99" s="963"/>
      <c r="DA99" s="964"/>
      <c r="DB99" s="962"/>
      <c r="DC99" s="963"/>
      <c r="DD99" s="963"/>
      <c r="DE99" s="963"/>
      <c r="DF99" s="964"/>
      <c r="DG99" s="962"/>
      <c r="DH99" s="963"/>
      <c r="DI99" s="963"/>
      <c r="DJ99" s="963"/>
      <c r="DK99" s="964"/>
      <c r="DL99" s="962"/>
      <c r="DM99" s="963"/>
      <c r="DN99" s="963"/>
      <c r="DO99" s="963"/>
      <c r="DP99" s="964"/>
      <c r="DQ99" s="962"/>
      <c r="DR99" s="963"/>
      <c r="DS99" s="963"/>
      <c r="DT99" s="963"/>
      <c r="DU99" s="964"/>
      <c r="DV99" s="951"/>
      <c r="DW99" s="952"/>
      <c r="DX99" s="952"/>
      <c r="DY99" s="952"/>
      <c r="DZ99" s="953"/>
      <c r="EA99" s="231"/>
    </row>
    <row r="100" spans="1:131" ht="26.25" hidden="1" customHeight="1" x14ac:dyDescent="0.15">
      <c r="A100" s="247"/>
      <c r="B100" s="248"/>
      <c r="C100" s="248"/>
      <c r="D100" s="248"/>
      <c r="E100" s="248"/>
      <c r="F100" s="248"/>
      <c r="G100" s="248"/>
      <c r="H100" s="248"/>
      <c r="I100" s="248"/>
      <c r="J100" s="248"/>
      <c r="K100" s="248"/>
      <c r="L100" s="248"/>
      <c r="M100" s="248"/>
      <c r="N100" s="248"/>
      <c r="O100" s="248"/>
      <c r="P100" s="248"/>
      <c r="Q100" s="249"/>
      <c r="R100" s="249"/>
      <c r="S100" s="249"/>
      <c r="T100" s="249"/>
      <c r="U100" s="249"/>
      <c r="V100" s="249"/>
      <c r="W100" s="249"/>
      <c r="X100" s="249"/>
      <c r="Y100" s="249"/>
      <c r="Z100" s="249"/>
      <c r="AA100" s="249"/>
      <c r="AB100" s="249"/>
      <c r="AC100" s="249"/>
      <c r="AD100" s="249"/>
      <c r="AE100" s="249"/>
      <c r="AF100" s="249"/>
      <c r="AG100" s="249"/>
      <c r="AH100" s="249"/>
      <c r="AI100" s="249"/>
      <c r="AJ100" s="249"/>
      <c r="AK100" s="249"/>
      <c r="AL100" s="249"/>
      <c r="AM100" s="249"/>
      <c r="AN100" s="249"/>
      <c r="AO100" s="249"/>
      <c r="AP100" s="249"/>
      <c r="AQ100" s="249"/>
      <c r="AR100" s="249"/>
      <c r="AS100" s="249"/>
      <c r="AT100" s="249"/>
      <c r="AU100" s="249"/>
      <c r="AV100" s="249"/>
      <c r="AW100" s="249"/>
      <c r="AX100" s="249"/>
      <c r="AY100" s="249"/>
      <c r="AZ100" s="250"/>
      <c r="BA100" s="250"/>
      <c r="BB100" s="250"/>
      <c r="BC100" s="250"/>
      <c r="BD100" s="250"/>
      <c r="BE100" s="243"/>
      <c r="BF100" s="243"/>
      <c r="BG100" s="243"/>
      <c r="BH100" s="243"/>
      <c r="BI100" s="243"/>
      <c r="BJ100" s="243"/>
      <c r="BK100" s="243"/>
      <c r="BL100" s="243"/>
      <c r="BM100" s="243"/>
      <c r="BN100" s="243"/>
      <c r="BO100" s="243"/>
      <c r="BP100" s="243"/>
      <c r="BQ100" s="240">
        <v>94</v>
      </c>
      <c r="BR100" s="245"/>
      <c r="BS100" s="951"/>
      <c r="BT100" s="952"/>
      <c r="BU100" s="952"/>
      <c r="BV100" s="952"/>
      <c r="BW100" s="952"/>
      <c r="BX100" s="952"/>
      <c r="BY100" s="952"/>
      <c r="BZ100" s="952"/>
      <c r="CA100" s="952"/>
      <c r="CB100" s="952"/>
      <c r="CC100" s="952"/>
      <c r="CD100" s="952"/>
      <c r="CE100" s="952"/>
      <c r="CF100" s="952"/>
      <c r="CG100" s="961"/>
      <c r="CH100" s="962"/>
      <c r="CI100" s="963"/>
      <c r="CJ100" s="963"/>
      <c r="CK100" s="963"/>
      <c r="CL100" s="964"/>
      <c r="CM100" s="962"/>
      <c r="CN100" s="963"/>
      <c r="CO100" s="963"/>
      <c r="CP100" s="963"/>
      <c r="CQ100" s="964"/>
      <c r="CR100" s="962"/>
      <c r="CS100" s="963"/>
      <c r="CT100" s="963"/>
      <c r="CU100" s="963"/>
      <c r="CV100" s="964"/>
      <c r="CW100" s="962"/>
      <c r="CX100" s="963"/>
      <c r="CY100" s="963"/>
      <c r="CZ100" s="963"/>
      <c r="DA100" s="964"/>
      <c r="DB100" s="962"/>
      <c r="DC100" s="963"/>
      <c r="DD100" s="963"/>
      <c r="DE100" s="963"/>
      <c r="DF100" s="964"/>
      <c r="DG100" s="962"/>
      <c r="DH100" s="963"/>
      <c r="DI100" s="963"/>
      <c r="DJ100" s="963"/>
      <c r="DK100" s="964"/>
      <c r="DL100" s="962"/>
      <c r="DM100" s="963"/>
      <c r="DN100" s="963"/>
      <c r="DO100" s="963"/>
      <c r="DP100" s="964"/>
      <c r="DQ100" s="962"/>
      <c r="DR100" s="963"/>
      <c r="DS100" s="963"/>
      <c r="DT100" s="963"/>
      <c r="DU100" s="964"/>
      <c r="DV100" s="951"/>
      <c r="DW100" s="952"/>
      <c r="DX100" s="952"/>
      <c r="DY100" s="952"/>
      <c r="DZ100" s="953"/>
      <c r="EA100" s="231"/>
    </row>
    <row r="101" spans="1:131" ht="26.25" hidden="1" customHeight="1" x14ac:dyDescent="0.15">
      <c r="A101" s="247"/>
      <c r="B101" s="248"/>
      <c r="C101" s="248"/>
      <c r="D101" s="248"/>
      <c r="E101" s="248"/>
      <c r="F101" s="248"/>
      <c r="G101" s="248"/>
      <c r="H101" s="248"/>
      <c r="I101" s="248"/>
      <c r="J101" s="248"/>
      <c r="K101" s="248"/>
      <c r="L101" s="248"/>
      <c r="M101" s="248"/>
      <c r="N101" s="248"/>
      <c r="O101" s="248"/>
      <c r="P101" s="248"/>
      <c r="Q101" s="249"/>
      <c r="R101" s="249"/>
      <c r="S101" s="249"/>
      <c r="T101" s="249"/>
      <c r="U101" s="249"/>
      <c r="V101" s="249"/>
      <c r="W101" s="249"/>
      <c r="X101" s="249"/>
      <c r="Y101" s="249"/>
      <c r="Z101" s="249"/>
      <c r="AA101" s="249"/>
      <c r="AB101" s="249"/>
      <c r="AC101" s="249"/>
      <c r="AD101" s="249"/>
      <c r="AE101" s="249"/>
      <c r="AF101" s="249"/>
      <c r="AG101" s="249"/>
      <c r="AH101" s="249"/>
      <c r="AI101" s="249"/>
      <c r="AJ101" s="249"/>
      <c r="AK101" s="249"/>
      <c r="AL101" s="249"/>
      <c r="AM101" s="249"/>
      <c r="AN101" s="249"/>
      <c r="AO101" s="249"/>
      <c r="AP101" s="249"/>
      <c r="AQ101" s="249"/>
      <c r="AR101" s="249"/>
      <c r="AS101" s="249"/>
      <c r="AT101" s="249"/>
      <c r="AU101" s="249"/>
      <c r="AV101" s="249"/>
      <c r="AW101" s="249"/>
      <c r="AX101" s="249"/>
      <c r="AY101" s="249"/>
      <c r="AZ101" s="250"/>
      <c r="BA101" s="250"/>
      <c r="BB101" s="250"/>
      <c r="BC101" s="250"/>
      <c r="BD101" s="250"/>
      <c r="BE101" s="243"/>
      <c r="BF101" s="243"/>
      <c r="BG101" s="243"/>
      <c r="BH101" s="243"/>
      <c r="BI101" s="243"/>
      <c r="BJ101" s="243"/>
      <c r="BK101" s="243"/>
      <c r="BL101" s="243"/>
      <c r="BM101" s="243"/>
      <c r="BN101" s="243"/>
      <c r="BO101" s="243"/>
      <c r="BP101" s="243"/>
      <c r="BQ101" s="240">
        <v>95</v>
      </c>
      <c r="BR101" s="245"/>
      <c r="BS101" s="951"/>
      <c r="BT101" s="952"/>
      <c r="BU101" s="952"/>
      <c r="BV101" s="952"/>
      <c r="BW101" s="952"/>
      <c r="BX101" s="952"/>
      <c r="BY101" s="952"/>
      <c r="BZ101" s="952"/>
      <c r="CA101" s="952"/>
      <c r="CB101" s="952"/>
      <c r="CC101" s="952"/>
      <c r="CD101" s="952"/>
      <c r="CE101" s="952"/>
      <c r="CF101" s="952"/>
      <c r="CG101" s="961"/>
      <c r="CH101" s="962"/>
      <c r="CI101" s="963"/>
      <c r="CJ101" s="963"/>
      <c r="CK101" s="963"/>
      <c r="CL101" s="964"/>
      <c r="CM101" s="962"/>
      <c r="CN101" s="963"/>
      <c r="CO101" s="963"/>
      <c r="CP101" s="963"/>
      <c r="CQ101" s="964"/>
      <c r="CR101" s="962"/>
      <c r="CS101" s="963"/>
      <c r="CT101" s="963"/>
      <c r="CU101" s="963"/>
      <c r="CV101" s="964"/>
      <c r="CW101" s="962"/>
      <c r="CX101" s="963"/>
      <c r="CY101" s="963"/>
      <c r="CZ101" s="963"/>
      <c r="DA101" s="964"/>
      <c r="DB101" s="962"/>
      <c r="DC101" s="963"/>
      <c r="DD101" s="963"/>
      <c r="DE101" s="963"/>
      <c r="DF101" s="964"/>
      <c r="DG101" s="962"/>
      <c r="DH101" s="963"/>
      <c r="DI101" s="963"/>
      <c r="DJ101" s="963"/>
      <c r="DK101" s="964"/>
      <c r="DL101" s="962"/>
      <c r="DM101" s="963"/>
      <c r="DN101" s="963"/>
      <c r="DO101" s="963"/>
      <c r="DP101" s="964"/>
      <c r="DQ101" s="962"/>
      <c r="DR101" s="963"/>
      <c r="DS101" s="963"/>
      <c r="DT101" s="963"/>
      <c r="DU101" s="964"/>
      <c r="DV101" s="951"/>
      <c r="DW101" s="952"/>
      <c r="DX101" s="952"/>
      <c r="DY101" s="952"/>
      <c r="DZ101" s="953"/>
      <c r="EA101" s="231"/>
    </row>
    <row r="102" spans="1:131" ht="26.25" customHeight="1" thickBot="1" x14ac:dyDescent="0.2">
      <c r="A102" s="247"/>
      <c r="B102" s="248"/>
      <c r="C102" s="248"/>
      <c r="D102" s="248"/>
      <c r="E102" s="248"/>
      <c r="F102" s="248"/>
      <c r="G102" s="248"/>
      <c r="H102" s="248"/>
      <c r="I102" s="248"/>
      <c r="J102" s="248"/>
      <c r="K102" s="248"/>
      <c r="L102" s="248"/>
      <c r="M102" s="248"/>
      <c r="N102" s="248"/>
      <c r="O102" s="248"/>
      <c r="P102" s="248"/>
      <c r="Q102" s="249"/>
      <c r="R102" s="249"/>
      <c r="S102" s="249"/>
      <c r="T102" s="249"/>
      <c r="U102" s="249"/>
      <c r="V102" s="249"/>
      <c r="W102" s="249"/>
      <c r="X102" s="249"/>
      <c r="Y102" s="249"/>
      <c r="Z102" s="249"/>
      <c r="AA102" s="249"/>
      <c r="AB102" s="249"/>
      <c r="AC102" s="249"/>
      <c r="AD102" s="249"/>
      <c r="AE102" s="249"/>
      <c r="AF102" s="249"/>
      <c r="AG102" s="249"/>
      <c r="AH102" s="249"/>
      <c r="AI102" s="249"/>
      <c r="AJ102" s="249"/>
      <c r="AK102" s="249"/>
      <c r="AL102" s="249"/>
      <c r="AM102" s="249"/>
      <c r="AN102" s="249"/>
      <c r="AO102" s="249"/>
      <c r="AP102" s="249"/>
      <c r="AQ102" s="249"/>
      <c r="AR102" s="249"/>
      <c r="AS102" s="249"/>
      <c r="AT102" s="249"/>
      <c r="AU102" s="249"/>
      <c r="AV102" s="249"/>
      <c r="AW102" s="249"/>
      <c r="AX102" s="249"/>
      <c r="AY102" s="249"/>
      <c r="AZ102" s="250"/>
      <c r="BA102" s="250"/>
      <c r="BB102" s="250"/>
      <c r="BC102" s="250"/>
      <c r="BD102" s="250"/>
      <c r="BE102" s="243"/>
      <c r="BF102" s="243"/>
      <c r="BG102" s="243"/>
      <c r="BH102" s="243"/>
      <c r="BI102" s="243"/>
      <c r="BJ102" s="243"/>
      <c r="BK102" s="243"/>
      <c r="BL102" s="243"/>
      <c r="BM102" s="243"/>
      <c r="BN102" s="243"/>
      <c r="BO102" s="243"/>
      <c r="BP102" s="243"/>
      <c r="BQ102" s="242" t="s">
        <v>392</v>
      </c>
      <c r="BR102" s="943" t="s">
        <v>424</v>
      </c>
      <c r="BS102" s="944"/>
      <c r="BT102" s="944"/>
      <c r="BU102" s="944"/>
      <c r="BV102" s="944"/>
      <c r="BW102" s="944"/>
      <c r="BX102" s="944"/>
      <c r="BY102" s="944"/>
      <c r="BZ102" s="944"/>
      <c r="CA102" s="944"/>
      <c r="CB102" s="944"/>
      <c r="CC102" s="944"/>
      <c r="CD102" s="944"/>
      <c r="CE102" s="944"/>
      <c r="CF102" s="944"/>
      <c r="CG102" s="954"/>
      <c r="CH102" s="955"/>
      <c r="CI102" s="956"/>
      <c r="CJ102" s="956"/>
      <c r="CK102" s="956"/>
      <c r="CL102" s="957"/>
      <c r="CM102" s="955"/>
      <c r="CN102" s="956"/>
      <c r="CO102" s="956"/>
      <c r="CP102" s="956"/>
      <c r="CQ102" s="957"/>
      <c r="CR102" s="958">
        <v>3</v>
      </c>
      <c r="CS102" s="959"/>
      <c r="CT102" s="959"/>
      <c r="CU102" s="959"/>
      <c r="CV102" s="960"/>
      <c r="CW102" s="958">
        <v>15</v>
      </c>
      <c r="CX102" s="959"/>
      <c r="CY102" s="959"/>
      <c r="CZ102" s="959"/>
      <c r="DA102" s="960"/>
      <c r="DB102" s="958">
        <v>0</v>
      </c>
      <c r="DC102" s="959"/>
      <c r="DD102" s="959"/>
      <c r="DE102" s="959"/>
      <c r="DF102" s="960"/>
      <c r="DG102" s="958">
        <v>0</v>
      </c>
      <c r="DH102" s="959"/>
      <c r="DI102" s="959"/>
      <c r="DJ102" s="959"/>
      <c r="DK102" s="960"/>
      <c r="DL102" s="958">
        <v>0</v>
      </c>
      <c r="DM102" s="959"/>
      <c r="DN102" s="959"/>
      <c r="DO102" s="959"/>
      <c r="DP102" s="960"/>
      <c r="DQ102" s="958">
        <v>0</v>
      </c>
      <c r="DR102" s="959"/>
      <c r="DS102" s="959"/>
      <c r="DT102" s="959"/>
      <c r="DU102" s="960"/>
      <c r="DV102" s="943"/>
      <c r="DW102" s="944"/>
      <c r="DX102" s="944"/>
      <c r="DY102" s="944"/>
      <c r="DZ102" s="945"/>
      <c r="EA102" s="231"/>
    </row>
    <row r="103" spans="1:131" ht="26.25" customHeight="1" x14ac:dyDescent="0.15">
      <c r="A103" s="247"/>
      <c r="B103" s="248"/>
      <c r="C103" s="248"/>
      <c r="D103" s="248"/>
      <c r="E103" s="248"/>
      <c r="F103" s="248"/>
      <c r="G103" s="248"/>
      <c r="H103" s="248"/>
      <c r="I103" s="248"/>
      <c r="J103" s="248"/>
      <c r="K103" s="248"/>
      <c r="L103" s="248"/>
      <c r="M103" s="248"/>
      <c r="N103" s="248"/>
      <c r="O103" s="248"/>
      <c r="P103" s="248"/>
      <c r="Q103" s="249"/>
      <c r="R103" s="249"/>
      <c r="S103" s="249"/>
      <c r="T103" s="249"/>
      <c r="U103" s="249"/>
      <c r="V103" s="249"/>
      <c r="W103" s="249"/>
      <c r="X103" s="249"/>
      <c r="Y103" s="249"/>
      <c r="Z103" s="249"/>
      <c r="AA103" s="249"/>
      <c r="AB103" s="249"/>
      <c r="AC103" s="249"/>
      <c r="AD103" s="249"/>
      <c r="AE103" s="249"/>
      <c r="AF103" s="249"/>
      <c r="AG103" s="249"/>
      <c r="AH103" s="249"/>
      <c r="AI103" s="249"/>
      <c r="AJ103" s="249"/>
      <c r="AK103" s="249"/>
      <c r="AL103" s="249"/>
      <c r="AM103" s="249"/>
      <c r="AN103" s="249"/>
      <c r="AO103" s="249"/>
      <c r="AP103" s="249"/>
      <c r="AQ103" s="249"/>
      <c r="AR103" s="249"/>
      <c r="AS103" s="249"/>
      <c r="AT103" s="249"/>
      <c r="AU103" s="249"/>
      <c r="AV103" s="249"/>
      <c r="AW103" s="249"/>
      <c r="AX103" s="249"/>
      <c r="AY103" s="249"/>
      <c r="AZ103" s="250"/>
      <c r="BA103" s="250"/>
      <c r="BB103" s="250"/>
      <c r="BC103" s="250"/>
      <c r="BD103" s="250"/>
      <c r="BE103" s="243"/>
      <c r="BF103" s="243"/>
      <c r="BG103" s="243"/>
      <c r="BH103" s="243"/>
      <c r="BI103" s="243"/>
      <c r="BJ103" s="243"/>
      <c r="BK103" s="243"/>
      <c r="BL103" s="243"/>
      <c r="BM103" s="243"/>
      <c r="BN103" s="243"/>
      <c r="BO103" s="243"/>
      <c r="BP103" s="243"/>
      <c r="BQ103" s="946" t="s">
        <v>425</v>
      </c>
      <c r="BR103" s="946"/>
      <c r="BS103" s="946"/>
      <c r="BT103" s="946"/>
      <c r="BU103" s="946"/>
      <c r="BV103" s="946"/>
      <c r="BW103" s="946"/>
      <c r="BX103" s="946"/>
      <c r="BY103" s="946"/>
      <c r="BZ103" s="946"/>
      <c r="CA103" s="946"/>
      <c r="CB103" s="946"/>
      <c r="CC103" s="946"/>
      <c r="CD103" s="946"/>
      <c r="CE103" s="946"/>
      <c r="CF103" s="946"/>
      <c r="CG103" s="946"/>
      <c r="CH103" s="946"/>
      <c r="CI103" s="946"/>
      <c r="CJ103" s="946"/>
      <c r="CK103" s="946"/>
      <c r="CL103" s="946"/>
      <c r="CM103" s="946"/>
      <c r="CN103" s="946"/>
      <c r="CO103" s="946"/>
      <c r="CP103" s="946"/>
      <c r="CQ103" s="946"/>
      <c r="CR103" s="946"/>
      <c r="CS103" s="946"/>
      <c r="CT103" s="946"/>
      <c r="CU103" s="946"/>
      <c r="CV103" s="946"/>
      <c r="CW103" s="946"/>
      <c r="CX103" s="946"/>
      <c r="CY103" s="946"/>
      <c r="CZ103" s="946"/>
      <c r="DA103" s="946"/>
      <c r="DB103" s="946"/>
      <c r="DC103" s="946"/>
      <c r="DD103" s="946"/>
      <c r="DE103" s="946"/>
      <c r="DF103" s="946"/>
      <c r="DG103" s="946"/>
      <c r="DH103" s="946"/>
      <c r="DI103" s="946"/>
      <c r="DJ103" s="946"/>
      <c r="DK103" s="946"/>
      <c r="DL103" s="946"/>
      <c r="DM103" s="946"/>
      <c r="DN103" s="946"/>
      <c r="DO103" s="946"/>
      <c r="DP103" s="946"/>
      <c r="DQ103" s="946"/>
      <c r="DR103" s="946"/>
      <c r="DS103" s="946"/>
      <c r="DT103" s="946"/>
      <c r="DU103" s="946"/>
      <c r="DV103" s="946"/>
      <c r="DW103" s="946"/>
      <c r="DX103" s="946"/>
      <c r="DY103" s="946"/>
      <c r="DZ103" s="946"/>
      <c r="EA103" s="231"/>
    </row>
    <row r="104" spans="1:131" ht="26.25" customHeight="1" x14ac:dyDescent="0.15">
      <c r="A104" s="247"/>
      <c r="B104" s="248"/>
      <c r="C104" s="248"/>
      <c r="D104" s="248"/>
      <c r="E104" s="248"/>
      <c r="F104" s="248"/>
      <c r="G104" s="248"/>
      <c r="H104" s="248"/>
      <c r="I104" s="248"/>
      <c r="J104" s="248"/>
      <c r="K104" s="248"/>
      <c r="L104" s="248"/>
      <c r="M104" s="248"/>
      <c r="N104" s="248"/>
      <c r="O104" s="248"/>
      <c r="P104" s="248"/>
      <c r="Q104" s="249"/>
      <c r="R104" s="249"/>
      <c r="S104" s="249"/>
      <c r="T104" s="249"/>
      <c r="U104" s="249"/>
      <c r="V104" s="249"/>
      <c r="W104" s="249"/>
      <c r="X104" s="249"/>
      <c r="Y104" s="249"/>
      <c r="Z104" s="249"/>
      <c r="AA104" s="249"/>
      <c r="AB104" s="249"/>
      <c r="AC104" s="249"/>
      <c r="AD104" s="249"/>
      <c r="AE104" s="249"/>
      <c r="AF104" s="249"/>
      <c r="AG104" s="249"/>
      <c r="AH104" s="249"/>
      <c r="AI104" s="249"/>
      <c r="AJ104" s="249"/>
      <c r="AK104" s="249"/>
      <c r="AL104" s="249"/>
      <c r="AM104" s="249"/>
      <c r="AN104" s="249"/>
      <c r="AO104" s="249"/>
      <c r="AP104" s="249"/>
      <c r="AQ104" s="249"/>
      <c r="AR104" s="249"/>
      <c r="AS104" s="249"/>
      <c r="AT104" s="249"/>
      <c r="AU104" s="249"/>
      <c r="AV104" s="249"/>
      <c r="AW104" s="249"/>
      <c r="AX104" s="249"/>
      <c r="AY104" s="249"/>
      <c r="AZ104" s="250"/>
      <c r="BA104" s="250"/>
      <c r="BB104" s="250"/>
      <c r="BC104" s="250"/>
      <c r="BD104" s="250"/>
      <c r="BE104" s="243"/>
      <c r="BF104" s="243"/>
      <c r="BG104" s="243"/>
      <c r="BH104" s="243"/>
      <c r="BI104" s="243"/>
      <c r="BJ104" s="243"/>
      <c r="BK104" s="243"/>
      <c r="BL104" s="243"/>
      <c r="BM104" s="243"/>
      <c r="BN104" s="243"/>
      <c r="BO104" s="243"/>
      <c r="BP104" s="243"/>
      <c r="BQ104" s="947" t="s">
        <v>426</v>
      </c>
      <c r="BR104" s="947"/>
      <c r="BS104" s="947"/>
      <c r="BT104" s="947"/>
      <c r="BU104" s="947"/>
      <c r="BV104" s="947"/>
      <c r="BW104" s="947"/>
      <c r="BX104" s="947"/>
      <c r="BY104" s="947"/>
      <c r="BZ104" s="947"/>
      <c r="CA104" s="947"/>
      <c r="CB104" s="947"/>
      <c r="CC104" s="947"/>
      <c r="CD104" s="947"/>
      <c r="CE104" s="947"/>
      <c r="CF104" s="947"/>
      <c r="CG104" s="947"/>
      <c r="CH104" s="947"/>
      <c r="CI104" s="947"/>
      <c r="CJ104" s="947"/>
      <c r="CK104" s="947"/>
      <c r="CL104" s="947"/>
      <c r="CM104" s="947"/>
      <c r="CN104" s="947"/>
      <c r="CO104" s="947"/>
      <c r="CP104" s="947"/>
      <c r="CQ104" s="947"/>
      <c r="CR104" s="947"/>
      <c r="CS104" s="947"/>
      <c r="CT104" s="947"/>
      <c r="CU104" s="947"/>
      <c r="CV104" s="947"/>
      <c r="CW104" s="947"/>
      <c r="CX104" s="947"/>
      <c r="CY104" s="947"/>
      <c r="CZ104" s="947"/>
      <c r="DA104" s="947"/>
      <c r="DB104" s="947"/>
      <c r="DC104" s="947"/>
      <c r="DD104" s="947"/>
      <c r="DE104" s="947"/>
      <c r="DF104" s="947"/>
      <c r="DG104" s="947"/>
      <c r="DH104" s="947"/>
      <c r="DI104" s="947"/>
      <c r="DJ104" s="947"/>
      <c r="DK104" s="947"/>
      <c r="DL104" s="947"/>
      <c r="DM104" s="947"/>
      <c r="DN104" s="947"/>
      <c r="DO104" s="947"/>
      <c r="DP104" s="947"/>
      <c r="DQ104" s="947"/>
      <c r="DR104" s="947"/>
      <c r="DS104" s="947"/>
      <c r="DT104" s="947"/>
      <c r="DU104" s="947"/>
      <c r="DV104" s="947"/>
      <c r="DW104" s="947"/>
      <c r="DX104" s="947"/>
      <c r="DY104" s="947"/>
      <c r="DZ104" s="947"/>
      <c r="EA104" s="231"/>
    </row>
    <row r="105" spans="1:131" ht="11.25" customHeight="1" x14ac:dyDescent="0.15">
      <c r="A105" s="243"/>
      <c r="B105" s="243"/>
      <c r="C105" s="243"/>
      <c r="D105" s="243"/>
      <c r="E105" s="243"/>
      <c r="F105" s="243"/>
      <c r="G105" s="243"/>
      <c r="H105" s="243"/>
      <c r="I105" s="243"/>
      <c r="J105" s="243"/>
      <c r="K105" s="243"/>
      <c r="L105" s="243"/>
      <c r="M105" s="243"/>
      <c r="N105" s="243"/>
      <c r="O105" s="243"/>
      <c r="P105" s="243"/>
      <c r="Q105" s="24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31"/>
      <c r="BR105" s="231"/>
      <c r="BS105" s="231"/>
      <c r="BT105" s="231"/>
      <c r="BU105" s="231"/>
      <c r="BV105" s="231"/>
      <c r="BW105" s="231"/>
      <c r="BX105" s="231"/>
      <c r="BY105" s="231"/>
      <c r="BZ105" s="231"/>
      <c r="CA105" s="231"/>
      <c r="CB105" s="231"/>
      <c r="CC105" s="231"/>
      <c r="CD105" s="231"/>
      <c r="CE105" s="231"/>
      <c r="CF105" s="231"/>
      <c r="CG105" s="231"/>
      <c r="CH105" s="231"/>
      <c r="CI105" s="231"/>
      <c r="CJ105" s="231"/>
      <c r="CK105" s="231"/>
      <c r="CL105" s="231"/>
      <c r="CM105" s="231"/>
      <c r="CN105" s="231"/>
      <c r="CO105" s="231"/>
      <c r="CP105" s="231"/>
      <c r="CQ105" s="231"/>
      <c r="CR105" s="231"/>
      <c r="CS105" s="231"/>
      <c r="CT105" s="231"/>
      <c r="CU105" s="231"/>
      <c r="CV105" s="231"/>
      <c r="CW105" s="231"/>
      <c r="CX105" s="231"/>
      <c r="CY105" s="231"/>
      <c r="CZ105" s="231"/>
      <c r="DA105" s="231"/>
      <c r="DB105" s="231"/>
      <c r="DC105" s="231"/>
      <c r="DD105" s="231"/>
      <c r="DE105" s="231"/>
      <c r="DF105" s="231"/>
      <c r="DG105" s="231"/>
      <c r="DH105" s="231"/>
      <c r="DI105" s="231"/>
      <c r="DJ105" s="231"/>
      <c r="DK105" s="231"/>
      <c r="DL105" s="231"/>
      <c r="DM105" s="231"/>
      <c r="DN105" s="231"/>
      <c r="DO105" s="231"/>
      <c r="DP105" s="231"/>
      <c r="DQ105" s="231"/>
      <c r="DR105" s="231"/>
      <c r="DS105" s="231"/>
      <c r="DT105" s="231"/>
      <c r="DU105" s="231"/>
      <c r="DV105" s="231"/>
      <c r="DW105" s="231"/>
      <c r="DX105" s="231"/>
      <c r="DY105" s="231"/>
      <c r="DZ105" s="231"/>
      <c r="EA105" s="231"/>
    </row>
    <row r="106" spans="1:131" ht="11.25" customHeight="1" x14ac:dyDescent="0.15">
      <c r="A106" s="243"/>
      <c r="B106" s="243"/>
      <c r="C106" s="243"/>
      <c r="D106" s="243"/>
      <c r="E106" s="243"/>
      <c r="F106" s="243"/>
      <c r="G106" s="243"/>
      <c r="H106" s="243"/>
      <c r="I106" s="243"/>
      <c r="J106" s="243"/>
      <c r="K106" s="243"/>
      <c r="L106" s="243"/>
      <c r="M106" s="243"/>
      <c r="N106" s="243"/>
      <c r="O106" s="243"/>
      <c r="P106" s="243"/>
      <c r="Q106" s="243"/>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31"/>
      <c r="BR106" s="231"/>
      <c r="BS106" s="231"/>
      <c r="BT106" s="231"/>
      <c r="BU106" s="231"/>
      <c r="BV106" s="231"/>
      <c r="BW106" s="231"/>
      <c r="BX106" s="231"/>
      <c r="BY106" s="231"/>
      <c r="BZ106" s="231"/>
      <c r="CA106" s="231"/>
      <c r="CB106" s="231"/>
      <c r="CC106" s="231"/>
      <c r="CD106" s="231"/>
      <c r="CE106" s="231"/>
      <c r="CF106" s="231"/>
      <c r="CG106" s="231"/>
      <c r="CH106" s="231"/>
      <c r="CI106" s="231"/>
      <c r="CJ106" s="231"/>
      <c r="CK106" s="231"/>
      <c r="CL106" s="231"/>
      <c r="CM106" s="231"/>
      <c r="CN106" s="231"/>
      <c r="CO106" s="231"/>
      <c r="CP106" s="231"/>
      <c r="CQ106" s="231"/>
      <c r="CR106" s="231"/>
      <c r="CS106" s="231"/>
      <c r="CT106" s="231"/>
      <c r="CU106" s="231"/>
      <c r="CV106" s="231"/>
      <c r="CW106" s="231"/>
      <c r="CX106" s="231"/>
      <c r="CY106" s="231"/>
      <c r="CZ106" s="231"/>
      <c r="DA106" s="231"/>
      <c r="DB106" s="231"/>
      <c r="DC106" s="231"/>
      <c r="DD106" s="231"/>
      <c r="DE106" s="231"/>
      <c r="DF106" s="231"/>
      <c r="DG106" s="231"/>
      <c r="DH106" s="231"/>
      <c r="DI106" s="231"/>
      <c r="DJ106" s="231"/>
      <c r="DK106" s="231"/>
      <c r="DL106" s="231"/>
      <c r="DM106" s="231"/>
      <c r="DN106" s="231"/>
      <c r="DO106" s="231"/>
      <c r="DP106" s="231"/>
      <c r="DQ106" s="231"/>
      <c r="DR106" s="231"/>
      <c r="DS106" s="231"/>
      <c r="DT106" s="231"/>
      <c r="DU106" s="231"/>
      <c r="DV106" s="231"/>
      <c r="DW106" s="231"/>
      <c r="DX106" s="231"/>
      <c r="DY106" s="231"/>
      <c r="DZ106" s="231"/>
      <c r="EA106" s="231"/>
    </row>
    <row r="107" spans="1:131" s="231" customFormat="1" ht="26.25" customHeight="1" thickBot="1" x14ac:dyDescent="0.2">
      <c r="A107" s="251" t="s">
        <v>427</v>
      </c>
      <c r="B107" s="252"/>
      <c r="C107" s="252"/>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252"/>
      <c r="AD107" s="252"/>
      <c r="AE107" s="252"/>
      <c r="AF107" s="252"/>
      <c r="AG107" s="252"/>
      <c r="AH107" s="252"/>
      <c r="AI107" s="252"/>
      <c r="AJ107" s="252"/>
      <c r="AK107" s="252"/>
      <c r="AL107" s="252"/>
      <c r="AM107" s="252"/>
      <c r="AN107" s="252"/>
      <c r="AO107" s="252"/>
      <c r="AP107" s="252"/>
      <c r="AQ107" s="252"/>
      <c r="AR107" s="252"/>
      <c r="AS107" s="252"/>
      <c r="AT107" s="252"/>
      <c r="AU107" s="251" t="s">
        <v>428</v>
      </c>
      <c r="AV107" s="252"/>
      <c r="AW107" s="252"/>
      <c r="AX107" s="252"/>
      <c r="AY107" s="252"/>
      <c r="AZ107" s="252"/>
      <c r="BA107" s="252"/>
      <c r="BB107" s="252"/>
      <c r="BC107" s="252"/>
      <c r="BD107" s="252"/>
      <c r="BE107" s="252"/>
      <c r="BF107" s="252"/>
      <c r="BG107" s="252"/>
      <c r="BH107" s="252"/>
      <c r="BI107" s="252"/>
      <c r="BJ107" s="252"/>
      <c r="BK107" s="252"/>
      <c r="BL107" s="252"/>
      <c r="BM107" s="252"/>
      <c r="BN107" s="252"/>
      <c r="BO107" s="252"/>
      <c r="BP107" s="252"/>
      <c r="BQ107" s="252"/>
      <c r="BR107" s="252"/>
      <c r="BS107" s="252"/>
      <c r="BT107" s="252"/>
      <c r="BU107" s="252"/>
      <c r="BV107" s="252"/>
      <c r="BW107" s="252"/>
      <c r="BX107" s="252"/>
      <c r="BY107" s="252"/>
      <c r="BZ107" s="252"/>
      <c r="CA107" s="252"/>
      <c r="CB107" s="252"/>
      <c r="CC107" s="252"/>
      <c r="CD107" s="252"/>
      <c r="CE107" s="252"/>
      <c r="CF107" s="252"/>
      <c r="CG107" s="252"/>
      <c r="CH107" s="252"/>
      <c r="CI107" s="252"/>
      <c r="CJ107" s="252"/>
      <c r="CK107" s="252"/>
      <c r="CL107" s="252"/>
      <c r="CM107" s="252"/>
      <c r="CN107" s="252"/>
      <c r="CO107" s="252"/>
      <c r="CP107" s="252"/>
      <c r="CQ107" s="252"/>
      <c r="CR107" s="252"/>
      <c r="CS107" s="252"/>
      <c r="CT107" s="252"/>
      <c r="CU107" s="252"/>
      <c r="CV107" s="252"/>
      <c r="CW107" s="252"/>
      <c r="CX107" s="252"/>
      <c r="CY107" s="252"/>
      <c r="CZ107" s="252"/>
      <c r="DA107" s="252"/>
      <c r="DB107" s="252"/>
      <c r="DC107" s="252"/>
      <c r="DD107" s="252"/>
      <c r="DE107" s="252"/>
      <c r="DF107" s="252"/>
      <c r="DG107" s="252"/>
      <c r="DH107" s="252"/>
      <c r="DI107" s="252"/>
      <c r="DJ107" s="252"/>
      <c r="DK107" s="252"/>
      <c r="DL107" s="252"/>
      <c r="DM107" s="252"/>
      <c r="DN107" s="252"/>
      <c r="DO107" s="252"/>
      <c r="DP107" s="252"/>
      <c r="DQ107" s="252"/>
      <c r="DR107" s="252"/>
      <c r="DS107" s="252"/>
      <c r="DT107" s="252"/>
      <c r="DU107" s="252"/>
      <c r="DV107" s="252"/>
      <c r="DW107" s="252"/>
      <c r="DX107" s="252"/>
      <c r="DY107" s="252"/>
      <c r="DZ107" s="252"/>
    </row>
    <row r="108" spans="1:131" s="231" customFormat="1" ht="26.25" customHeight="1" x14ac:dyDescent="0.15">
      <c r="A108" s="948" t="s">
        <v>429</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430</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231" customFormat="1" ht="26.25" customHeight="1" x14ac:dyDescent="0.15">
      <c r="A109" s="904" t="s">
        <v>431</v>
      </c>
      <c r="B109" s="905"/>
      <c r="C109" s="905"/>
      <c r="D109" s="905"/>
      <c r="E109" s="905"/>
      <c r="F109" s="905"/>
      <c r="G109" s="905"/>
      <c r="H109" s="905"/>
      <c r="I109" s="905"/>
      <c r="J109" s="905"/>
      <c r="K109" s="905"/>
      <c r="L109" s="905"/>
      <c r="M109" s="905"/>
      <c r="N109" s="905"/>
      <c r="O109" s="905"/>
      <c r="P109" s="905"/>
      <c r="Q109" s="905"/>
      <c r="R109" s="905"/>
      <c r="S109" s="905"/>
      <c r="T109" s="905"/>
      <c r="U109" s="905"/>
      <c r="V109" s="905"/>
      <c r="W109" s="905"/>
      <c r="X109" s="905"/>
      <c r="Y109" s="905"/>
      <c r="Z109" s="906"/>
      <c r="AA109" s="907" t="s">
        <v>432</v>
      </c>
      <c r="AB109" s="905"/>
      <c r="AC109" s="905"/>
      <c r="AD109" s="905"/>
      <c r="AE109" s="906"/>
      <c r="AF109" s="907" t="s">
        <v>433</v>
      </c>
      <c r="AG109" s="905"/>
      <c r="AH109" s="905"/>
      <c r="AI109" s="905"/>
      <c r="AJ109" s="906"/>
      <c r="AK109" s="907" t="s">
        <v>308</v>
      </c>
      <c r="AL109" s="905"/>
      <c r="AM109" s="905"/>
      <c r="AN109" s="905"/>
      <c r="AO109" s="906"/>
      <c r="AP109" s="907" t="s">
        <v>434</v>
      </c>
      <c r="AQ109" s="905"/>
      <c r="AR109" s="905"/>
      <c r="AS109" s="905"/>
      <c r="AT109" s="935"/>
      <c r="AU109" s="904" t="s">
        <v>431</v>
      </c>
      <c r="AV109" s="905"/>
      <c r="AW109" s="905"/>
      <c r="AX109" s="905"/>
      <c r="AY109" s="905"/>
      <c r="AZ109" s="905"/>
      <c r="BA109" s="905"/>
      <c r="BB109" s="905"/>
      <c r="BC109" s="905"/>
      <c r="BD109" s="905"/>
      <c r="BE109" s="905"/>
      <c r="BF109" s="905"/>
      <c r="BG109" s="905"/>
      <c r="BH109" s="905"/>
      <c r="BI109" s="905"/>
      <c r="BJ109" s="905"/>
      <c r="BK109" s="905"/>
      <c r="BL109" s="905"/>
      <c r="BM109" s="905"/>
      <c r="BN109" s="905"/>
      <c r="BO109" s="905"/>
      <c r="BP109" s="906"/>
      <c r="BQ109" s="907" t="s">
        <v>432</v>
      </c>
      <c r="BR109" s="905"/>
      <c r="BS109" s="905"/>
      <c r="BT109" s="905"/>
      <c r="BU109" s="906"/>
      <c r="BV109" s="907" t="s">
        <v>433</v>
      </c>
      <c r="BW109" s="905"/>
      <c r="BX109" s="905"/>
      <c r="BY109" s="905"/>
      <c r="BZ109" s="906"/>
      <c r="CA109" s="907" t="s">
        <v>308</v>
      </c>
      <c r="CB109" s="905"/>
      <c r="CC109" s="905"/>
      <c r="CD109" s="905"/>
      <c r="CE109" s="906"/>
      <c r="CF109" s="942" t="s">
        <v>434</v>
      </c>
      <c r="CG109" s="942"/>
      <c r="CH109" s="942"/>
      <c r="CI109" s="942"/>
      <c r="CJ109" s="942"/>
      <c r="CK109" s="907" t="s">
        <v>435</v>
      </c>
      <c r="CL109" s="905"/>
      <c r="CM109" s="905"/>
      <c r="CN109" s="905"/>
      <c r="CO109" s="905"/>
      <c r="CP109" s="905"/>
      <c r="CQ109" s="905"/>
      <c r="CR109" s="905"/>
      <c r="CS109" s="905"/>
      <c r="CT109" s="905"/>
      <c r="CU109" s="905"/>
      <c r="CV109" s="905"/>
      <c r="CW109" s="905"/>
      <c r="CX109" s="905"/>
      <c r="CY109" s="905"/>
      <c r="CZ109" s="905"/>
      <c r="DA109" s="905"/>
      <c r="DB109" s="905"/>
      <c r="DC109" s="905"/>
      <c r="DD109" s="905"/>
      <c r="DE109" s="905"/>
      <c r="DF109" s="906"/>
      <c r="DG109" s="907" t="s">
        <v>432</v>
      </c>
      <c r="DH109" s="905"/>
      <c r="DI109" s="905"/>
      <c r="DJ109" s="905"/>
      <c r="DK109" s="906"/>
      <c r="DL109" s="907" t="s">
        <v>433</v>
      </c>
      <c r="DM109" s="905"/>
      <c r="DN109" s="905"/>
      <c r="DO109" s="905"/>
      <c r="DP109" s="906"/>
      <c r="DQ109" s="907" t="s">
        <v>308</v>
      </c>
      <c r="DR109" s="905"/>
      <c r="DS109" s="905"/>
      <c r="DT109" s="905"/>
      <c r="DU109" s="906"/>
      <c r="DV109" s="907" t="s">
        <v>434</v>
      </c>
      <c r="DW109" s="905"/>
      <c r="DX109" s="905"/>
      <c r="DY109" s="905"/>
      <c r="DZ109" s="935"/>
    </row>
    <row r="110" spans="1:131" s="231" customFormat="1" ht="26.25" customHeight="1" x14ac:dyDescent="0.15">
      <c r="A110" s="816" t="s">
        <v>436</v>
      </c>
      <c r="B110" s="817"/>
      <c r="C110" s="817"/>
      <c r="D110" s="817"/>
      <c r="E110" s="817"/>
      <c r="F110" s="817"/>
      <c r="G110" s="817"/>
      <c r="H110" s="817"/>
      <c r="I110" s="817"/>
      <c r="J110" s="817"/>
      <c r="K110" s="817"/>
      <c r="L110" s="817"/>
      <c r="M110" s="817"/>
      <c r="N110" s="817"/>
      <c r="O110" s="817"/>
      <c r="P110" s="817"/>
      <c r="Q110" s="817"/>
      <c r="R110" s="817"/>
      <c r="S110" s="817"/>
      <c r="T110" s="817"/>
      <c r="U110" s="817"/>
      <c r="V110" s="817"/>
      <c r="W110" s="817"/>
      <c r="X110" s="817"/>
      <c r="Y110" s="817"/>
      <c r="Z110" s="818"/>
      <c r="AA110" s="897">
        <v>106129</v>
      </c>
      <c r="AB110" s="898"/>
      <c r="AC110" s="898"/>
      <c r="AD110" s="898"/>
      <c r="AE110" s="899"/>
      <c r="AF110" s="900">
        <v>129799</v>
      </c>
      <c r="AG110" s="898"/>
      <c r="AH110" s="898"/>
      <c r="AI110" s="898"/>
      <c r="AJ110" s="899"/>
      <c r="AK110" s="900">
        <v>136873</v>
      </c>
      <c r="AL110" s="898"/>
      <c r="AM110" s="898"/>
      <c r="AN110" s="898"/>
      <c r="AO110" s="899"/>
      <c r="AP110" s="901">
        <v>13.9</v>
      </c>
      <c r="AQ110" s="902"/>
      <c r="AR110" s="902"/>
      <c r="AS110" s="902"/>
      <c r="AT110" s="903"/>
      <c r="AU110" s="936" t="s">
        <v>73</v>
      </c>
      <c r="AV110" s="937"/>
      <c r="AW110" s="937"/>
      <c r="AX110" s="937"/>
      <c r="AY110" s="937"/>
      <c r="AZ110" s="869" t="s">
        <v>437</v>
      </c>
      <c r="BA110" s="817"/>
      <c r="BB110" s="817"/>
      <c r="BC110" s="817"/>
      <c r="BD110" s="817"/>
      <c r="BE110" s="817"/>
      <c r="BF110" s="817"/>
      <c r="BG110" s="817"/>
      <c r="BH110" s="817"/>
      <c r="BI110" s="817"/>
      <c r="BJ110" s="817"/>
      <c r="BK110" s="817"/>
      <c r="BL110" s="817"/>
      <c r="BM110" s="817"/>
      <c r="BN110" s="817"/>
      <c r="BO110" s="817"/>
      <c r="BP110" s="818"/>
      <c r="BQ110" s="870">
        <v>1547710</v>
      </c>
      <c r="BR110" s="851"/>
      <c r="BS110" s="851"/>
      <c r="BT110" s="851"/>
      <c r="BU110" s="851"/>
      <c r="BV110" s="851">
        <v>1773123</v>
      </c>
      <c r="BW110" s="851"/>
      <c r="BX110" s="851"/>
      <c r="BY110" s="851"/>
      <c r="BZ110" s="851"/>
      <c r="CA110" s="851">
        <v>2132409</v>
      </c>
      <c r="CB110" s="851"/>
      <c r="CC110" s="851"/>
      <c r="CD110" s="851"/>
      <c r="CE110" s="851"/>
      <c r="CF110" s="875">
        <v>216.1</v>
      </c>
      <c r="CG110" s="876"/>
      <c r="CH110" s="876"/>
      <c r="CI110" s="876"/>
      <c r="CJ110" s="876"/>
      <c r="CK110" s="932" t="s">
        <v>438</v>
      </c>
      <c r="CL110" s="828"/>
      <c r="CM110" s="869" t="s">
        <v>439</v>
      </c>
      <c r="CN110" s="817"/>
      <c r="CO110" s="817"/>
      <c r="CP110" s="817"/>
      <c r="CQ110" s="817"/>
      <c r="CR110" s="817"/>
      <c r="CS110" s="817"/>
      <c r="CT110" s="817"/>
      <c r="CU110" s="817"/>
      <c r="CV110" s="817"/>
      <c r="CW110" s="817"/>
      <c r="CX110" s="817"/>
      <c r="CY110" s="817"/>
      <c r="CZ110" s="817"/>
      <c r="DA110" s="817"/>
      <c r="DB110" s="817"/>
      <c r="DC110" s="817"/>
      <c r="DD110" s="817"/>
      <c r="DE110" s="817"/>
      <c r="DF110" s="818"/>
      <c r="DG110" s="870" t="s">
        <v>412</v>
      </c>
      <c r="DH110" s="851"/>
      <c r="DI110" s="851"/>
      <c r="DJ110" s="851"/>
      <c r="DK110" s="851"/>
      <c r="DL110" s="851" t="s">
        <v>412</v>
      </c>
      <c r="DM110" s="851"/>
      <c r="DN110" s="851"/>
      <c r="DO110" s="851"/>
      <c r="DP110" s="851"/>
      <c r="DQ110" s="851" t="s">
        <v>138</v>
      </c>
      <c r="DR110" s="851"/>
      <c r="DS110" s="851"/>
      <c r="DT110" s="851"/>
      <c r="DU110" s="851"/>
      <c r="DV110" s="852" t="s">
        <v>440</v>
      </c>
      <c r="DW110" s="852"/>
      <c r="DX110" s="852"/>
      <c r="DY110" s="852"/>
      <c r="DZ110" s="853"/>
    </row>
    <row r="111" spans="1:131" s="231" customFormat="1" ht="26.25" customHeight="1" x14ac:dyDescent="0.15">
      <c r="A111" s="783" t="s">
        <v>441</v>
      </c>
      <c r="B111" s="784"/>
      <c r="C111" s="784"/>
      <c r="D111" s="784"/>
      <c r="E111" s="784"/>
      <c r="F111" s="784"/>
      <c r="G111" s="784"/>
      <c r="H111" s="784"/>
      <c r="I111" s="784"/>
      <c r="J111" s="784"/>
      <c r="K111" s="784"/>
      <c r="L111" s="784"/>
      <c r="M111" s="784"/>
      <c r="N111" s="784"/>
      <c r="O111" s="784"/>
      <c r="P111" s="784"/>
      <c r="Q111" s="784"/>
      <c r="R111" s="784"/>
      <c r="S111" s="784"/>
      <c r="T111" s="784"/>
      <c r="U111" s="784"/>
      <c r="V111" s="784"/>
      <c r="W111" s="784"/>
      <c r="X111" s="784"/>
      <c r="Y111" s="784"/>
      <c r="Z111" s="931"/>
      <c r="AA111" s="924" t="s">
        <v>138</v>
      </c>
      <c r="AB111" s="925"/>
      <c r="AC111" s="925"/>
      <c r="AD111" s="925"/>
      <c r="AE111" s="926"/>
      <c r="AF111" s="927" t="s">
        <v>412</v>
      </c>
      <c r="AG111" s="925"/>
      <c r="AH111" s="925"/>
      <c r="AI111" s="925"/>
      <c r="AJ111" s="926"/>
      <c r="AK111" s="927" t="s">
        <v>394</v>
      </c>
      <c r="AL111" s="925"/>
      <c r="AM111" s="925"/>
      <c r="AN111" s="925"/>
      <c r="AO111" s="926"/>
      <c r="AP111" s="928" t="s">
        <v>394</v>
      </c>
      <c r="AQ111" s="929"/>
      <c r="AR111" s="929"/>
      <c r="AS111" s="929"/>
      <c r="AT111" s="930"/>
      <c r="AU111" s="938"/>
      <c r="AV111" s="939"/>
      <c r="AW111" s="939"/>
      <c r="AX111" s="939"/>
      <c r="AY111" s="939"/>
      <c r="AZ111" s="824" t="s">
        <v>442</v>
      </c>
      <c r="BA111" s="761"/>
      <c r="BB111" s="761"/>
      <c r="BC111" s="761"/>
      <c r="BD111" s="761"/>
      <c r="BE111" s="761"/>
      <c r="BF111" s="761"/>
      <c r="BG111" s="761"/>
      <c r="BH111" s="761"/>
      <c r="BI111" s="761"/>
      <c r="BJ111" s="761"/>
      <c r="BK111" s="761"/>
      <c r="BL111" s="761"/>
      <c r="BM111" s="761"/>
      <c r="BN111" s="761"/>
      <c r="BO111" s="761"/>
      <c r="BP111" s="762"/>
      <c r="BQ111" s="825" t="s">
        <v>412</v>
      </c>
      <c r="BR111" s="826"/>
      <c r="BS111" s="826"/>
      <c r="BT111" s="826"/>
      <c r="BU111" s="826"/>
      <c r="BV111" s="826" t="s">
        <v>412</v>
      </c>
      <c r="BW111" s="826"/>
      <c r="BX111" s="826"/>
      <c r="BY111" s="826"/>
      <c r="BZ111" s="826"/>
      <c r="CA111" s="826" t="s">
        <v>138</v>
      </c>
      <c r="CB111" s="826"/>
      <c r="CC111" s="826"/>
      <c r="CD111" s="826"/>
      <c r="CE111" s="826"/>
      <c r="CF111" s="884" t="s">
        <v>138</v>
      </c>
      <c r="CG111" s="885"/>
      <c r="CH111" s="885"/>
      <c r="CI111" s="885"/>
      <c r="CJ111" s="885"/>
      <c r="CK111" s="933"/>
      <c r="CL111" s="830"/>
      <c r="CM111" s="824" t="s">
        <v>443</v>
      </c>
      <c r="CN111" s="761"/>
      <c r="CO111" s="761"/>
      <c r="CP111" s="761"/>
      <c r="CQ111" s="761"/>
      <c r="CR111" s="761"/>
      <c r="CS111" s="761"/>
      <c r="CT111" s="761"/>
      <c r="CU111" s="761"/>
      <c r="CV111" s="761"/>
      <c r="CW111" s="761"/>
      <c r="CX111" s="761"/>
      <c r="CY111" s="761"/>
      <c r="CZ111" s="761"/>
      <c r="DA111" s="761"/>
      <c r="DB111" s="761"/>
      <c r="DC111" s="761"/>
      <c r="DD111" s="761"/>
      <c r="DE111" s="761"/>
      <c r="DF111" s="762"/>
      <c r="DG111" s="825" t="s">
        <v>412</v>
      </c>
      <c r="DH111" s="826"/>
      <c r="DI111" s="826"/>
      <c r="DJ111" s="826"/>
      <c r="DK111" s="826"/>
      <c r="DL111" s="826" t="s">
        <v>412</v>
      </c>
      <c r="DM111" s="826"/>
      <c r="DN111" s="826"/>
      <c r="DO111" s="826"/>
      <c r="DP111" s="826"/>
      <c r="DQ111" s="826" t="s">
        <v>138</v>
      </c>
      <c r="DR111" s="826"/>
      <c r="DS111" s="826"/>
      <c r="DT111" s="826"/>
      <c r="DU111" s="826"/>
      <c r="DV111" s="803" t="s">
        <v>138</v>
      </c>
      <c r="DW111" s="803"/>
      <c r="DX111" s="803"/>
      <c r="DY111" s="803"/>
      <c r="DZ111" s="804"/>
    </row>
    <row r="112" spans="1:131" s="231" customFormat="1" ht="26.25" customHeight="1" x14ac:dyDescent="0.15">
      <c r="A112" s="918" t="s">
        <v>444</v>
      </c>
      <c r="B112" s="919"/>
      <c r="C112" s="761" t="s">
        <v>445</v>
      </c>
      <c r="D112" s="761"/>
      <c r="E112" s="761"/>
      <c r="F112" s="761"/>
      <c r="G112" s="761"/>
      <c r="H112" s="761"/>
      <c r="I112" s="761"/>
      <c r="J112" s="761"/>
      <c r="K112" s="761"/>
      <c r="L112" s="761"/>
      <c r="M112" s="761"/>
      <c r="N112" s="761"/>
      <c r="O112" s="761"/>
      <c r="P112" s="761"/>
      <c r="Q112" s="761"/>
      <c r="R112" s="761"/>
      <c r="S112" s="761"/>
      <c r="T112" s="761"/>
      <c r="U112" s="761"/>
      <c r="V112" s="761"/>
      <c r="W112" s="761"/>
      <c r="X112" s="761"/>
      <c r="Y112" s="761"/>
      <c r="Z112" s="762"/>
      <c r="AA112" s="788" t="s">
        <v>394</v>
      </c>
      <c r="AB112" s="789"/>
      <c r="AC112" s="789"/>
      <c r="AD112" s="789"/>
      <c r="AE112" s="790"/>
      <c r="AF112" s="791" t="s">
        <v>446</v>
      </c>
      <c r="AG112" s="789"/>
      <c r="AH112" s="789"/>
      <c r="AI112" s="789"/>
      <c r="AJ112" s="790"/>
      <c r="AK112" s="791" t="s">
        <v>394</v>
      </c>
      <c r="AL112" s="789"/>
      <c r="AM112" s="789"/>
      <c r="AN112" s="789"/>
      <c r="AO112" s="790"/>
      <c r="AP112" s="833" t="s">
        <v>447</v>
      </c>
      <c r="AQ112" s="834"/>
      <c r="AR112" s="834"/>
      <c r="AS112" s="834"/>
      <c r="AT112" s="835"/>
      <c r="AU112" s="938"/>
      <c r="AV112" s="939"/>
      <c r="AW112" s="939"/>
      <c r="AX112" s="939"/>
      <c r="AY112" s="939"/>
      <c r="AZ112" s="824" t="s">
        <v>448</v>
      </c>
      <c r="BA112" s="761"/>
      <c r="BB112" s="761"/>
      <c r="BC112" s="761"/>
      <c r="BD112" s="761"/>
      <c r="BE112" s="761"/>
      <c r="BF112" s="761"/>
      <c r="BG112" s="761"/>
      <c r="BH112" s="761"/>
      <c r="BI112" s="761"/>
      <c r="BJ112" s="761"/>
      <c r="BK112" s="761"/>
      <c r="BL112" s="761"/>
      <c r="BM112" s="761"/>
      <c r="BN112" s="761"/>
      <c r="BO112" s="761"/>
      <c r="BP112" s="762"/>
      <c r="BQ112" s="825">
        <v>13764</v>
      </c>
      <c r="BR112" s="826"/>
      <c r="BS112" s="826"/>
      <c r="BT112" s="826"/>
      <c r="BU112" s="826"/>
      <c r="BV112" s="826">
        <v>19461</v>
      </c>
      <c r="BW112" s="826"/>
      <c r="BX112" s="826"/>
      <c r="BY112" s="826"/>
      <c r="BZ112" s="826"/>
      <c r="CA112" s="826">
        <v>14315</v>
      </c>
      <c r="CB112" s="826"/>
      <c r="CC112" s="826"/>
      <c r="CD112" s="826"/>
      <c r="CE112" s="826"/>
      <c r="CF112" s="884">
        <v>1.5</v>
      </c>
      <c r="CG112" s="885"/>
      <c r="CH112" s="885"/>
      <c r="CI112" s="885"/>
      <c r="CJ112" s="885"/>
      <c r="CK112" s="933"/>
      <c r="CL112" s="830"/>
      <c r="CM112" s="824" t="s">
        <v>449</v>
      </c>
      <c r="CN112" s="761"/>
      <c r="CO112" s="761"/>
      <c r="CP112" s="761"/>
      <c r="CQ112" s="761"/>
      <c r="CR112" s="761"/>
      <c r="CS112" s="761"/>
      <c r="CT112" s="761"/>
      <c r="CU112" s="761"/>
      <c r="CV112" s="761"/>
      <c r="CW112" s="761"/>
      <c r="CX112" s="761"/>
      <c r="CY112" s="761"/>
      <c r="CZ112" s="761"/>
      <c r="DA112" s="761"/>
      <c r="DB112" s="761"/>
      <c r="DC112" s="761"/>
      <c r="DD112" s="761"/>
      <c r="DE112" s="761"/>
      <c r="DF112" s="762"/>
      <c r="DG112" s="825" t="s">
        <v>447</v>
      </c>
      <c r="DH112" s="826"/>
      <c r="DI112" s="826"/>
      <c r="DJ112" s="826"/>
      <c r="DK112" s="826"/>
      <c r="DL112" s="826" t="s">
        <v>394</v>
      </c>
      <c r="DM112" s="826"/>
      <c r="DN112" s="826"/>
      <c r="DO112" s="826"/>
      <c r="DP112" s="826"/>
      <c r="DQ112" s="826" t="s">
        <v>394</v>
      </c>
      <c r="DR112" s="826"/>
      <c r="DS112" s="826"/>
      <c r="DT112" s="826"/>
      <c r="DU112" s="826"/>
      <c r="DV112" s="803" t="s">
        <v>447</v>
      </c>
      <c r="DW112" s="803"/>
      <c r="DX112" s="803"/>
      <c r="DY112" s="803"/>
      <c r="DZ112" s="804"/>
    </row>
    <row r="113" spans="1:130" s="231" customFormat="1" ht="26.25" customHeight="1" x14ac:dyDescent="0.15">
      <c r="A113" s="920"/>
      <c r="B113" s="921"/>
      <c r="C113" s="761" t="s">
        <v>450</v>
      </c>
      <c r="D113" s="761"/>
      <c r="E113" s="761"/>
      <c r="F113" s="761"/>
      <c r="G113" s="761"/>
      <c r="H113" s="761"/>
      <c r="I113" s="761"/>
      <c r="J113" s="761"/>
      <c r="K113" s="761"/>
      <c r="L113" s="761"/>
      <c r="M113" s="761"/>
      <c r="N113" s="761"/>
      <c r="O113" s="761"/>
      <c r="P113" s="761"/>
      <c r="Q113" s="761"/>
      <c r="R113" s="761"/>
      <c r="S113" s="761"/>
      <c r="T113" s="761"/>
      <c r="U113" s="761"/>
      <c r="V113" s="761"/>
      <c r="W113" s="761"/>
      <c r="X113" s="761"/>
      <c r="Y113" s="761"/>
      <c r="Z113" s="762"/>
      <c r="AA113" s="924">
        <v>5534</v>
      </c>
      <c r="AB113" s="925"/>
      <c r="AC113" s="925"/>
      <c r="AD113" s="925"/>
      <c r="AE113" s="926"/>
      <c r="AF113" s="927">
        <v>5356</v>
      </c>
      <c r="AG113" s="925"/>
      <c r="AH113" s="925"/>
      <c r="AI113" s="925"/>
      <c r="AJ113" s="926"/>
      <c r="AK113" s="927">
        <v>5449</v>
      </c>
      <c r="AL113" s="925"/>
      <c r="AM113" s="925"/>
      <c r="AN113" s="925"/>
      <c r="AO113" s="926"/>
      <c r="AP113" s="928">
        <v>0.6</v>
      </c>
      <c r="AQ113" s="929"/>
      <c r="AR113" s="929"/>
      <c r="AS113" s="929"/>
      <c r="AT113" s="930"/>
      <c r="AU113" s="938"/>
      <c r="AV113" s="939"/>
      <c r="AW113" s="939"/>
      <c r="AX113" s="939"/>
      <c r="AY113" s="939"/>
      <c r="AZ113" s="824" t="s">
        <v>451</v>
      </c>
      <c r="BA113" s="761"/>
      <c r="BB113" s="761"/>
      <c r="BC113" s="761"/>
      <c r="BD113" s="761"/>
      <c r="BE113" s="761"/>
      <c r="BF113" s="761"/>
      <c r="BG113" s="761"/>
      <c r="BH113" s="761"/>
      <c r="BI113" s="761"/>
      <c r="BJ113" s="761"/>
      <c r="BK113" s="761"/>
      <c r="BL113" s="761"/>
      <c r="BM113" s="761"/>
      <c r="BN113" s="761"/>
      <c r="BO113" s="761"/>
      <c r="BP113" s="762"/>
      <c r="BQ113" s="825">
        <v>3480</v>
      </c>
      <c r="BR113" s="826"/>
      <c r="BS113" s="826"/>
      <c r="BT113" s="826"/>
      <c r="BU113" s="826"/>
      <c r="BV113" s="826">
        <v>2958</v>
      </c>
      <c r="BW113" s="826"/>
      <c r="BX113" s="826"/>
      <c r="BY113" s="826"/>
      <c r="BZ113" s="826"/>
      <c r="CA113" s="826">
        <v>2409</v>
      </c>
      <c r="CB113" s="826"/>
      <c r="CC113" s="826"/>
      <c r="CD113" s="826"/>
      <c r="CE113" s="826"/>
      <c r="CF113" s="884">
        <v>0.2</v>
      </c>
      <c r="CG113" s="885"/>
      <c r="CH113" s="885"/>
      <c r="CI113" s="885"/>
      <c r="CJ113" s="885"/>
      <c r="CK113" s="933"/>
      <c r="CL113" s="830"/>
      <c r="CM113" s="824" t="s">
        <v>452</v>
      </c>
      <c r="CN113" s="761"/>
      <c r="CO113" s="761"/>
      <c r="CP113" s="761"/>
      <c r="CQ113" s="761"/>
      <c r="CR113" s="761"/>
      <c r="CS113" s="761"/>
      <c r="CT113" s="761"/>
      <c r="CU113" s="761"/>
      <c r="CV113" s="761"/>
      <c r="CW113" s="761"/>
      <c r="CX113" s="761"/>
      <c r="CY113" s="761"/>
      <c r="CZ113" s="761"/>
      <c r="DA113" s="761"/>
      <c r="DB113" s="761"/>
      <c r="DC113" s="761"/>
      <c r="DD113" s="761"/>
      <c r="DE113" s="761"/>
      <c r="DF113" s="762"/>
      <c r="DG113" s="788" t="s">
        <v>394</v>
      </c>
      <c r="DH113" s="789"/>
      <c r="DI113" s="789"/>
      <c r="DJ113" s="789"/>
      <c r="DK113" s="790"/>
      <c r="DL113" s="791" t="s">
        <v>453</v>
      </c>
      <c r="DM113" s="789"/>
      <c r="DN113" s="789"/>
      <c r="DO113" s="789"/>
      <c r="DP113" s="790"/>
      <c r="DQ113" s="791" t="s">
        <v>394</v>
      </c>
      <c r="DR113" s="789"/>
      <c r="DS113" s="789"/>
      <c r="DT113" s="789"/>
      <c r="DU113" s="790"/>
      <c r="DV113" s="833" t="s">
        <v>453</v>
      </c>
      <c r="DW113" s="834"/>
      <c r="DX113" s="834"/>
      <c r="DY113" s="834"/>
      <c r="DZ113" s="835"/>
    </row>
    <row r="114" spans="1:130" s="231" customFormat="1" ht="26.25" customHeight="1" x14ac:dyDescent="0.15">
      <c r="A114" s="920"/>
      <c r="B114" s="921"/>
      <c r="C114" s="761" t="s">
        <v>454</v>
      </c>
      <c r="D114" s="761"/>
      <c r="E114" s="761"/>
      <c r="F114" s="761"/>
      <c r="G114" s="761"/>
      <c r="H114" s="761"/>
      <c r="I114" s="761"/>
      <c r="J114" s="761"/>
      <c r="K114" s="761"/>
      <c r="L114" s="761"/>
      <c r="M114" s="761"/>
      <c r="N114" s="761"/>
      <c r="O114" s="761"/>
      <c r="P114" s="761"/>
      <c r="Q114" s="761"/>
      <c r="R114" s="761"/>
      <c r="S114" s="761"/>
      <c r="T114" s="761"/>
      <c r="U114" s="761"/>
      <c r="V114" s="761"/>
      <c r="W114" s="761"/>
      <c r="X114" s="761"/>
      <c r="Y114" s="761"/>
      <c r="Z114" s="762"/>
      <c r="AA114" s="788">
        <v>444</v>
      </c>
      <c r="AB114" s="789"/>
      <c r="AC114" s="789"/>
      <c r="AD114" s="789"/>
      <c r="AE114" s="790"/>
      <c r="AF114" s="791">
        <v>335</v>
      </c>
      <c r="AG114" s="789"/>
      <c r="AH114" s="789"/>
      <c r="AI114" s="789"/>
      <c r="AJ114" s="790"/>
      <c r="AK114" s="791">
        <v>334</v>
      </c>
      <c r="AL114" s="789"/>
      <c r="AM114" s="789"/>
      <c r="AN114" s="789"/>
      <c r="AO114" s="790"/>
      <c r="AP114" s="833">
        <v>0</v>
      </c>
      <c r="AQ114" s="834"/>
      <c r="AR114" s="834"/>
      <c r="AS114" s="834"/>
      <c r="AT114" s="835"/>
      <c r="AU114" s="938"/>
      <c r="AV114" s="939"/>
      <c r="AW114" s="939"/>
      <c r="AX114" s="939"/>
      <c r="AY114" s="939"/>
      <c r="AZ114" s="824" t="s">
        <v>455</v>
      </c>
      <c r="BA114" s="761"/>
      <c r="BB114" s="761"/>
      <c r="BC114" s="761"/>
      <c r="BD114" s="761"/>
      <c r="BE114" s="761"/>
      <c r="BF114" s="761"/>
      <c r="BG114" s="761"/>
      <c r="BH114" s="761"/>
      <c r="BI114" s="761"/>
      <c r="BJ114" s="761"/>
      <c r="BK114" s="761"/>
      <c r="BL114" s="761"/>
      <c r="BM114" s="761"/>
      <c r="BN114" s="761"/>
      <c r="BO114" s="761"/>
      <c r="BP114" s="762"/>
      <c r="BQ114" s="825">
        <v>89882</v>
      </c>
      <c r="BR114" s="826"/>
      <c r="BS114" s="826"/>
      <c r="BT114" s="826"/>
      <c r="BU114" s="826"/>
      <c r="BV114" s="826">
        <v>63213</v>
      </c>
      <c r="BW114" s="826"/>
      <c r="BX114" s="826"/>
      <c r="BY114" s="826"/>
      <c r="BZ114" s="826"/>
      <c r="CA114" s="826">
        <v>69698</v>
      </c>
      <c r="CB114" s="826"/>
      <c r="CC114" s="826"/>
      <c r="CD114" s="826"/>
      <c r="CE114" s="826"/>
      <c r="CF114" s="884">
        <v>7.1</v>
      </c>
      <c r="CG114" s="885"/>
      <c r="CH114" s="885"/>
      <c r="CI114" s="885"/>
      <c r="CJ114" s="885"/>
      <c r="CK114" s="933"/>
      <c r="CL114" s="830"/>
      <c r="CM114" s="824" t="s">
        <v>456</v>
      </c>
      <c r="CN114" s="761"/>
      <c r="CO114" s="761"/>
      <c r="CP114" s="761"/>
      <c r="CQ114" s="761"/>
      <c r="CR114" s="761"/>
      <c r="CS114" s="761"/>
      <c r="CT114" s="761"/>
      <c r="CU114" s="761"/>
      <c r="CV114" s="761"/>
      <c r="CW114" s="761"/>
      <c r="CX114" s="761"/>
      <c r="CY114" s="761"/>
      <c r="CZ114" s="761"/>
      <c r="DA114" s="761"/>
      <c r="DB114" s="761"/>
      <c r="DC114" s="761"/>
      <c r="DD114" s="761"/>
      <c r="DE114" s="761"/>
      <c r="DF114" s="762"/>
      <c r="DG114" s="788" t="s">
        <v>394</v>
      </c>
      <c r="DH114" s="789"/>
      <c r="DI114" s="789"/>
      <c r="DJ114" s="789"/>
      <c r="DK114" s="790"/>
      <c r="DL114" s="791" t="s">
        <v>394</v>
      </c>
      <c r="DM114" s="789"/>
      <c r="DN114" s="789"/>
      <c r="DO114" s="789"/>
      <c r="DP114" s="790"/>
      <c r="DQ114" s="791" t="s">
        <v>457</v>
      </c>
      <c r="DR114" s="789"/>
      <c r="DS114" s="789"/>
      <c r="DT114" s="789"/>
      <c r="DU114" s="790"/>
      <c r="DV114" s="833" t="s">
        <v>394</v>
      </c>
      <c r="DW114" s="834"/>
      <c r="DX114" s="834"/>
      <c r="DY114" s="834"/>
      <c r="DZ114" s="835"/>
    </row>
    <row r="115" spans="1:130" s="231" customFormat="1" ht="26.25" customHeight="1" x14ac:dyDescent="0.15">
      <c r="A115" s="920"/>
      <c r="B115" s="921"/>
      <c r="C115" s="761" t="s">
        <v>458</v>
      </c>
      <c r="D115" s="761"/>
      <c r="E115" s="761"/>
      <c r="F115" s="761"/>
      <c r="G115" s="761"/>
      <c r="H115" s="761"/>
      <c r="I115" s="761"/>
      <c r="J115" s="761"/>
      <c r="K115" s="761"/>
      <c r="L115" s="761"/>
      <c r="M115" s="761"/>
      <c r="N115" s="761"/>
      <c r="O115" s="761"/>
      <c r="P115" s="761"/>
      <c r="Q115" s="761"/>
      <c r="R115" s="761"/>
      <c r="S115" s="761"/>
      <c r="T115" s="761"/>
      <c r="U115" s="761"/>
      <c r="V115" s="761"/>
      <c r="W115" s="761"/>
      <c r="X115" s="761"/>
      <c r="Y115" s="761"/>
      <c r="Z115" s="762"/>
      <c r="AA115" s="924" t="s">
        <v>453</v>
      </c>
      <c r="AB115" s="925"/>
      <c r="AC115" s="925"/>
      <c r="AD115" s="925"/>
      <c r="AE115" s="926"/>
      <c r="AF115" s="927" t="s">
        <v>453</v>
      </c>
      <c r="AG115" s="925"/>
      <c r="AH115" s="925"/>
      <c r="AI115" s="925"/>
      <c r="AJ115" s="926"/>
      <c r="AK115" s="927" t="s">
        <v>394</v>
      </c>
      <c r="AL115" s="925"/>
      <c r="AM115" s="925"/>
      <c r="AN115" s="925"/>
      <c r="AO115" s="926"/>
      <c r="AP115" s="928" t="s">
        <v>394</v>
      </c>
      <c r="AQ115" s="929"/>
      <c r="AR115" s="929"/>
      <c r="AS115" s="929"/>
      <c r="AT115" s="930"/>
      <c r="AU115" s="938"/>
      <c r="AV115" s="939"/>
      <c r="AW115" s="939"/>
      <c r="AX115" s="939"/>
      <c r="AY115" s="939"/>
      <c r="AZ115" s="824" t="s">
        <v>459</v>
      </c>
      <c r="BA115" s="761"/>
      <c r="BB115" s="761"/>
      <c r="BC115" s="761"/>
      <c r="BD115" s="761"/>
      <c r="BE115" s="761"/>
      <c r="BF115" s="761"/>
      <c r="BG115" s="761"/>
      <c r="BH115" s="761"/>
      <c r="BI115" s="761"/>
      <c r="BJ115" s="761"/>
      <c r="BK115" s="761"/>
      <c r="BL115" s="761"/>
      <c r="BM115" s="761"/>
      <c r="BN115" s="761"/>
      <c r="BO115" s="761"/>
      <c r="BP115" s="762"/>
      <c r="BQ115" s="825" t="s">
        <v>453</v>
      </c>
      <c r="BR115" s="826"/>
      <c r="BS115" s="826"/>
      <c r="BT115" s="826"/>
      <c r="BU115" s="826"/>
      <c r="BV115" s="826" t="s">
        <v>453</v>
      </c>
      <c r="BW115" s="826"/>
      <c r="BX115" s="826"/>
      <c r="BY115" s="826"/>
      <c r="BZ115" s="826"/>
      <c r="CA115" s="826" t="s">
        <v>460</v>
      </c>
      <c r="CB115" s="826"/>
      <c r="CC115" s="826"/>
      <c r="CD115" s="826"/>
      <c r="CE115" s="826"/>
      <c r="CF115" s="884" t="s">
        <v>394</v>
      </c>
      <c r="CG115" s="885"/>
      <c r="CH115" s="885"/>
      <c r="CI115" s="885"/>
      <c r="CJ115" s="885"/>
      <c r="CK115" s="933"/>
      <c r="CL115" s="830"/>
      <c r="CM115" s="824" t="s">
        <v>461</v>
      </c>
      <c r="CN115" s="761"/>
      <c r="CO115" s="761"/>
      <c r="CP115" s="761"/>
      <c r="CQ115" s="761"/>
      <c r="CR115" s="761"/>
      <c r="CS115" s="761"/>
      <c r="CT115" s="761"/>
      <c r="CU115" s="761"/>
      <c r="CV115" s="761"/>
      <c r="CW115" s="761"/>
      <c r="CX115" s="761"/>
      <c r="CY115" s="761"/>
      <c r="CZ115" s="761"/>
      <c r="DA115" s="761"/>
      <c r="DB115" s="761"/>
      <c r="DC115" s="761"/>
      <c r="DD115" s="761"/>
      <c r="DE115" s="761"/>
      <c r="DF115" s="762"/>
      <c r="DG115" s="788" t="s">
        <v>460</v>
      </c>
      <c r="DH115" s="789"/>
      <c r="DI115" s="789"/>
      <c r="DJ115" s="789"/>
      <c r="DK115" s="790"/>
      <c r="DL115" s="791" t="s">
        <v>394</v>
      </c>
      <c r="DM115" s="789"/>
      <c r="DN115" s="789"/>
      <c r="DO115" s="789"/>
      <c r="DP115" s="790"/>
      <c r="DQ115" s="791" t="s">
        <v>138</v>
      </c>
      <c r="DR115" s="789"/>
      <c r="DS115" s="789"/>
      <c r="DT115" s="789"/>
      <c r="DU115" s="790"/>
      <c r="DV115" s="833" t="s">
        <v>394</v>
      </c>
      <c r="DW115" s="834"/>
      <c r="DX115" s="834"/>
      <c r="DY115" s="834"/>
      <c r="DZ115" s="835"/>
    </row>
    <row r="116" spans="1:130" s="231" customFormat="1" ht="26.25" customHeight="1" x14ac:dyDescent="0.15">
      <c r="A116" s="922"/>
      <c r="B116" s="923"/>
      <c r="C116" s="848" t="s">
        <v>462</v>
      </c>
      <c r="D116" s="848"/>
      <c r="E116" s="848"/>
      <c r="F116" s="848"/>
      <c r="G116" s="848"/>
      <c r="H116" s="848"/>
      <c r="I116" s="848"/>
      <c r="J116" s="848"/>
      <c r="K116" s="848"/>
      <c r="L116" s="848"/>
      <c r="M116" s="848"/>
      <c r="N116" s="848"/>
      <c r="O116" s="848"/>
      <c r="P116" s="848"/>
      <c r="Q116" s="848"/>
      <c r="R116" s="848"/>
      <c r="S116" s="848"/>
      <c r="T116" s="848"/>
      <c r="U116" s="848"/>
      <c r="V116" s="848"/>
      <c r="W116" s="848"/>
      <c r="X116" s="848"/>
      <c r="Y116" s="848"/>
      <c r="Z116" s="849"/>
      <c r="AA116" s="788" t="s">
        <v>447</v>
      </c>
      <c r="AB116" s="789"/>
      <c r="AC116" s="789"/>
      <c r="AD116" s="789"/>
      <c r="AE116" s="790"/>
      <c r="AF116" s="791" t="s">
        <v>453</v>
      </c>
      <c r="AG116" s="789"/>
      <c r="AH116" s="789"/>
      <c r="AI116" s="789"/>
      <c r="AJ116" s="790"/>
      <c r="AK116" s="791" t="s">
        <v>453</v>
      </c>
      <c r="AL116" s="789"/>
      <c r="AM116" s="789"/>
      <c r="AN116" s="789"/>
      <c r="AO116" s="790"/>
      <c r="AP116" s="833" t="s">
        <v>394</v>
      </c>
      <c r="AQ116" s="834"/>
      <c r="AR116" s="834"/>
      <c r="AS116" s="834"/>
      <c r="AT116" s="835"/>
      <c r="AU116" s="938"/>
      <c r="AV116" s="939"/>
      <c r="AW116" s="939"/>
      <c r="AX116" s="939"/>
      <c r="AY116" s="939"/>
      <c r="AZ116" s="872" t="s">
        <v>463</v>
      </c>
      <c r="BA116" s="873"/>
      <c r="BB116" s="873"/>
      <c r="BC116" s="873"/>
      <c r="BD116" s="873"/>
      <c r="BE116" s="873"/>
      <c r="BF116" s="873"/>
      <c r="BG116" s="873"/>
      <c r="BH116" s="873"/>
      <c r="BI116" s="873"/>
      <c r="BJ116" s="873"/>
      <c r="BK116" s="873"/>
      <c r="BL116" s="873"/>
      <c r="BM116" s="873"/>
      <c r="BN116" s="873"/>
      <c r="BO116" s="873"/>
      <c r="BP116" s="874"/>
      <c r="BQ116" s="825" t="s">
        <v>460</v>
      </c>
      <c r="BR116" s="826"/>
      <c r="BS116" s="826"/>
      <c r="BT116" s="826"/>
      <c r="BU116" s="826"/>
      <c r="BV116" s="826" t="s">
        <v>394</v>
      </c>
      <c r="BW116" s="826"/>
      <c r="BX116" s="826"/>
      <c r="BY116" s="826"/>
      <c r="BZ116" s="826"/>
      <c r="CA116" s="826" t="s">
        <v>447</v>
      </c>
      <c r="CB116" s="826"/>
      <c r="CC116" s="826"/>
      <c r="CD116" s="826"/>
      <c r="CE116" s="826"/>
      <c r="CF116" s="884" t="s">
        <v>394</v>
      </c>
      <c r="CG116" s="885"/>
      <c r="CH116" s="885"/>
      <c r="CI116" s="885"/>
      <c r="CJ116" s="885"/>
      <c r="CK116" s="933"/>
      <c r="CL116" s="830"/>
      <c r="CM116" s="824" t="s">
        <v>464</v>
      </c>
      <c r="CN116" s="761"/>
      <c r="CO116" s="761"/>
      <c r="CP116" s="761"/>
      <c r="CQ116" s="761"/>
      <c r="CR116" s="761"/>
      <c r="CS116" s="761"/>
      <c r="CT116" s="761"/>
      <c r="CU116" s="761"/>
      <c r="CV116" s="761"/>
      <c r="CW116" s="761"/>
      <c r="CX116" s="761"/>
      <c r="CY116" s="761"/>
      <c r="CZ116" s="761"/>
      <c r="DA116" s="761"/>
      <c r="DB116" s="761"/>
      <c r="DC116" s="761"/>
      <c r="DD116" s="761"/>
      <c r="DE116" s="761"/>
      <c r="DF116" s="762"/>
      <c r="DG116" s="788" t="s">
        <v>394</v>
      </c>
      <c r="DH116" s="789"/>
      <c r="DI116" s="789"/>
      <c r="DJ116" s="789"/>
      <c r="DK116" s="790"/>
      <c r="DL116" s="791" t="s">
        <v>453</v>
      </c>
      <c r="DM116" s="789"/>
      <c r="DN116" s="789"/>
      <c r="DO116" s="789"/>
      <c r="DP116" s="790"/>
      <c r="DQ116" s="791" t="s">
        <v>394</v>
      </c>
      <c r="DR116" s="789"/>
      <c r="DS116" s="789"/>
      <c r="DT116" s="789"/>
      <c r="DU116" s="790"/>
      <c r="DV116" s="833" t="s">
        <v>447</v>
      </c>
      <c r="DW116" s="834"/>
      <c r="DX116" s="834"/>
      <c r="DY116" s="834"/>
      <c r="DZ116" s="835"/>
    </row>
    <row r="117" spans="1:130" s="231" customFormat="1" ht="26.25" customHeight="1" x14ac:dyDescent="0.15">
      <c r="A117" s="904" t="s">
        <v>188</v>
      </c>
      <c r="B117" s="905"/>
      <c r="C117" s="905"/>
      <c r="D117" s="905"/>
      <c r="E117" s="905"/>
      <c r="F117" s="905"/>
      <c r="G117" s="905"/>
      <c r="H117" s="905"/>
      <c r="I117" s="905"/>
      <c r="J117" s="905"/>
      <c r="K117" s="905"/>
      <c r="L117" s="905"/>
      <c r="M117" s="905"/>
      <c r="N117" s="905"/>
      <c r="O117" s="905"/>
      <c r="P117" s="905"/>
      <c r="Q117" s="905"/>
      <c r="R117" s="905"/>
      <c r="S117" s="905"/>
      <c r="T117" s="905"/>
      <c r="U117" s="905"/>
      <c r="V117" s="905"/>
      <c r="W117" s="905"/>
      <c r="X117" s="905"/>
      <c r="Y117" s="886" t="s">
        <v>465</v>
      </c>
      <c r="Z117" s="906"/>
      <c r="AA117" s="911">
        <v>112107</v>
      </c>
      <c r="AB117" s="912"/>
      <c r="AC117" s="912"/>
      <c r="AD117" s="912"/>
      <c r="AE117" s="913"/>
      <c r="AF117" s="914">
        <v>135490</v>
      </c>
      <c r="AG117" s="912"/>
      <c r="AH117" s="912"/>
      <c r="AI117" s="912"/>
      <c r="AJ117" s="913"/>
      <c r="AK117" s="914">
        <v>142656</v>
      </c>
      <c r="AL117" s="912"/>
      <c r="AM117" s="912"/>
      <c r="AN117" s="912"/>
      <c r="AO117" s="913"/>
      <c r="AP117" s="915"/>
      <c r="AQ117" s="916"/>
      <c r="AR117" s="916"/>
      <c r="AS117" s="916"/>
      <c r="AT117" s="917"/>
      <c r="AU117" s="938"/>
      <c r="AV117" s="939"/>
      <c r="AW117" s="939"/>
      <c r="AX117" s="939"/>
      <c r="AY117" s="939"/>
      <c r="AZ117" s="872" t="s">
        <v>466</v>
      </c>
      <c r="BA117" s="873"/>
      <c r="BB117" s="873"/>
      <c r="BC117" s="873"/>
      <c r="BD117" s="873"/>
      <c r="BE117" s="873"/>
      <c r="BF117" s="873"/>
      <c r="BG117" s="873"/>
      <c r="BH117" s="873"/>
      <c r="BI117" s="873"/>
      <c r="BJ117" s="873"/>
      <c r="BK117" s="873"/>
      <c r="BL117" s="873"/>
      <c r="BM117" s="873"/>
      <c r="BN117" s="873"/>
      <c r="BO117" s="873"/>
      <c r="BP117" s="874"/>
      <c r="BQ117" s="825" t="s">
        <v>447</v>
      </c>
      <c r="BR117" s="826"/>
      <c r="BS117" s="826"/>
      <c r="BT117" s="826"/>
      <c r="BU117" s="826"/>
      <c r="BV117" s="826" t="s">
        <v>394</v>
      </c>
      <c r="BW117" s="826"/>
      <c r="BX117" s="826"/>
      <c r="BY117" s="826"/>
      <c r="BZ117" s="826"/>
      <c r="CA117" s="826" t="s">
        <v>394</v>
      </c>
      <c r="CB117" s="826"/>
      <c r="CC117" s="826"/>
      <c r="CD117" s="826"/>
      <c r="CE117" s="826"/>
      <c r="CF117" s="884" t="s">
        <v>447</v>
      </c>
      <c r="CG117" s="885"/>
      <c r="CH117" s="885"/>
      <c r="CI117" s="885"/>
      <c r="CJ117" s="885"/>
      <c r="CK117" s="933"/>
      <c r="CL117" s="830"/>
      <c r="CM117" s="824" t="s">
        <v>467</v>
      </c>
      <c r="CN117" s="761"/>
      <c r="CO117" s="761"/>
      <c r="CP117" s="761"/>
      <c r="CQ117" s="761"/>
      <c r="CR117" s="761"/>
      <c r="CS117" s="761"/>
      <c r="CT117" s="761"/>
      <c r="CU117" s="761"/>
      <c r="CV117" s="761"/>
      <c r="CW117" s="761"/>
      <c r="CX117" s="761"/>
      <c r="CY117" s="761"/>
      <c r="CZ117" s="761"/>
      <c r="DA117" s="761"/>
      <c r="DB117" s="761"/>
      <c r="DC117" s="761"/>
      <c r="DD117" s="761"/>
      <c r="DE117" s="761"/>
      <c r="DF117" s="762"/>
      <c r="DG117" s="788" t="s">
        <v>453</v>
      </c>
      <c r="DH117" s="789"/>
      <c r="DI117" s="789"/>
      <c r="DJ117" s="789"/>
      <c r="DK117" s="790"/>
      <c r="DL117" s="791" t="s">
        <v>453</v>
      </c>
      <c r="DM117" s="789"/>
      <c r="DN117" s="789"/>
      <c r="DO117" s="789"/>
      <c r="DP117" s="790"/>
      <c r="DQ117" s="791" t="s">
        <v>453</v>
      </c>
      <c r="DR117" s="789"/>
      <c r="DS117" s="789"/>
      <c r="DT117" s="789"/>
      <c r="DU117" s="790"/>
      <c r="DV117" s="833" t="s">
        <v>394</v>
      </c>
      <c r="DW117" s="834"/>
      <c r="DX117" s="834"/>
      <c r="DY117" s="834"/>
      <c r="DZ117" s="835"/>
    </row>
    <row r="118" spans="1:130" s="231" customFormat="1" ht="26.25" customHeight="1" x14ac:dyDescent="0.15">
      <c r="A118" s="904" t="s">
        <v>435</v>
      </c>
      <c r="B118" s="905"/>
      <c r="C118" s="905"/>
      <c r="D118" s="905"/>
      <c r="E118" s="905"/>
      <c r="F118" s="905"/>
      <c r="G118" s="905"/>
      <c r="H118" s="905"/>
      <c r="I118" s="905"/>
      <c r="J118" s="905"/>
      <c r="K118" s="905"/>
      <c r="L118" s="905"/>
      <c r="M118" s="905"/>
      <c r="N118" s="905"/>
      <c r="O118" s="905"/>
      <c r="P118" s="905"/>
      <c r="Q118" s="905"/>
      <c r="R118" s="905"/>
      <c r="S118" s="905"/>
      <c r="T118" s="905"/>
      <c r="U118" s="905"/>
      <c r="V118" s="905"/>
      <c r="W118" s="905"/>
      <c r="X118" s="905"/>
      <c r="Y118" s="905"/>
      <c r="Z118" s="906"/>
      <c r="AA118" s="907" t="s">
        <v>432</v>
      </c>
      <c r="AB118" s="905"/>
      <c r="AC118" s="905"/>
      <c r="AD118" s="905"/>
      <c r="AE118" s="906"/>
      <c r="AF118" s="907" t="s">
        <v>433</v>
      </c>
      <c r="AG118" s="905"/>
      <c r="AH118" s="905"/>
      <c r="AI118" s="905"/>
      <c r="AJ118" s="906"/>
      <c r="AK118" s="907" t="s">
        <v>308</v>
      </c>
      <c r="AL118" s="905"/>
      <c r="AM118" s="905"/>
      <c r="AN118" s="905"/>
      <c r="AO118" s="906"/>
      <c r="AP118" s="908" t="s">
        <v>434</v>
      </c>
      <c r="AQ118" s="909"/>
      <c r="AR118" s="909"/>
      <c r="AS118" s="909"/>
      <c r="AT118" s="910"/>
      <c r="AU118" s="938"/>
      <c r="AV118" s="939"/>
      <c r="AW118" s="939"/>
      <c r="AX118" s="939"/>
      <c r="AY118" s="939"/>
      <c r="AZ118" s="847" t="s">
        <v>468</v>
      </c>
      <c r="BA118" s="848"/>
      <c r="BB118" s="848"/>
      <c r="BC118" s="848"/>
      <c r="BD118" s="848"/>
      <c r="BE118" s="848"/>
      <c r="BF118" s="848"/>
      <c r="BG118" s="848"/>
      <c r="BH118" s="848"/>
      <c r="BI118" s="848"/>
      <c r="BJ118" s="848"/>
      <c r="BK118" s="848"/>
      <c r="BL118" s="848"/>
      <c r="BM118" s="848"/>
      <c r="BN118" s="848"/>
      <c r="BO118" s="848"/>
      <c r="BP118" s="849"/>
      <c r="BQ118" s="888" t="s">
        <v>447</v>
      </c>
      <c r="BR118" s="854"/>
      <c r="BS118" s="854"/>
      <c r="BT118" s="854"/>
      <c r="BU118" s="854"/>
      <c r="BV118" s="854" t="s">
        <v>453</v>
      </c>
      <c r="BW118" s="854"/>
      <c r="BX118" s="854"/>
      <c r="BY118" s="854"/>
      <c r="BZ118" s="854"/>
      <c r="CA118" s="854" t="s">
        <v>453</v>
      </c>
      <c r="CB118" s="854"/>
      <c r="CC118" s="854"/>
      <c r="CD118" s="854"/>
      <c r="CE118" s="854"/>
      <c r="CF118" s="884" t="s">
        <v>394</v>
      </c>
      <c r="CG118" s="885"/>
      <c r="CH118" s="885"/>
      <c r="CI118" s="885"/>
      <c r="CJ118" s="885"/>
      <c r="CK118" s="933"/>
      <c r="CL118" s="830"/>
      <c r="CM118" s="824" t="s">
        <v>469</v>
      </c>
      <c r="CN118" s="761"/>
      <c r="CO118" s="761"/>
      <c r="CP118" s="761"/>
      <c r="CQ118" s="761"/>
      <c r="CR118" s="761"/>
      <c r="CS118" s="761"/>
      <c r="CT118" s="761"/>
      <c r="CU118" s="761"/>
      <c r="CV118" s="761"/>
      <c r="CW118" s="761"/>
      <c r="CX118" s="761"/>
      <c r="CY118" s="761"/>
      <c r="CZ118" s="761"/>
      <c r="DA118" s="761"/>
      <c r="DB118" s="761"/>
      <c r="DC118" s="761"/>
      <c r="DD118" s="761"/>
      <c r="DE118" s="761"/>
      <c r="DF118" s="762"/>
      <c r="DG118" s="788" t="s">
        <v>394</v>
      </c>
      <c r="DH118" s="789"/>
      <c r="DI118" s="789"/>
      <c r="DJ118" s="789"/>
      <c r="DK118" s="790"/>
      <c r="DL118" s="791" t="s">
        <v>394</v>
      </c>
      <c r="DM118" s="789"/>
      <c r="DN118" s="789"/>
      <c r="DO118" s="789"/>
      <c r="DP118" s="790"/>
      <c r="DQ118" s="791" t="s">
        <v>453</v>
      </c>
      <c r="DR118" s="789"/>
      <c r="DS118" s="789"/>
      <c r="DT118" s="789"/>
      <c r="DU118" s="790"/>
      <c r="DV118" s="833" t="s">
        <v>453</v>
      </c>
      <c r="DW118" s="834"/>
      <c r="DX118" s="834"/>
      <c r="DY118" s="834"/>
      <c r="DZ118" s="835"/>
    </row>
    <row r="119" spans="1:130" s="231" customFormat="1" ht="26.25" customHeight="1" x14ac:dyDescent="0.15">
      <c r="A119" s="827" t="s">
        <v>438</v>
      </c>
      <c r="B119" s="828"/>
      <c r="C119" s="869" t="s">
        <v>439</v>
      </c>
      <c r="D119" s="817"/>
      <c r="E119" s="817"/>
      <c r="F119" s="817"/>
      <c r="G119" s="817"/>
      <c r="H119" s="817"/>
      <c r="I119" s="817"/>
      <c r="J119" s="817"/>
      <c r="K119" s="817"/>
      <c r="L119" s="817"/>
      <c r="M119" s="817"/>
      <c r="N119" s="817"/>
      <c r="O119" s="817"/>
      <c r="P119" s="817"/>
      <c r="Q119" s="817"/>
      <c r="R119" s="817"/>
      <c r="S119" s="817"/>
      <c r="T119" s="817"/>
      <c r="U119" s="817"/>
      <c r="V119" s="817"/>
      <c r="W119" s="817"/>
      <c r="X119" s="817"/>
      <c r="Y119" s="817"/>
      <c r="Z119" s="818"/>
      <c r="AA119" s="897" t="s">
        <v>394</v>
      </c>
      <c r="AB119" s="898"/>
      <c r="AC119" s="898"/>
      <c r="AD119" s="898"/>
      <c r="AE119" s="899"/>
      <c r="AF119" s="900" t="s">
        <v>394</v>
      </c>
      <c r="AG119" s="898"/>
      <c r="AH119" s="898"/>
      <c r="AI119" s="898"/>
      <c r="AJ119" s="899"/>
      <c r="AK119" s="900" t="s">
        <v>453</v>
      </c>
      <c r="AL119" s="898"/>
      <c r="AM119" s="898"/>
      <c r="AN119" s="898"/>
      <c r="AO119" s="899"/>
      <c r="AP119" s="901" t="s">
        <v>394</v>
      </c>
      <c r="AQ119" s="902"/>
      <c r="AR119" s="902"/>
      <c r="AS119" s="902"/>
      <c r="AT119" s="903"/>
      <c r="AU119" s="940"/>
      <c r="AV119" s="941"/>
      <c r="AW119" s="941"/>
      <c r="AX119" s="941"/>
      <c r="AY119" s="941"/>
      <c r="AZ119" s="253" t="s">
        <v>188</v>
      </c>
      <c r="BA119" s="253"/>
      <c r="BB119" s="253"/>
      <c r="BC119" s="253"/>
      <c r="BD119" s="253"/>
      <c r="BE119" s="253"/>
      <c r="BF119" s="253"/>
      <c r="BG119" s="253"/>
      <c r="BH119" s="253"/>
      <c r="BI119" s="253"/>
      <c r="BJ119" s="253"/>
      <c r="BK119" s="253"/>
      <c r="BL119" s="253"/>
      <c r="BM119" s="253"/>
      <c r="BN119" s="253"/>
      <c r="BO119" s="886" t="s">
        <v>470</v>
      </c>
      <c r="BP119" s="887"/>
      <c r="BQ119" s="888">
        <v>1654836</v>
      </c>
      <c r="BR119" s="854"/>
      <c r="BS119" s="854"/>
      <c r="BT119" s="854"/>
      <c r="BU119" s="854"/>
      <c r="BV119" s="854">
        <v>1858755</v>
      </c>
      <c r="BW119" s="854"/>
      <c r="BX119" s="854"/>
      <c r="BY119" s="854"/>
      <c r="BZ119" s="854"/>
      <c r="CA119" s="854">
        <v>2218831</v>
      </c>
      <c r="CB119" s="854"/>
      <c r="CC119" s="854"/>
      <c r="CD119" s="854"/>
      <c r="CE119" s="854"/>
      <c r="CF119" s="757"/>
      <c r="CG119" s="758"/>
      <c r="CH119" s="758"/>
      <c r="CI119" s="758"/>
      <c r="CJ119" s="843"/>
      <c r="CK119" s="934"/>
      <c r="CL119" s="832"/>
      <c r="CM119" s="847" t="s">
        <v>471</v>
      </c>
      <c r="CN119" s="848"/>
      <c r="CO119" s="848"/>
      <c r="CP119" s="848"/>
      <c r="CQ119" s="848"/>
      <c r="CR119" s="848"/>
      <c r="CS119" s="848"/>
      <c r="CT119" s="848"/>
      <c r="CU119" s="848"/>
      <c r="CV119" s="848"/>
      <c r="CW119" s="848"/>
      <c r="CX119" s="848"/>
      <c r="CY119" s="848"/>
      <c r="CZ119" s="848"/>
      <c r="DA119" s="848"/>
      <c r="DB119" s="848"/>
      <c r="DC119" s="848"/>
      <c r="DD119" s="848"/>
      <c r="DE119" s="848"/>
      <c r="DF119" s="849"/>
      <c r="DG119" s="772" t="s">
        <v>138</v>
      </c>
      <c r="DH119" s="773"/>
      <c r="DI119" s="773"/>
      <c r="DJ119" s="773"/>
      <c r="DK119" s="774"/>
      <c r="DL119" s="775" t="s">
        <v>394</v>
      </c>
      <c r="DM119" s="773"/>
      <c r="DN119" s="773"/>
      <c r="DO119" s="773"/>
      <c r="DP119" s="774"/>
      <c r="DQ119" s="775" t="s">
        <v>453</v>
      </c>
      <c r="DR119" s="773"/>
      <c r="DS119" s="773"/>
      <c r="DT119" s="773"/>
      <c r="DU119" s="774"/>
      <c r="DV119" s="857" t="s">
        <v>394</v>
      </c>
      <c r="DW119" s="858"/>
      <c r="DX119" s="858"/>
      <c r="DY119" s="858"/>
      <c r="DZ119" s="859"/>
    </row>
    <row r="120" spans="1:130" s="231" customFormat="1" ht="26.25" customHeight="1" x14ac:dyDescent="0.15">
      <c r="A120" s="829"/>
      <c r="B120" s="830"/>
      <c r="C120" s="824" t="s">
        <v>443</v>
      </c>
      <c r="D120" s="761"/>
      <c r="E120" s="761"/>
      <c r="F120" s="761"/>
      <c r="G120" s="761"/>
      <c r="H120" s="761"/>
      <c r="I120" s="761"/>
      <c r="J120" s="761"/>
      <c r="K120" s="761"/>
      <c r="L120" s="761"/>
      <c r="M120" s="761"/>
      <c r="N120" s="761"/>
      <c r="O120" s="761"/>
      <c r="P120" s="761"/>
      <c r="Q120" s="761"/>
      <c r="R120" s="761"/>
      <c r="S120" s="761"/>
      <c r="T120" s="761"/>
      <c r="U120" s="761"/>
      <c r="V120" s="761"/>
      <c r="W120" s="761"/>
      <c r="X120" s="761"/>
      <c r="Y120" s="761"/>
      <c r="Z120" s="762"/>
      <c r="AA120" s="788" t="s">
        <v>394</v>
      </c>
      <c r="AB120" s="789"/>
      <c r="AC120" s="789"/>
      <c r="AD120" s="789"/>
      <c r="AE120" s="790"/>
      <c r="AF120" s="791" t="s">
        <v>394</v>
      </c>
      <c r="AG120" s="789"/>
      <c r="AH120" s="789"/>
      <c r="AI120" s="789"/>
      <c r="AJ120" s="790"/>
      <c r="AK120" s="791" t="s">
        <v>446</v>
      </c>
      <c r="AL120" s="789"/>
      <c r="AM120" s="789"/>
      <c r="AN120" s="789"/>
      <c r="AO120" s="790"/>
      <c r="AP120" s="833" t="s">
        <v>394</v>
      </c>
      <c r="AQ120" s="834"/>
      <c r="AR120" s="834"/>
      <c r="AS120" s="834"/>
      <c r="AT120" s="835"/>
      <c r="AU120" s="889" t="s">
        <v>472</v>
      </c>
      <c r="AV120" s="890"/>
      <c r="AW120" s="890"/>
      <c r="AX120" s="890"/>
      <c r="AY120" s="891"/>
      <c r="AZ120" s="869" t="s">
        <v>473</v>
      </c>
      <c r="BA120" s="817"/>
      <c r="BB120" s="817"/>
      <c r="BC120" s="817"/>
      <c r="BD120" s="817"/>
      <c r="BE120" s="817"/>
      <c r="BF120" s="817"/>
      <c r="BG120" s="817"/>
      <c r="BH120" s="817"/>
      <c r="BI120" s="817"/>
      <c r="BJ120" s="817"/>
      <c r="BK120" s="817"/>
      <c r="BL120" s="817"/>
      <c r="BM120" s="817"/>
      <c r="BN120" s="817"/>
      <c r="BO120" s="817"/>
      <c r="BP120" s="818"/>
      <c r="BQ120" s="870">
        <v>4601661</v>
      </c>
      <c r="BR120" s="851"/>
      <c r="BS120" s="851"/>
      <c r="BT120" s="851"/>
      <c r="BU120" s="851"/>
      <c r="BV120" s="851">
        <v>4715809</v>
      </c>
      <c r="BW120" s="851"/>
      <c r="BX120" s="851"/>
      <c r="BY120" s="851"/>
      <c r="BZ120" s="851"/>
      <c r="CA120" s="851">
        <v>4686744</v>
      </c>
      <c r="CB120" s="851"/>
      <c r="CC120" s="851"/>
      <c r="CD120" s="851"/>
      <c r="CE120" s="851"/>
      <c r="CF120" s="875">
        <v>475</v>
      </c>
      <c r="CG120" s="876"/>
      <c r="CH120" s="876"/>
      <c r="CI120" s="876"/>
      <c r="CJ120" s="876"/>
      <c r="CK120" s="877" t="s">
        <v>474</v>
      </c>
      <c r="CL120" s="861"/>
      <c r="CM120" s="861"/>
      <c r="CN120" s="861"/>
      <c r="CO120" s="862"/>
      <c r="CP120" s="881" t="s">
        <v>475</v>
      </c>
      <c r="CQ120" s="882"/>
      <c r="CR120" s="882"/>
      <c r="CS120" s="882"/>
      <c r="CT120" s="882"/>
      <c r="CU120" s="882"/>
      <c r="CV120" s="882"/>
      <c r="CW120" s="882"/>
      <c r="CX120" s="882"/>
      <c r="CY120" s="882"/>
      <c r="CZ120" s="882"/>
      <c r="DA120" s="882"/>
      <c r="DB120" s="882"/>
      <c r="DC120" s="882"/>
      <c r="DD120" s="882"/>
      <c r="DE120" s="882"/>
      <c r="DF120" s="883"/>
      <c r="DG120" s="870">
        <v>24418</v>
      </c>
      <c r="DH120" s="851"/>
      <c r="DI120" s="851"/>
      <c r="DJ120" s="851"/>
      <c r="DK120" s="851"/>
      <c r="DL120" s="851">
        <v>19461</v>
      </c>
      <c r="DM120" s="851"/>
      <c r="DN120" s="851"/>
      <c r="DO120" s="851"/>
      <c r="DP120" s="851"/>
      <c r="DQ120" s="851">
        <v>14315</v>
      </c>
      <c r="DR120" s="851"/>
      <c r="DS120" s="851"/>
      <c r="DT120" s="851"/>
      <c r="DU120" s="851"/>
      <c r="DV120" s="852">
        <v>1.5</v>
      </c>
      <c r="DW120" s="852"/>
      <c r="DX120" s="852"/>
      <c r="DY120" s="852"/>
      <c r="DZ120" s="853"/>
    </row>
    <row r="121" spans="1:130" s="231" customFormat="1" ht="26.25" customHeight="1" x14ac:dyDescent="0.15">
      <c r="A121" s="829"/>
      <c r="B121" s="830"/>
      <c r="C121" s="872" t="s">
        <v>476</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788" t="s">
        <v>447</v>
      </c>
      <c r="AB121" s="789"/>
      <c r="AC121" s="789"/>
      <c r="AD121" s="789"/>
      <c r="AE121" s="790"/>
      <c r="AF121" s="791" t="s">
        <v>394</v>
      </c>
      <c r="AG121" s="789"/>
      <c r="AH121" s="789"/>
      <c r="AI121" s="789"/>
      <c r="AJ121" s="790"/>
      <c r="AK121" s="791" t="s">
        <v>394</v>
      </c>
      <c r="AL121" s="789"/>
      <c r="AM121" s="789"/>
      <c r="AN121" s="789"/>
      <c r="AO121" s="790"/>
      <c r="AP121" s="833" t="s">
        <v>394</v>
      </c>
      <c r="AQ121" s="834"/>
      <c r="AR121" s="834"/>
      <c r="AS121" s="834"/>
      <c r="AT121" s="835"/>
      <c r="AU121" s="892"/>
      <c r="AV121" s="893"/>
      <c r="AW121" s="893"/>
      <c r="AX121" s="893"/>
      <c r="AY121" s="894"/>
      <c r="AZ121" s="824" t="s">
        <v>477</v>
      </c>
      <c r="BA121" s="761"/>
      <c r="BB121" s="761"/>
      <c r="BC121" s="761"/>
      <c r="BD121" s="761"/>
      <c r="BE121" s="761"/>
      <c r="BF121" s="761"/>
      <c r="BG121" s="761"/>
      <c r="BH121" s="761"/>
      <c r="BI121" s="761"/>
      <c r="BJ121" s="761"/>
      <c r="BK121" s="761"/>
      <c r="BL121" s="761"/>
      <c r="BM121" s="761"/>
      <c r="BN121" s="761"/>
      <c r="BO121" s="761"/>
      <c r="BP121" s="762"/>
      <c r="BQ121" s="825">
        <v>1746</v>
      </c>
      <c r="BR121" s="826"/>
      <c r="BS121" s="826"/>
      <c r="BT121" s="826"/>
      <c r="BU121" s="826"/>
      <c r="BV121" s="826" t="s">
        <v>394</v>
      </c>
      <c r="BW121" s="826"/>
      <c r="BX121" s="826"/>
      <c r="BY121" s="826"/>
      <c r="BZ121" s="826"/>
      <c r="CA121" s="826" t="s">
        <v>460</v>
      </c>
      <c r="CB121" s="826"/>
      <c r="CC121" s="826"/>
      <c r="CD121" s="826"/>
      <c r="CE121" s="826"/>
      <c r="CF121" s="884" t="s">
        <v>394</v>
      </c>
      <c r="CG121" s="885"/>
      <c r="CH121" s="885"/>
      <c r="CI121" s="885"/>
      <c r="CJ121" s="885"/>
      <c r="CK121" s="878"/>
      <c r="CL121" s="864"/>
      <c r="CM121" s="864"/>
      <c r="CN121" s="864"/>
      <c r="CO121" s="865"/>
      <c r="CP121" s="844" t="s">
        <v>478</v>
      </c>
      <c r="CQ121" s="845"/>
      <c r="CR121" s="845"/>
      <c r="CS121" s="845"/>
      <c r="CT121" s="845"/>
      <c r="CU121" s="845"/>
      <c r="CV121" s="845"/>
      <c r="CW121" s="845"/>
      <c r="CX121" s="845"/>
      <c r="CY121" s="845"/>
      <c r="CZ121" s="845"/>
      <c r="DA121" s="845"/>
      <c r="DB121" s="845"/>
      <c r="DC121" s="845"/>
      <c r="DD121" s="845"/>
      <c r="DE121" s="845"/>
      <c r="DF121" s="846"/>
      <c r="DG121" s="825" t="s">
        <v>460</v>
      </c>
      <c r="DH121" s="826"/>
      <c r="DI121" s="826"/>
      <c r="DJ121" s="826"/>
      <c r="DK121" s="826"/>
      <c r="DL121" s="826" t="s">
        <v>453</v>
      </c>
      <c r="DM121" s="826"/>
      <c r="DN121" s="826"/>
      <c r="DO121" s="826"/>
      <c r="DP121" s="826"/>
      <c r="DQ121" s="826" t="s">
        <v>453</v>
      </c>
      <c r="DR121" s="826"/>
      <c r="DS121" s="826"/>
      <c r="DT121" s="826"/>
      <c r="DU121" s="826"/>
      <c r="DV121" s="803" t="s">
        <v>394</v>
      </c>
      <c r="DW121" s="803"/>
      <c r="DX121" s="803"/>
      <c r="DY121" s="803"/>
      <c r="DZ121" s="804"/>
    </row>
    <row r="122" spans="1:130" s="231" customFormat="1" ht="26.25" customHeight="1" x14ac:dyDescent="0.15">
      <c r="A122" s="829"/>
      <c r="B122" s="830"/>
      <c r="C122" s="824" t="s">
        <v>456</v>
      </c>
      <c r="D122" s="761"/>
      <c r="E122" s="761"/>
      <c r="F122" s="761"/>
      <c r="G122" s="761"/>
      <c r="H122" s="761"/>
      <c r="I122" s="761"/>
      <c r="J122" s="761"/>
      <c r="K122" s="761"/>
      <c r="L122" s="761"/>
      <c r="M122" s="761"/>
      <c r="N122" s="761"/>
      <c r="O122" s="761"/>
      <c r="P122" s="761"/>
      <c r="Q122" s="761"/>
      <c r="R122" s="761"/>
      <c r="S122" s="761"/>
      <c r="T122" s="761"/>
      <c r="U122" s="761"/>
      <c r="V122" s="761"/>
      <c r="W122" s="761"/>
      <c r="X122" s="761"/>
      <c r="Y122" s="761"/>
      <c r="Z122" s="762"/>
      <c r="AA122" s="788" t="s">
        <v>453</v>
      </c>
      <c r="AB122" s="789"/>
      <c r="AC122" s="789"/>
      <c r="AD122" s="789"/>
      <c r="AE122" s="790"/>
      <c r="AF122" s="791" t="s">
        <v>394</v>
      </c>
      <c r="AG122" s="789"/>
      <c r="AH122" s="789"/>
      <c r="AI122" s="789"/>
      <c r="AJ122" s="790"/>
      <c r="AK122" s="791" t="s">
        <v>138</v>
      </c>
      <c r="AL122" s="789"/>
      <c r="AM122" s="789"/>
      <c r="AN122" s="789"/>
      <c r="AO122" s="790"/>
      <c r="AP122" s="833" t="s">
        <v>394</v>
      </c>
      <c r="AQ122" s="834"/>
      <c r="AR122" s="834"/>
      <c r="AS122" s="834"/>
      <c r="AT122" s="835"/>
      <c r="AU122" s="892"/>
      <c r="AV122" s="893"/>
      <c r="AW122" s="893"/>
      <c r="AX122" s="893"/>
      <c r="AY122" s="894"/>
      <c r="AZ122" s="847" t="s">
        <v>479</v>
      </c>
      <c r="BA122" s="848"/>
      <c r="BB122" s="848"/>
      <c r="BC122" s="848"/>
      <c r="BD122" s="848"/>
      <c r="BE122" s="848"/>
      <c r="BF122" s="848"/>
      <c r="BG122" s="848"/>
      <c r="BH122" s="848"/>
      <c r="BI122" s="848"/>
      <c r="BJ122" s="848"/>
      <c r="BK122" s="848"/>
      <c r="BL122" s="848"/>
      <c r="BM122" s="848"/>
      <c r="BN122" s="848"/>
      <c r="BO122" s="848"/>
      <c r="BP122" s="849"/>
      <c r="BQ122" s="888">
        <v>1958524</v>
      </c>
      <c r="BR122" s="854"/>
      <c r="BS122" s="854"/>
      <c r="BT122" s="854"/>
      <c r="BU122" s="854"/>
      <c r="BV122" s="854">
        <v>2085263</v>
      </c>
      <c r="BW122" s="854"/>
      <c r="BX122" s="854"/>
      <c r="BY122" s="854"/>
      <c r="BZ122" s="854"/>
      <c r="CA122" s="854">
        <v>2215236</v>
      </c>
      <c r="CB122" s="854"/>
      <c r="CC122" s="854"/>
      <c r="CD122" s="854"/>
      <c r="CE122" s="854"/>
      <c r="CF122" s="855">
        <v>224.5</v>
      </c>
      <c r="CG122" s="856"/>
      <c r="CH122" s="856"/>
      <c r="CI122" s="856"/>
      <c r="CJ122" s="856"/>
      <c r="CK122" s="878"/>
      <c r="CL122" s="864"/>
      <c r="CM122" s="864"/>
      <c r="CN122" s="864"/>
      <c r="CO122" s="865"/>
      <c r="CP122" s="844" t="s">
        <v>480</v>
      </c>
      <c r="CQ122" s="845"/>
      <c r="CR122" s="845"/>
      <c r="CS122" s="845"/>
      <c r="CT122" s="845"/>
      <c r="CU122" s="845"/>
      <c r="CV122" s="845"/>
      <c r="CW122" s="845"/>
      <c r="CX122" s="845"/>
      <c r="CY122" s="845"/>
      <c r="CZ122" s="845"/>
      <c r="DA122" s="845"/>
      <c r="DB122" s="845"/>
      <c r="DC122" s="845"/>
      <c r="DD122" s="845"/>
      <c r="DE122" s="845"/>
      <c r="DF122" s="846"/>
      <c r="DG122" s="825" t="s">
        <v>453</v>
      </c>
      <c r="DH122" s="826"/>
      <c r="DI122" s="826"/>
      <c r="DJ122" s="826"/>
      <c r="DK122" s="826"/>
      <c r="DL122" s="826" t="s">
        <v>460</v>
      </c>
      <c r="DM122" s="826"/>
      <c r="DN122" s="826"/>
      <c r="DO122" s="826"/>
      <c r="DP122" s="826"/>
      <c r="DQ122" s="826" t="s">
        <v>394</v>
      </c>
      <c r="DR122" s="826"/>
      <c r="DS122" s="826"/>
      <c r="DT122" s="826"/>
      <c r="DU122" s="826"/>
      <c r="DV122" s="803" t="s">
        <v>394</v>
      </c>
      <c r="DW122" s="803"/>
      <c r="DX122" s="803"/>
      <c r="DY122" s="803"/>
      <c r="DZ122" s="804"/>
    </row>
    <row r="123" spans="1:130" s="231" customFormat="1" ht="26.25" customHeight="1" x14ac:dyDescent="0.15">
      <c r="A123" s="829"/>
      <c r="B123" s="830"/>
      <c r="C123" s="824" t="s">
        <v>464</v>
      </c>
      <c r="D123" s="761"/>
      <c r="E123" s="761"/>
      <c r="F123" s="761"/>
      <c r="G123" s="761"/>
      <c r="H123" s="761"/>
      <c r="I123" s="761"/>
      <c r="J123" s="761"/>
      <c r="K123" s="761"/>
      <c r="L123" s="761"/>
      <c r="M123" s="761"/>
      <c r="N123" s="761"/>
      <c r="O123" s="761"/>
      <c r="P123" s="761"/>
      <c r="Q123" s="761"/>
      <c r="R123" s="761"/>
      <c r="S123" s="761"/>
      <c r="T123" s="761"/>
      <c r="U123" s="761"/>
      <c r="V123" s="761"/>
      <c r="W123" s="761"/>
      <c r="X123" s="761"/>
      <c r="Y123" s="761"/>
      <c r="Z123" s="762"/>
      <c r="AA123" s="788" t="s">
        <v>453</v>
      </c>
      <c r="AB123" s="789"/>
      <c r="AC123" s="789"/>
      <c r="AD123" s="789"/>
      <c r="AE123" s="790"/>
      <c r="AF123" s="791" t="s">
        <v>453</v>
      </c>
      <c r="AG123" s="789"/>
      <c r="AH123" s="789"/>
      <c r="AI123" s="789"/>
      <c r="AJ123" s="790"/>
      <c r="AK123" s="791" t="s">
        <v>453</v>
      </c>
      <c r="AL123" s="789"/>
      <c r="AM123" s="789"/>
      <c r="AN123" s="789"/>
      <c r="AO123" s="790"/>
      <c r="AP123" s="833" t="s">
        <v>453</v>
      </c>
      <c r="AQ123" s="834"/>
      <c r="AR123" s="834"/>
      <c r="AS123" s="834"/>
      <c r="AT123" s="835"/>
      <c r="AU123" s="895"/>
      <c r="AV123" s="896"/>
      <c r="AW123" s="896"/>
      <c r="AX123" s="896"/>
      <c r="AY123" s="896"/>
      <c r="AZ123" s="253" t="s">
        <v>188</v>
      </c>
      <c r="BA123" s="253"/>
      <c r="BB123" s="253"/>
      <c r="BC123" s="253"/>
      <c r="BD123" s="253"/>
      <c r="BE123" s="253"/>
      <c r="BF123" s="253"/>
      <c r="BG123" s="253"/>
      <c r="BH123" s="253"/>
      <c r="BI123" s="253"/>
      <c r="BJ123" s="253"/>
      <c r="BK123" s="253"/>
      <c r="BL123" s="253"/>
      <c r="BM123" s="253"/>
      <c r="BN123" s="253"/>
      <c r="BO123" s="886" t="s">
        <v>481</v>
      </c>
      <c r="BP123" s="887"/>
      <c r="BQ123" s="841">
        <v>6561931</v>
      </c>
      <c r="BR123" s="842"/>
      <c r="BS123" s="842"/>
      <c r="BT123" s="842"/>
      <c r="BU123" s="842"/>
      <c r="BV123" s="842">
        <v>6801072</v>
      </c>
      <c r="BW123" s="842"/>
      <c r="BX123" s="842"/>
      <c r="BY123" s="842"/>
      <c r="BZ123" s="842"/>
      <c r="CA123" s="842">
        <v>6901980</v>
      </c>
      <c r="CB123" s="842"/>
      <c r="CC123" s="842"/>
      <c r="CD123" s="842"/>
      <c r="CE123" s="842"/>
      <c r="CF123" s="757"/>
      <c r="CG123" s="758"/>
      <c r="CH123" s="758"/>
      <c r="CI123" s="758"/>
      <c r="CJ123" s="843"/>
      <c r="CK123" s="878"/>
      <c r="CL123" s="864"/>
      <c r="CM123" s="864"/>
      <c r="CN123" s="864"/>
      <c r="CO123" s="865"/>
      <c r="CP123" s="844" t="s">
        <v>482</v>
      </c>
      <c r="CQ123" s="845"/>
      <c r="CR123" s="845"/>
      <c r="CS123" s="845"/>
      <c r="CT123" s="845"/>
      <c r="CU123" s="845"/>
      <c r="CV123" s="845"/>
      <c r="CW123" s="845"/>
      <c r="CX123" s="845"/>
      <c r="CY123" s="845"/>
      <c r="CZ123" s="845"/>
      <c r="DA123" s="845"/>
      <c r="DB123" s="845"/>
      <c r="DC123" s="845"/>
      <c r="DD123" s="845"/>
      <c r="DE123" s="845"/>
      <c r="DF123" s="846"/>
      <c r="DG123" s="788" t="s">
        <v>447</v>
      </c>
      <c r="DH123" s="789"/>
      <c r="DI123" s="789"/>
      <c r="DJ123" s="789"/>
      <c r="DK123" s="790"/>
      <c r="DL123" s="791" t="s">
        <v>394</v>
      </c>
      <c r="DM123" s="789"/>
      <c r="DN123" s="789"/>
      <c r="DO123" s="789"/>
      <c r="DP123" s="790"/>
      <c r="DQ123" s="791" t="s">
        <v>394</v>
      </c>
      <c r="DR123" s="789"/>
      <c r="DS123" s="789"/>
      <c r="DT123" s="789"/>
      <c r="DU123" s="790"/>
      <c r="DV123" s="833" t="s">
        <v>394</v>
      </c>
      <c r="DW123" s="834"/>
      <c r="DX123" s="834"/>
      <c r="DY123" s="834"/>
      <c r="DZ123" s="835"/>
    </row>
    <row r="124" spans="1:130" s="231" customFormat="1" ht="26.25" customHeight="1" thickBot="1" x14ac:dyDescent="0.2">
      <c r="A124" s="829"/>
      <c r="B124" s="830"/>
      <c r="C124" s="824" t="s">
        <v>467</v>
      </c>
      <c r="D124" s="761"/>
      <c r="E124" s="761"/>
      <c r="F124" s="761"/>
      <c r="G124" s="761"/>
      <c r="H124" s="761"/>
      <c r="I124" s="761"/>
      <c r="J124" s="761"/>
      <c r="K124" s="761"/>
      <c r="L124" s="761"/>
      <c r="M124" s="761"/>
      <c r="N124" s="761"/>
      <c r="O124" s="761"/>
      <c r="P124" s="761"/>
      <c r="Q124" s="761"/>
      <c r="R124" s="761"/>
      <c r="S124" s="761"/>
      <c r="T124" s="761"/>
      <c r="U124" s="761"/>
      <c r="V124" s="761"/>
      <c r="W124" s="761"/>
      <c r="X124" s="761"/>
      <c r="Y124" s="761"/>
      <c r="Z124" s="762"/>
      <c r="AA124" s="788" t="s">
        <v>453</v>
      </c>
      <c r="AB124" s="789"/>
      <c r="AC124" s="789"/>
      <c r="AD124" s="789"/>
      <c r="AE124" s="790"/>
      <c r="AF124" s="791" t="s">
        <v>447</v>
      </c>
      <c r="AG124" s="789"/>
      <c r="AH124" s="789"/>
      <c r="AI124" s="789"/>
      <c r="AJ124" s="790"/>
      <c r="AK124" s="791" t="s">
        <v>447</v>
      </c>
      <c r="AL124" s="789"/>
      <c r="AM124" s="789"/>
      <c r="AN124" s="789"/>
      <c r="AO124" s="790"/>
      <c r="AP124" s="833" t="s">
        <v>453</v>
      </c>
      <c r="AQ124" s="834"/>
      <c r="AR124" s="834"/>
      <c r="AS124" s="834"/>
      <c r="AT124" s="835"/>
      <c r="AU124" s="836" t="s">
        <v>483</v>
      </c>
      <c r="AV124" s="837"/>
      <c r="AW124" s="837"/>
      <c r="AX124" s="837"/>
      <c r="AY124" s="837"/>
      <c r="AZ124" s="837"/>
      <c r="BA124" s="837"/>
      <c r="BB124" s="837"/>
      <c r="BC124" s="837"/>
      <c r="BD124" s="837"/>
      <c r="BE124" s="837"/>
      <c r="BF124" s="837"/>
      <c r="BG124" s="837"/>
      <c r="BH124" s="837"/>
      <c r="BI124" s="837"/>
      <c r="BJ124" s="837"/>
      <c r="BK124" s="837"/>
      <c r="BL124" s="837"/>
      <c r="BM124" s="837"/>
      <c r="BN124" s="837"/>
      <c r="BO124" s="837"/>
      <c r="BP124" s="838"/>
      <c r="BQ124" s="839" t="s">
        <v>394</v>
      </c>
      <c r="BR124" s="840"/>
      <c r="BS124" s="840"/>
      <c r="BT124" s="840"/>
      <c r="BU124" s="840"/>
      <c r="BV124" s="840" t="s">
        <v>447</v>
      </c>
      <c r="BW124" s="840"/>
      <c r="BX124" s="840"/>
      <c r="BY124" s="840"/>
      <c r="BZ124" s="840"/>
      <c r="CA124" s="840" t="s">
        <v>394</v>
      </c>
      <c r="CB124" s="840"/>
      <c r="CC124" s="840"/>
      <c r="CD124" s="840"/>
      <c r="CE124" s="840"/>
      <c r="CF124" s="735"/>
      <c r="CG124" s="736"/>
      <c r="CH124" s="736"/>
      <c r="CI124" s="736"/>
      <c r="CJ124" s="871"/>
      <c r="CK124" s="879"/>
      <c r="CL124" s="879"/>
      <c r="CM124" s="879"/>
      <c r="CN124" s="879"/>
      <c r="CO124" s="880"/>
      <c r="CP124" s="844" t="s">
        <v>484</v>
      </c>
      <c r="CQ124" s="845"/>
      <c r="CR124" s="845"/>
      <c r="CS124" s="845"/>
      <c r="CT124" s="845"/>
      <c r="CU124" s="845"/>
      <c r="CV124" s="845"/>
      <c r="CW124" s="845"/>
      <c r="CX124" s="845"/>
      <c r="CY124" s="845"/>
      <c r="CZ124" s="845"/>
      <c r="DA124" s="845"/>
      <c r="DB124" s="845"/>
      <c r="DC124" s="845"/>
      <c r="DD124" s="845"/>
      <c r="DE124" s="845"/>
      <c r="DF124" s="846"/>
      <c r="DG124" s="772" t="s">
        <v>394</v>
      </c>
      <c r="DH124" s="773"/>
      <c r="DI124" s="773"/>
      <c r="DJ124" s="773"/>
      <c r="DK124" s="774"/>
      <c r="DL124" s="775" t="s">
        <v>394</v>
      </c>
      <c r="DM124" s="773"/>
      <c r="DN124" s="773"/>
      <c r="DO124" s="773"/>
      <c r="DP124" s="774"/>
      <c r="DQ124" s="775" t="s">
        <v>394</v>
      </c>
      <c r="DR124" s="773"/>
      <c r="DS124" s="773"/>
      <c r="DT124" s="773"/>
      <c r="DU124" s="774"/>
      <c r="DV124" s="857" t="s">
        <v>453</v>
      </c>
      <c r="DW124" s="858"/>
      <c r="DX124" s="858"/>
      <c r="DY124" s="858"/>
      <c r="DZ124" s="859"/>
    </row>
    <row r="125" spans="1:130" s="231" customFormat="1" ht="26.25" customHeight="1" x14ac:dyDescent="0.15">
      <c r="A125" s="829"/>
      <c r="B125" s="830"/>
      <c r="C125" s="824" t="s">
        <v>469</v>
      </c>
      <c r="D125" s="761"/>
      <c r="E125" s="761"/>
      <c r="F125" s="761"/>
      <c r="G125" s="761"/>
      <c r="H125" s="761"/>
      <c r="I125" s="761"/>
      <c r="J125" s="761"/>
      <c r="K125" s="761"/>
      <c r="L125" s="761"/>
      <c r="M125" s="761"/>
      <c r="N125" s="761"/>
      <c r="O125" s="761"/>
      <c r="P125" s="761"/>
      <c r="Q125" s="761"/>
      <c r="R125" s="761"/>
      <c r="S125" s="761"/>
      <c r="T125" s="761"/>
      <c r="U125" s="761"/>
      <c r="V125" s="761"/>
      <c r="W125" s="761"/>
      <c r="X125" s="761"/>
      <c r="Y125" s="761"/>
      <c r="Z125" s="762"/>
      <c r="AA125" s="788" t="s">
        <v>394</v>
      </c>
      <c r="AB125" s="789"/>
      <c r="AC125" s="789"/>
      <c r="AD125" s="789"/>
      <c r="AE125" s="790"/>
      <c r="AF125" s="791" t="s">
        <v>460</v>
      </c>
      <c r="AG125" s="789"/>
      <c r="AH125" s="789"/>
      <c r="AI125" s="789"/>
      <c r="AJ125" s="790"/>
      <c r="AK125" s="791" t="s">
        <v>447</v>
      </c>
      <c r="AL125" s="789"/>
      <c r="AM125" s="789"/>
      <c r="AN125" s="789"/>
      <c r="AO125" s="790"/>
      <c r="AP125" s="833" t="s">
        <v>453</v>
      </c>
      <c r="AQ125" s="834"/>
      <c r="AR125" s="834"/>
      <c r="AS125" s="834"/>
      <c r="AT125" s="835"/>
      <c r="AU125" s="254"/>
      <c r="AV125" s="255"/>
      <c r="AW125" s="255"/>
      <c r="AX125" s="255"/>
      <c r="AY125" s="255"/>
      <c r="AZ125" s="255"/>
      <c r="BA125" s="255"/>
      <c r="BB125" s="255"/>
      <c r="BC125" s="255"/>
      <c r="BD125" s="255"/>
      <c r="BE125" s="255"/>
      <c r="BF125" s="255"/>
      <c r="BG125" s="255"/>
      <c r="BH125" s="255"/>
      <c r="BI125" s="255"/>
      <c r="BJ125" s="255"/>
      <c r="BK125" s="255"/>
      <c r="BL125" s="255"/>
      <c r="BM125" s="255"/>
      <c r="BN125" s="255"/>
      <c r="BO125" s="255"/>
      <c r="BP125" s="255"/>
      <c r="BQ125" s="234"/>
      <c r="BR125" s="234"/>
      <c r="BS125" s="234"/>
      <c r="BT125" s="234"/>
      <c r="BU125" s="234"/>
      <c r="BV125" s="234"/>
      <c r="BW125" s="234"/>
      <c r="BX125" s="234"/>
      <c r="BY125" s="234"/>
      <c r="BZ125" s="234"/>
      <c r="CA125" s="234"/>
      <c r="CB125" s="234"/>
      <c r="CC125" s="234"/>
      <c r="CD125" s="234"/>
      <c r="CE125" s="234"/>
      <c r="CF125" s="234"/>
      <c r="CG125" s="234"/>
      <c r="CH125" s="234"/>
      <c r="CI125" s="234"/>
      <c r="CJ125" s="256"/>
      <c r="CK125" s="860" t="s">
        <v>485</v>
      </c>
      <c r="CL125" s="861"/>
      <c r="CM125" s="861"/>
      <c r="CN125" s="861"/>
      <c r="CO125" s="862"/>
      <c r="CP125" s="869" t="s">
        <v>486</v>
      </c>
      <c r="CQ125" s="817"/>
      <c r="CR125" s="817"/>
      <c r="CS125" s="817"/>
      <c r="CT125" s="817"/>
      <c r="CU125" s="817"/>
      <c r="CV125" s="817"/>
      <c r="CW125" s="817"/>
      <c r="CX125" s="817"/>
      <c r="CY125" s="817"/>
      <c r="CZ125" s="817"/>
      <c r="DA125" s="817"/>
      <c r="DB125" s="817"/>
      <c r="DC125" s="817"/>
      <c r="DD125" s="817"/>
      <c r="DE125" s="817"/>
      <c r="DF125" s="818"/>
      <c r="DG125" s="870" t="s">
        <v>447</v>
      </c>
      <c r="DH125" s="851"/>
      <c r="DI125" s="851"/>
      <c r="DJ125" s="851"/>
      <c r="DK125" s="851"/>
      <c r="DL125" s="851" t="s">
        <v>447</v>
      </c>
      <c r="DM125" s="851"/>
      <c r="DN125" s="851"/>
      <c r="DO125" s="851"/>
      <c r="DP125" s="851"/>
      <c r="DQ125" s="851" t="s">
        <v>394</v>
      </c>
      <c r="DR125" s="851"/>
      <c r="DS125" s="851"/>
      <c r="DT125" s="851"/>
      <c r="DU125" s="851"/>
      <c r="DV125" s="852" t="s">
        <v>447</v>
      </c>
      <c r="DW125" s="852"/>
      <c r="DX125" s="852"/>
      <c r="DY125" s="852"/>
      <c r="DZ125" s="853"/>
    </row>
    <row r="126" spans="1:130" s="231" customFormat="1" ht="26.25" customHeight="1" thickBot="1" x14ac:dyDescent="0.2">
      <c r="A126" s="829"/>
      <c r="B126" s="830"/>
      <c r="C126" s="824" t="s">
        <v>471</v>
      </c>
      <c r="D126" s="761"/>
      <c r="E126" s="761"/>
      <c r="F126" s="761"/>
      <c r="G126" s="761"/>
      <c r="H126" s="761"/>
      <c r="I126" s="761"/>
      <c r="J126" s="761"/>
      <c r="K126" s="761"/>
      <c r="L126" s="761"/>
      <c r="M126" s="761"/>
      <c r="N126" s="761"/>
      <c r="O126" s="761"/>
      <c r="P126" s="761"/>
      <c r="Q126" s="761"/>
      <c r="R126" s="761"/>
      <c r="S126" s="761"/>
      <c r="T126" s="761"/>
      <c r="U126" s="761"/>
      <c r="V126" s="761"/>
      <c r="W126" s="761"/>
      <c r="X126" s="761"/>
      <c r="Y126" s="761"/>
      <c r="Z126" s="762"/>
      <c r="AA126" s="788" t="s">
        <v>394</v>
      </c>
      <c r="AB126" s="789"/>
      <c r="AC126" s="789"/>
      <c r="AD126" s="789"/>
      <c r="AE126" s="790"/>
      <c r="AF126" s="791" t="s">
        <v>394</v>
      </c>
      <c r="AG126" s="789"/>
      <c r="AH126" s="789"/>
      <c r="AI126" s="789"/>
      <c r="AJ126" s="790"/>
      <c r="AK126" s="791" t="s">
        <v>394</v>
      </c>
      <c r="AL126" s="789"/>
      <c r="AM126" s="789"/>
      <c r="AN126" s="789"/>
      <c r="AO126" s="790"/>
      <c r="AP126" s="833" t="s">
        <v>447</v>
      </c>
      <c r="AQ126" s="834"/>
      <c r="AR126" s="834"/>
      <c r="AS126" s="834"/>
      <c r="AT126" s="835"/>
      <c r="AU126" s="234"/>
      <c r="AV126" s="234"/>
      <c r="AW126" s="234"/>
      <c r="AX126" s="234"/>
      <c r="AY126" s="234"/>
      <c r="AZ126" s="234"/>
      <c r="BA126" s="234"/>
      <c r="BB126" s="234"/>
      <c r="BC126" s="234"/>
      <c r="BD126" s="234"/>
      <c r="BE126" s="234"/>
      <c r="BF126" s="234"/>
      <c r="BG126" s="234"/>
      <c r="BH126" s="234"/>
      <c r="BI126" s="234"/>
      <c r="BJ126" s="234"/>
      <c r="BK126" s="234"/>
      <c r="BL126" s="234"/>
      <c r="BM126" s="234"/>
      <c r="BN126" s="234"/>
      <c r="BO126" s="234"/>
      <c r="BP126" s="234"/>
      <c r="BQ126" s="234"/>
      <c r="BR126" s="234"/>
      <c r="BS126" s="234"/>
      <c r="BT126" s="234"/>
      <c r="BU126" s="234"/>
      <c r="BV126" s="234"/>
      <c r="BW126" s="234"/>
      <c r="BX126" s="234"/>
      <c r="BY126" s="234"/>
      <c r="BZ126" s="234"/>
      <c r="CA126" s="234"/>
      <c r="CB126" s="234"/>
      <c r="CC126" s="234"/>
      <c r="CD126" s="257"/>
      <c r="CE126" s="257"/>
      <c r="CF126" s="257"/>
      <c r="CG126" s="234"/>
      <c r="CH126" s="234"/>
      <c r="CI126" s="234"/>
      <c r="CJ126" s="256"/>
      <c r="CK126" s="863"/>
      <c r="CL126" s="864"/>
      <c r="CM126" s="864"/>
      <c r="CN126" s="864"/>
      <c r="CO126" s="865"/>
      <c r="CP126" s="824" t="s">
        <v>487</v>
      </c>
      <c r="CQ126" s="761"/>
      <c r="CR126" s="761"/>
      <c r="CS126" s="761"/>
      <c r="CT126" s="761"/>
      <c r="CU126" s="761"/>
      <c r="CV126" s="761"/>
      <c r="CW126" s="761"/>
      <c r="CX126" s="761"/>
      <c r="CY126" s="761"/>
      <c r="CZ126" s="761"/>
      <c r="DA126" s="761"/>
      <c r="DB126" s="761"/>
      <c r="DC126" s="761"/>
      <c r="DD126" s="761"/>
      <c r="DE126" s="761"/>
      <c r="DF126" s="762"/>
      <c r="DG126" s="825" t="s">
        <v>394</v>
      </c>
      <c r="DH126" s="826"/>
      <c r="DI126" s="826"/>
      <c r="DJ126" s="826"/>
      <c r="DK126" s="826"/>
      <c r="DL126" s="826" t="s">
        <v>394</v>
      </c>
      <c r="DM126" s="826"/>
      <c r="DN126" s="826"/>
      <c r="DO126" s="826"/>
      <c r="DP126" s="826"/>
      <c r="DQ126" s="826" t="s">
        <v>453</v>
      </c>
      <c r="DR126" s="826"/>
      <c r="DS126" s="826"/>
      <c r="DT126" s="826"/>
      <c r="DU126" s="826"/>
      <c r="DV126" s="803" t="s">
        <v>394</v>
      </c>
      <c r="DW126" s="803"/>
      <c r="DX126" s="803"/>
      <c r="DY126" s="803"/>
      <c r="DZ126" s="804"/>
    </row>
    <row r="127" spans="1:130" s="231" customFormat="1" ht="26.25" customHeight="1" x14ac:dyDescent="0.15">
      <c r="A127" s="831"/>
      <c r="B127" s="832"/>
      <c r="C127" s="847" t="s">
        <v>488</v>
      </c>
      <c r="D127" s="848"/>
      <c r="E127" s="848"/>
      <c r="F127" s="848"/>
      <c r="G127" s="848"/>
      <c r="H127" s="848"/>
      <c r="I127" s="848"/>
      <c r="J127" s="848"/>
      <c r="K127" s="848"/>
      <c r="L127" s="848"/>
      <c r="M127" s="848"/>
      <c r="N127" s="848"/>
      <c r="O127" s="848"/>
      <c r="P127" s="848"/>
      <c r="Q127" s="848"/>
      <c r="R127" s="848"/>
      <c r="S127" s="848"/>
      <c r="T127" s="848"/>
      <c r="U127" s="848"/>
      <c r="V127" s="848"/>
      <c r="W127" s="848"/>
      <c r="X127" s="848"/>
      <c r="Y127" s="848"/>
      <c r="Z127" s="849"/>
      <c r="AA127" s="788" t="s">
        <v>453</v>
      </c>
      <c r="AB127" s="789"/>
      <c r="AC127" s="789"/>
      <c r="AD127" s="789"/>
      <c r="AE127" s="790"/>
      <c r="AF127" s="791" t="s">
        <v>394</v>
      </c>
      <c r="AG127" s="789"/>
      <c r="AH127" s="789"/>
      <c r="AI127" s="789"/>
      <c r="AJ127" s="790"/>
      <c r="AK127" s="791" t="s">
        <v>394</v>
      </c>
      <c r="AL127" s="789"/>
      <c r="AM127" s="789"/>
      <c r="AN127" s="789"/>
      <c r="AO127" s="790"/>
      <c r="AP127" s="833" t="s">
        <v>394</v>
      </c>
      <c r="AQ127" s="834"/>
      <c r="AR127" s="834"/>
      <c r="AS127" s="834"/>
      <c r="AT127" s="835"/>
      <c r="AU127" s="234"/>
      <c r="AV127" s="234"/>
      <c r="AW127" s="234"/>
      <c r="AX127" s="850" t="s">
        <v>489</v>
      </c>
      <c r="AY127" s="821"/>
      <c r="AZ127" s="821"/>
      <c r="BA127" s="821"/>
      <c r="BB127" s="821"/>
      <c r="BC127" s="821"/>
      <c r="BD127" s="821"/>
      <c r="BE127" s="822"/>
      <c r="BF127" s="820" t="s">
        <v>490</v>
      </c>
      <c r="BG127" s="821"/>
      <c r="BH127" s="821"/>
      <c r="BI127" s="821"/>
      <c r="BJ127" s="821"/>
      <c r="BK127" s="821"/>
      <c r="BL127" s="822"/>
      <c r="BM127" s="820" t="s">
        <v>491</v>
      </c>
      <c r="BN127" s="821"/>
      <c r="BO127" s="821"/>
      <c r="BP127" s="821"/>
      <c r="BQ127" s="821"/>
      <c r="BR127" s="821"/>
      <c r="BS127" s="822"/>
      <c r="BT127" s="820" t="s">
        <v>492</v>
      </c>
      <c r="BU127" s="821"/>
      <c r="BV127" s="821"/>
      <c r="BW127" s="821"/>
      <c r="BX127" s="821"/>
      <c r="BY127" s="821"/>
      <c r="BZ127" s="823"/>
      <c r="CA127" s="234"/>
      <c r="CB127" s="234"/>
      <c r="CC127" s="234"/>
      <c r="CD127" s="257"/>
      <c r="CE127" s="257"/>
      <c r="CF127" s="257"/>
      <c r="CG127" s="234"/>
      <c r="CH127" s="234"/>
      <c r="CI127" s="234"/>
      <c r="CJ127" s="256"/>
      <c r="CK127" s="863"/>
      <c r="CL127" s="864"/>
      <c r="CM127" s="864"/>
      <c r="CN127" s="864"/>
      <c r="CO127" s="865"/>
      <c r="CP127" s="824" t="s">
        <v>493</v>
      </c>
      <c r="CQ127" s="761"/>
      <c r="CR127" s="761"/>
      <c r="CS127" s="761"/>
      <c r="CT127" s="761"/>
      <c r="CU127" s="761"/>
      <c r="CV127" s="761"/>
      <c r="CW127" s="761"/>
      <c r="CX127" s="761"/>
      <c r="CY127" s="761"/>
      <c r="CZ127" s="761"/>
      <c r="DA127" s="761"/>
      <c r="DB127" s="761"/>
      <c r="DC127" s="761"/>
      <c r="DD127" s="761"/>
      <c r="DE127" s="761"/>
      <c r="DF127" s="762"/>
      <c r="DG127" s="825" t="s">
        <v>460</v>
      </c>
      <c r="DH127" s="826"/>
      <c r="DI127" s="826"/>
      <c r="DJ127" s="826"/>
      <c r="DK127" s="826"/>
      <c r="DL127" s="826" t="s">
        <v>453</v>
      </c>
      <c r="DM127" s="826"/>
      <c r="DN127" s="826"/>
      <c r="DO127" s="826"/>
      <c r="DP127" s="826"/>
      <c r="DQ127" s="826" t="s">
        <v>394</v>
      </c>
      <c r="DR127" s="826"/>
      <c r="DS127" s="826"/>
      <c r="DT127" s="826"/>
      <c r="DU127" s="826"/>
      <c r="DV127" s="803" t="s">
        <v>394</v>
      </c>
      <c r="DW127" s="803"/>
      <c r="DX127" s="803"/>
      <c r="DY127" s="803"/>
      <c r="DZ127" s="804"/>
    </row>
    <row r="128" spans="1:130" s="231" customFormat="1" ht="26.25" customHeight="1" thickBot="1" x14ac:dyDescent="0.2">
      <c r="A128" s="805" t="s">
        <v>494</v>
      </c>
      <c r="B128" s="806"/>
      <c r="C128" s="806"/>
      <c r="D128" s="806"/>
      <c r="E128" s="806"/>
      <c r="F128" s="806"/>
      <c r="G128" s="806"/>
      <c r="H128" s="806"/>
      <c r="I128" s="806"/>
      <c r="J128" s="806"/>
      <c r="K128" s="806"/>
      <c r="L128" s="806"/>
      <c r="M128" s="806"/>
      <c r="N128" s="806"/>
      <c r="O128" s="806"/>
      <c r="P128" s="806"/>
      <c r="Q128" s="806"/>
      <c r="R128" s="806"/>
      <c r="S128" s="806"/>
      <c r="T128" s="806"/>
      <c r="U128" s="806"/>
      <c r="V128" s="806"/>
      <c r="W128" s="807" t="s">
        <v>495</v>
      </c>
      <c r="X128" s="807"/>
      <c r="Y128" s="807"/>
      <c r="Z128" s="808"/>
      <c r="AA128" s="809">
        <v>1797</v>
      </c>
      <c r="AB128" s="810"/>
      <c r="AC128" s="810"/>
      <c r="AD128" s="810"/>
      <c r="AE128" s="811"/>
      <c r="AF128" s="812">
        <v>1797</v>
      </c>
      <c r="AG128" s="810"/>
      <c r="AH128" s="810"/>
      <c r="AI128" s="810"/>
      <c r="AJ128" s="811"/>
      <c r="AK128" s="812" t="s">
        <v>453</v>
      </c>
      <c r="AL128" s="810"/>
      <c r="AM128" s="810"/>
      <c r="AN128" s="810"/>
      <c r="AO128" s="811"/>
      <c r="AP128" s="813"/>
      <c r="AQ128" s="814"/>
      <c r="AR128" s="814"/>
      <c r="AS128" s="814"/>
      <c r="AT128" s="815"/>
      <c r="AU128" s="234"/>
      <c r="AV128" s="234"/>
      <c r="AW128" s="234"/>
      <c r="AX128" s="816" t="s">
        <v>496</v>
      </c>
      <c r="AY128" s="817"/>
      <c r="AZ128" s="817"/>
      <c r="BA128" s="817"/>
      <c r="BB128" s="817"/>
      <c r="BC128" s="817"/>
      <c r="BD128" s="817"/>
      <c r="BE128" s="818"/>
      <c r="BF128" s="795" t="s">
        <v>394</v>
      </c>
      <c r="BG128" s="796"/>
      <c r="BH128" s="796"/>
      <c r="BI128" s="796"/>
      <c r="BJ128" s="796"/>
      <c r="BK128" s="796"/>
      <c r="BL128" s="819"/>
      <c r="BM128" s="795">
        <v>15</v>
      </c>
      <c r="BN128" s="796"/>
      <c r="BO128" s="796"/>
      <c r="BP128" s="796"/>
      <c r="BQ128" s="796"/>
      <c r="BR128" s="796"/>
      <c r="BS128" s="819"/>
      <c r="BT128" s="795">
        <v>20</v>
      </c>
      <c r="BU128" s="796"/>
      <c r="BV128" s="796"/>
      <c r="BW128" s="796"/>
      <c r="BX128" s="796"/>
      <c r="BY128" s="796"/>
      <c r="BZ128" s="797"/>
      <c r="CA128" s="257"/>
      <c r="CB128" s="257"/>
      <c r="CC128" s="257"/>
      <c r="CD128" s="257"/>
      <c r="CE128" s="257"/>
      <c r="CF128" s="257"/>
      <c r="CG128" s="234"/>
      <c r="CH128" s="234"/>
      <c r="CI128" s="234"/>
      <c r="CJ128" s="256"/>
      <c r="CK128" s="866"/>
      <c r="CL128" s="867"/>
      <c r="CM128" s="867"/>
      <c r="CN128" s="867"/>
      <c r="CO128" s="868"/>
      <c r="CP128" s="798" t="s">
        <v>497</v>
      </c>
      <c r="CQ128" s="739"/>
      <c r="CR128" s="739"/>
      <c r="CS128" s="739"/>
      <c r="CT128" s="739"/>
      <c r="CU128" s="739"/>
      <c r="CV128" s="739"/>
      <c r="CW128" s="739"/>
      <c r="CX128" s="739"/>
      <c r="CY128" s="739"/>
      <c r="CZ128" s="739"/>
      <c r="DA128" s="739"/>
      <c r="DB128" s="739"/>
      <c r="DC128" s="739"/>
      <c r="DD128" s="739"/>
      <c r="DE128" s="739"/>
      <c r="DF128" s="740"/>
      <c r="DG128" s="799" t="s">
        <v>394</v>
      </c>
      <c r="DH128" s="800"/>
      <c r="DI128" s="800"/>
      <c r="DJ128" s="800"/>
      <c r="DK128" s="800"/>
      <c r="DL128" s="800" t="s">
        <v>394</v>
      </c>
      <c r="DM128" s="800"/>
      <c r="DN128" s="800"/>
      <c r="DO128" s="800"/>
      <c r="DP128" s="800"/>
      <c r="DQ128" s="800" t="s">
        <v>394</v>
      </c>
      <c r="DR128" s="800"/>
      <c r="DS128" s="800"/>
      <c r="DT128" s="800"/>
      <c r="DU128" s="800"/>
      <c r="DV128" s="801" t="s">
        <v>453</v>
      </c>
      <c r="DW128" s="801"/>
      <c r="DX128" s="801"/>
      <c r="DY128" s="801"/>
      <c r="DZ128" s="802"/>
    </row>
    <row r="129" spans="1:131" s="231" customFormat="1" ht="26.25" customHeight="1" x14ac:dyDescent="0.15">
      <c r="A129" s="783" t="s">
        <v>108</v>
      </c>
      <c r="B129" s="784"/>
      <c r="C129" s="784"/>
      <c r="D129" s="784"/>
      <c r="E129" s="784"/>
      <c r="F129" s="784"/>
      <c r="G129" s="784"/>
      <c r="H129" s="784"/>
      <c r="I129" s="784"/>
      <c r="J129" s="784"/>
      <c r="K129" s="784"/>
      <c r="L129" s="784"/>
      <c r="M129" s="784"/>
      <c r="N129" s="784"/>
      <c r="O129" s="784"/>
      <c r="P129" s="784"/>
      <c r="Q129" s="784"/>
      <c r="R129" s="784"/>
      <c r="S129" s="784"/>
      <c r="T129" s="784"/>
      <c r="U129" s="784"/>
      <c r="V129" s="784"/>
      <c r="W129" s="785" t="s">
        <v>498</v>
      </c>
      <c r="X129" s="786"/>
      <c r="Y129" s="786"/>
      <c r="Z129" s="787"/>
      <c r="AA129" s="788">
        <v>1061766</v>
      </c>
      <c r="AB129" s="789"/>
      <c r="AC129" s="789"/>
      <c r="AD129" s="789"/>
      <c r="AE129" s="790"/>
      <c r="AF129" s="791">
        <v>1069113</v>
      </c>
      <c r="AG129" s="789"/>
      <c r="AH129" s="789"/>
      <c r="AI129" s="789"/>
      <c r="AJ129" s="790"/>
      <c r="AK129" s="791">
        <v>1119178</v>
      </c>
      <c r="AL129" s="789"/>
      <c r="AM129" s="789"/>
      <c r="AN129" s="789"/>
      <c r="AO129" s="790"/>
      <c r="AP129" s="792"/>
      <c r="AQ129" s="793"/>
      <c r="AR129" s="793"/>
      <c r="AS129" s="793"/>
      <c r="AT129" s="794"/>
      <c r="AU129" s="235"/>
      <c r="AV129" s="235"/>
      <c r="AW129" s="235"/>
      <c r="AX129" s="760" t="s">
        <v>499</v>
      </c>
      <c r="AY129" s="761"/>
      <c r="AZ129" s="761"/>
      <c r="BA129" s="761"/>
      <c r="BB129" s="761"/>
      <c r="BC129" s="761"/>
      <c r="BD129" s="761"/>
      <c r="BE129" s="762"/>
      <c r="BF129" s="779" t="s">
        <v>138</v>
      </c>
      <c r="BG129" s="780"/>
      <c r="BH129" s="780"/>
      <c r="BI129" s="780"/>
      <c r="BJ129" s="780"/>
      <c r="BK129" s="780"/>
      <c r="BL129" s="781"/>
      <c r="BM129" s="779">
        <v>20</v>
      </c>
      <c r="BN129" s="780"/>
      <c r="BO129" s="780"/>
      <c r="BP129" s="780"/>
      <c r="BQ129" s="780"/>
      <c r="BR129" s="780"/>
      <c r="BS129" s="781"/>
      <c r="BT129" s="779">
        <v>30</v>
      </c>
      <c r="BU129" s="780"/>
      <c r="BV129" s="780"/>
      <c r="BW129" s="780"/>
      <c r="BX129" s="780"/>
      <c r="BY129" s="780"/>
      <c r="BZ129" s="782"/>
      <c r="CA129" s="258"/>
      <c r="CB129" s="258"/>
      <c r="CC129" s="258"/>
      <c r="CD129" s="258"/>
      <c r="CE129" s="258"/>
      <c r="CF129" s="258"/>
      <c r="CG129" s="258"/>
      <c r="CH129" s="258"/>
      <c r="CI129" s="258"/>
      <c r="CJ129" s="258"/>
      <c r="CK129" s="258"/>
      <c r="CL129" s="258"/>
      <c r="CM129" s="258"/>
      <c r="CN129" s="258"/>
      <c r="CO129" s="258"/>
      <c r="CP129" s="258"/>
      <c r="CQ129" s="258"/>
      <c r="CR129" s="258"/>
      <c r="CS129" s="258"/>
      <c r="CT129" s="258"/>
      <c r="CU129" s="258"/>
      <c r="CV129" s="258"/>
      <c r="CW129" s="258"/>
      <c r="CX129" s="258"/>
      <c r="CY129" s="258"/>
      <c r="CZ129" s="258"/>
      <c r="DA129" s="258"/>
      <c r="DB129" s="258"/>
      <c r="DC129" s="258"/>
      <c r="DD129" s="258"/>
      <c r="DE129" s="258"/>
      <c r="DF129" s="258"/>
      <c r="DG129" s="258"/>
      <c r="DH129" s="258"/>
      <c r="DI129" s="258"/>
      <c r="DJ129" s="258"/>
      <c r="DK129" s="258"/>
      <c r="DL129" s="258"/>
      <c r="DM129" s="258"/>
      <c r="DN129" s="258"/>
      <c r="DO129" s="258"/>
      <c r="DP129" s="235"/>
      <c r="DQ129" s="235"/>
      <c r="DR129" s="235"/>
      <c r="DS129" s="235"/>
      <c r="DT129" s="235"/>
      <c r="DU129" s="235"/>
      <c r="DV129" s="235"/>
      <c r="DW129" s="235"/>
      <c r="DX129" s="235"/>
      <c r="DY129" s="235"/>
      <c r="DZ129" s="235"/>
    </row>
    <row r="130" spans="1:131" s="231" customFormat="1" ht="26.25" customHeight="1" x14ac:dyDescent="0.15">
      <c r="A130" s="783" t="s">
        <v>500</v>
      </c>
      <c r="B130" s="784"/>
      <c r="C130" s="784"/>
      <c r="D130" s="784"/>
      <c r="E130" s="784"/>
      <c r="F130" s="784"/>
      <c r="G130" s="784"/>
      <c r="H130" s="784"/>
      <c r="I130" s="784"/>
      <c r="J130" s="784"/>
      <c r="K130" s="784"/>
      <c r="L130" s="784"/>
      <c r="M130" s="784"/>
      <c r="N130" s="784"/>
      <c r="O130" s="784"/>
      <c r="P130" s="784"/>
      <c r="Q130" s="784"/>
      <c r="R130" s="784"/>
      <c r="S130" s="784"/>
      <c r="T130" s="784"/>
      <c r="U130" s="784"/>
      <c r="V130" s="784"/>
      <c r="W130" s="785" t="s">
        <v>501</v>
      </c>
      <c r="X130" s="786"/>
      <c r="Y130" s="786"/>
      <c r="Z130" s="787"/>
      <c r="AA130" s="788">
        <v>122616</v>
      </c>
      <c r="AB130" s="789"/>
      <c r="AC130" s="789"/>
      <c r="AD130" s="789"/>
      <c r="AE130" s="790"/>
      <c r="AF130" s="791">
        <v>134293</v>
      </c>
      <c r="AG130" s="789"/>
      <c r="AH130" s="789"/>
      <c r="AI130" s="789"/>
      <c r="AJ130" s="790"/>
      <c r="AK130" s="791">
        <v>132495</v>
      </c>
      <c r="AL130" s="789"/>
      <c r="AM130" s="789"/>
      <c r="AN130" s="789"/>
      <c r="AO130" s="790"/>
      <c r="AP130" s="792"/>
      <c r="AQ130" s="793"/>
      <c r="AR130" s="793"/>
      <c r="AS130" s="793"/>
      <c r="AT130" s="794"/>
      <c r="AU130" s="235"/>
      <c r="AV130" s="235"/>
      <c r="AW130" s="235"/>
      <c r="AX130" s="760" t="s">
        <v>502</v>
      </c>
      <c r="AY130" s="761"/>
      <c r="AZ130" s="761"/>
      <c r="BA130" s="761"/>
      <c r="BB130" s="761"/>
      <c r="BC130" s="761"/>
      <c r="BD130" s="761"/>
      <c r="BE130" s="762"/>
      <c r="BF130" s="763">
        <v>-0.1</v>
      </c>
      <c r="BG130" s="764"/>
      <c r="BH130" s="764"/>
      <c r="BI130" s="764"/>
      <c r="BJ130" s="764"/>
      <c r="BK130" s="764"/>
      <c r="BL130" s="765"/>
      <c r="BM130" s="763">
        <v>25</v>
      </c>
      <c r="BN130" s="764"/>
      <c r="BO130" s="764"/>
      <c r="BP130" s="764"/>
      <c r="BQ130" s="764"/>
      <c r="BR130" s="764"/>
      <c r="BS130" s="765"/>
      <c r="BT130" s="763">
        <v>35</v>
      </c>
      <c r="BU130" s="764"/>
      <c r="BV130" s="764"/>
      <c r="BW130" s="764"/>
      <c r="BX130" s="764"/>
      <c r="BY130" s="764"/>
      <c r="BZ130" s="766"/>
      <c r="CA130" s="258"/>
      <c r="CB130" s="258"/>
      <c r="CC130" s="258"/>
      <c r="CD130" s="258"/>
      <c r="CE130" s="258"/>
      <c r="CF130" s="258"/>
      <c r="CG130" s="258"/>
      <c r="CH130" s="258"/>
      <c r="CI130" s="258"/>
      <c r="CJ130" s="258"/>
      <c r="CK130" s="258"/>
      <c r="CL130" s="258"/>
      <c r="CM130" s="258"/>
      <c r="CN130" s="258"/>
      <c r="CO130" s="258"/>
      <c r="CP130" s="258"/>
      <c r="CQ130" s="258"/>
      <c r="CR130" s="258"/>
      <c r="CS130" s="258"/>
      <c r="CT130" s="258"/>
      <c r="CU130" s="258"/>
      <c r="CV130" s="258"/>
      <c r="CW130" s="258"/>
      <c r="CX130" s="258"/>
      <c r="CY130" s="258"/>
      <c r="CZ130" s="258"/>
      <c r="DA130" s="258"/>
      <c r="DB130" s="258"/>
      <c r="DC130" s="258"/>
      <c r="DD130" s="258"/>
      <c r="DE130" s="258"/>
      <c r="DF130" s="258"/>
      <c r="DG130" s="258"/>
      <c r="DH130" s="258"/>
      <c r="DI130" s="258"/>
      <c r="DJ130" s="258"/>
      <c r="DK130" s="258"/>
      <c r="DL130" s="258"/>
      <c r="DM130" s="258"/>
      <c r="DN130" s="258"/>
      <c r="DO130" s="258"/>
      <c r="DP130" s="235"/>
      <c r="DQ130" s="235"/>
      <c r="DR130" s="235"/>
      <c r="DS130" s="235"/>
      <c r="DT130" s="235"/>
      <c r="DU130" s="235"/>
      <c r="DV130" s="235"/>
      <c r="DW130" s="235"/>
      <c r="DX130" s="235"/>
      <c r="DY130" s="235"/>
      <c r="DZ130" s="235"/>
    </row>
    <row r="131" spans="1:131" s="231" customFormat="1" ht="26.25" customHeight="1" thickBot="1" x14ac:dyDescent="0.2">
      <c r="A131" s="767"/>
      <c r="B131" s="768"/>
      <c r="C131" s="768"/>
      <c r="D131" s="768"/>
      <c r="E131" s="768"/>
      <c r="F131" s="768"/>
      <c r="G131" s="768"/>
      <c r="H131" s="768"/>
      <c r="I131" s="768"/>
      <c r="J131" s="768"/>
      <c r="K131" s="768"/>
      <c r="L131" s="768"/>
      <c r="M131" s="768"/>
      <c r="N131" s="768"/>
      <c r="O131" s="768"/>
      <c r="P131" s="768"/>
      <c r="Q131" s="768"/>
      <c r="R131" s="768"/>
      <c r="S131" s="768"/>
      <c r="T131" s="768"/>
      <c r="U131" s="768"/>
      <c r="V131" s="768"/>
      <c r="W131" s="769" t="s">
        <v>503</v>
      </c>
      <c r="X131" s="770"/>
      <c r="Y131" s="770"/>
      <c r="Z131" s="771"/>
      <c r="AA131" s="772">
        <v>939150</v>
      </c>
      <c r="AB131" s="773"/>
      <c r="AC131" s="773"/>
      <c r="AD131" s="773"/>
      <c r="AE131" s="774"/>
      <c r="AF131" s="775">
        <v>934820</v>
      </c>
      <c r="AG131" s="773"/>
      <c r="AH131" s="773"/>
      <c r="AI131" s="773"/>
      <c r="AJ131" s="774"/>
      <c r="AK131" s="775">
        <v>986683</v>
      </c>
      <c r="AL131" s="773"/>
      <c r="AM131" s="773"/>
      <c r="AN131" s="773"/>
      <c r="AO131" s="774"/>
      <c r="AP131" s="776"/>
      <c r="AQ131" s="777"/>
      <c r="AR131" s="777"/>
      <c r="AS131" s="777"/>
      <c r="AT131" s="778"/>
      <c r="AU131" s="235"/>
      <c r="AV131" s="235"/>
      <c r="AW131" s="235"/>
      <c r="AX131" s="738" t="s">
        <v>504</v>
      </c>
      <c r="AY131" s="739"/>
      <c r="AZ131" s="739"/>
      <c r="BA131" s="739"/>
      <c r="BB131" s="739"/>
      <c r="BC131" s="739"/>
      <c r="BD131" s="739"/>
      <c r="BE131" s="740"/>
      <c r="BF131" s="741" t="s">
        <v>394</v>
      </c>
      <c r="BG131" s="742"/>
      <c r="BH131" s="742"/>
      <c r="BI131" s="742"/>
      <c r="BJ131" s="742"/>
      <c r="BK131" s="742"/>
      <c r="BL131" s="743"/>
      <c r="BM131" s="741">
        <v>350</v>
      </c>
      <c r="BN131" s="742"/>
      <c r="BO131" s="742"/>
      <c r="BP131" s="742"/>
      <c r="BQ131" s="742"/>
      <c r="BR131" s="742"/>
      <c r="BS131" s="743"/>
      <c r="BT131" s="744"/>
      <c r="BU131" s="745"/>
      <c r="BV131" s="745"/>
      <c r="BW131" s="745"/>
      <c r="BX131" s="745"/>
      <c r="BY131" s="745"/>
      <c r="BZ131" s="746"/>
      <c r="CA131" s="258"/>
      <c r="CB131" s="258"/>
      <c r="CC131" s="258"/>
      <c r="CD131" s="258"/>
      <c r="CE131" s="258"/>
      <c r="CF131" s="258"/>
      <c r="CG131" s="258"/>
      <c r="CH131" s="258"/>
      <c r="CI131" s="258"/>
      <c r="CJ131" s="258"/>
      <c r="CK131" s="258"/>
      <c r="CL131" s="258"/>
      <c r="CM131" s="258"/>
      <c r="CN131" s="258"/>
      <c r="CO131" s="258"/>
      <c r="CP131" s="258"/>
      <c r="CQ131" s="258"/>
      <c r="CR131" s="258"/>
      <c r="CS131" s="258"/>
      <c r="CT131" s="258"/>
      <c r="CU131" s="258"/>
      <c r="CV131" s="258"/>
      <c r="CW131" s="258"/>
      <c r="CX131" s="258"/>
      <c r="CY131" s="258"/>
      <c r="CZ131" s="258"/>
      <c r="DA131" s="258"/>
      <c r="DB131" s="258"/>
      <c r="DC131" s="258"/>
      <c r="DD131" s="258"/>
      <c r="DE131" s="258"/>
      <c r="DF131" s="258"/>
      <c r="DG131" s="258"/>
      <c r="DH131" s="258"/>
      <c r="DI131" s="258"/>
      <c r="DJ131" s="258"/>
      <c r="DK131" s="258"/>
      <c r="DL131" s="258"/>
      <c r="DM131" s="258"/>
      <c r="DN131" s="258"/>
      <c r="DO131" s="258"/>
      <c r="DP131" s="235"/>
      <c r="DQ131" s="235"/>
      <c r="DR131" s="235"/>
      <c r="DS131" s="235"/>
      <c r="DT131" s="235"/>
      <c r="DU131" s="235"/>
      <c r="DV131" s="235"/>
      <c r="DW131" s="235"/>
      <c r="DX131" s="235"/>
      <c r="DY131" s="235"/>
      <c r="DZ131" s="235"/>
    </row>
    <row r="132" spans="1:131" s="231" customFormat="1" ht="26.25" customHeight="1" x14ac:dyDescent="0.15">
      <c r="A132" s="747" t="s">
        <v>505</v>
      </c>
      <c r="B132" s="748"/>
      <c r="C132" s="748"/>
      <c r="D132" s="748"/>
      <c r="E132" s="748"/>
      <c r="F132" s="748"/>
      <c r="G132" s="748"/>
      <c r="H132" s="748"/>
      <c r="I132" s="748"/>
      <c r="J132" s="748"/>
      <c r="K132" s="748"/>
      <c r="L132" s="748"/>
      <c r="M132" s="748"/>
      <c r="N132" s="748"/>
      <c r="O132" s="748"/>
      <c r="P132" s="748"/>
      <c r="Q132" s="748"/>
      <c r="R132" s="748"/>
      <c r="S132" s="748"/>
      <c r="T132" s="748"/>
      <c r="U132" s="748"/>
      <c r="V132" s="751" t="s">
        <v>506</v>
      </c>
      <c r="W132" s="751"/>
      <c r="X132" s="751"/>
      <c r="Y132" s="751"/>
      <c r="Z132" s="752"/>
      <c r="AA132" s="753">
        <v>-1.3103338120000001</v>
      </c>
      <c r="AB132" s="754"/>
      <c r="AC132" s="754"/>
      <c r="AD132" s="754"/>
      <c r="AE132" s="755"/>
      <c r="AF132" s="756">
        <v>-6.4183479000000002E-2</v>
      </c>
      <c r="AG132" s="754"/>
      <c r="AH132" s="754"/>
      <c r="AI132" s="754"/>
      <c r="AJ132" s="755"/>
      <c r="AK132" s="756">
        <v>1.0298140330000001</v>
      </c>
      <c r="AL132" s="754"/>
      <c r="AM132" s="754"/>
      <c r="AN132" s="754"/>
      <c r="AO132" s="755"/>
      <c r="AP132" s="757"/>
      <c r="AQ132" s="758"/>
      <c r="AR132" s="758"/>
      <c r="AS132" s="758"/>
      <c r="AT132" s="759"/>
      <c r="AU132" s="259"/>
      <c r="AV132" s="235"/>
      <c r="AW132" s="235"/>
      <c r="AX132" s="235"/>
      <c r="AY132" s="235"/>
      <c r="AZ132" s="235"/>
      <c r="BA132" s="235"/>
      <c r="BB132" s="235"/>
      <c r="BC132" s="235"/>
      <c r="BD132" s="235"/>
      <c r="BE132" s="235"/>
      <c r="BF132" s="235"/>
      <c r="BG132" s="235"/>
      <c r="BH132" s="235"/>
      <c r="BI132" s="235"/>
      <c r="BJ132" s="235"/>
      <c r="BK132" s="235"/>
      <c r="BL132" s="235"/>
      <c r="BM132" s="235"/>
      <c r="BN132" s="235"/>
      <c r="BO132" s="235"/>
      <c r="BP132" s="235"/>
      <c r="BQ132" s="235"/>
      <c r="BR132" s="235"/>
      <c r="BS132" s="236"/>
      <c r="BT132" s="235"/>
      <c r="BU132" s="235"/>
      <c r="BV132" s="235"/>
      <c r="BW132" s="235"/>
      <c r="BX132" s="235"/>
      <c r="BY132" s="235"/>
      <c r="BZ132" s="235"/>
      <c r="CA132" s="258"/>
      <c r="CB132" s="258"/>
      <c r="CC132" s="258"/>
      <c r="CD132" s="258"/>
      <c r="CE132" s="258"/>
      <c r="CF132" s="258"/>
      <c r="CG132" s="258"/>
      <c r="CH132" s="258"/>
      <c r="CI132" s="258"/>
      <c r="CJ132" s="258"/>
      <c r="CK132" s="258"/>
      <c r="CL132" s="258"/>
      <c r="CM132" s="258"/>
      <c r="CN132" s="258"/>
      <c r="CO132" s="258"/>
      <c r="CP132" s="258"/>
      <c r="CQ132" s="258"/>
      <c r="CR132" s="258"/>
      <c r="CS132" s="258"/>
      <c r="CT132" s="258"/>
      <c r="CU132" s="258"/>
      <c r="CV132" s="258"/>
      <c r="CW132" s="258"/>
      <c r="CX132" s="258"/>
      <c r="CY132" s="258"/>
      <c r="CZ132" s="258"/>
      <c r="DA132" s="258"/>
      <c r="DB132" s="258"/>
      <c r="DC132" s="258"/>
      <c r="DD132" s="258"/>
      <c r="DE132" s="258"/>
      <c r="DF132" s="258"/>
      <c r="DG132" s="258"/>
      <c r="DH132" s="258"/>
      <c r="DI132" s="258"/>
      <c r="DJ132" s="258"/>
      <c r="DK132" s="258"/>
      <c r="DL132" s="258"/>
      <c r="DM132" s="258"/>
      <c r="DN132" s="258"/>
      <c r="DO132" s="258"/>
      <c r="DP132" s="235"/>
      <c r="DQ132" s="235"/>
      <c r="DR132" s="235"/>
      <c r="DS132" s="235"/>
      <c r="DT132" s="235"/>
      <c r="DU132" s="235"/>
      <c r="DV132" s="235"/>
      <c r="DW132" s="235"/>
      <c r="DX132" s="235"/>
      <c r="DY132" s="235"/>
      <c r="DZ132" s="235"/>
    </row>
    <row r="133" spans="1:131" s="231" customFormat="1" ht="26.25" customHeight="1" thickBot="1" x14ac:dyDescent="0.2">
      <c r="A133" s="749"/>
      <c r="B133" s="750"/>
      <c r="C133" s="750"/>
      <c r="D133" s="750"/>
      <c r="E133" s="750"/>
      <c r="F133" s="750"/>
      <c r="G133" s="750"/>
      <c r="H133" s="750"/>
      <c r="I133" s="750"/>
      <c r="J133" s="750"/>
      <c r="K133" s="750"/>
      <c r="L133" s="750"/>
      <c r="M133" s="750"/>
      <c r="N133" s="750"/>
      <c r="O133" s="750"/>
      <c r="P133" s="750"/>
      <c r="Q133" s="750"/>
      <c r="R133" s="750"/>
      <c r="S133" s="750"/>
      <c r="T133" s="750"/>
      <c r="U133" s="750"/>
      <c r="V133" s="730" t="s">
        <v>507</v>
      </c>
      <c r="W133" s="730"/>
      <c r="X133" s="730"/>
      <c r="Y133" s="730"/>
      <c r="Z133" s="731"/>
      <c r="AA133" s="732">
        <v>-0.4</v>
      </c>
      <c r="AB133" s="733"/>
      <c r="AC133" s="733"/>
      <c r="AD133" s="733"/>
      <c r="AE133" s="734"/>
      <c r="AF133" s="732">
        <v>-0.4</v>
      </c>
      <c r="AG133" s="733"/>
      <c r="AH133" s="733"/>
      <c r="AI133" s="733"/>
      <c r="AJ133" s="734"/>
      <c r="AK133" s="732">
        <v>-0.1</v>
      </c>
      <c r="AL133" s="733"/>
      <c r="AM133" s="733"/>
      <c r="AN133" s="733"/>
      <c r="AO133" s="734"/>
      <c r="AP133" s="735"/>
      <c r="AQ133" s="736"/>
      <c r="AR133" s="736"/>
      <c r="AS133" s="736"/>
      <c r="AT133" s="737"/>
      <c r="AU133" s="235"/>
      <c r="AV133" s="235"/>
      <c r="AW133" s="235"/>
      <c r="AX133" s="235"/>
      <c r="AY133" s="235"/>
      <c r="AZ133" s="235"/>
      <c r="BA133" s="235"/>
      <c r="BB133" s="235"/>
      <c r="BC133" s="235"/>
      <c r="BD133" s="235"/>
      <c r="BE133" s="235"/>
      <c r="BF133" s="235"/>
      <c r="BG133" s="235"/>
      <c r="BH133" s="235"/>
      <c r="BI133" s="235"/>
      <c r="BJ133" s="235"/>
      <c r="BK133" s="235"/>
      <c r="BL133" s="235"/>
      <c r="BM133" s="235"/>
      <c r="BN133" s="258"/>
      <c r="BO133" s="258"/>
      <c r="BP133" s="258"/>
      <c r="BQ133" s="258"/>
      <c r="BR133" s="258"/>
      <c r="BS133" s="258"/>
      <c r="BT133" s="258"/>
      <c r="BU133" s="258"/>
      <c r="BV133" s="258"/>
      <c r="BW133" s="258"/>
      <c r="BX133" s="258"/>
      <c r="BY133" s="258"/>
      <c r="BZ133" s="258"/>
      <c r="CA133" s="258"/>
      <c r="CB133" s="258"/>
      <c r="CC133" s="258"/>
      <c r="CD133" s="258"/>
      <c r="CE133" s="258"/>
      <c r="CF133" s="258"/>
      <c r="CG133" s="258"/>
      <c r="CH133" s="258"/>
      <c r="CI133" s="258"/>
      <c r="CJ133" s="258"/>
      <c r="CK133" s="258"/>
      <c r="CL133" s="258"/>
      <c r="CM133" s="258"/>
      <c r="CN133" s="258"/>
      <c r="CO133" s="258"/>
      <c r="CP133" s="258"/>
      <c r="CQ133" s="258"/>
      <c r="CR133" s="258"/>
      <c r="CS133" s="258"/>
      <c r="CT133" s="258"/>
      <c r="CU133" s="258"/>
      <c r="CV133" s="258"/>
      <c r="CW133" s="258"/>
      <c r="CX133" s="258"/>
      <c r="CY133" s="258"/>
      <c r="CZ133" s="258"/>
      <c r="DA133" s="258"/>
      <c r="DB133" s="258"/>
      <c r="DC133" s="258"/>
      <c r="DD133" s="258"/>
      <c r="DE133" s="258"/>
      <c r="DF133" s="258"/>
      <c r="DG133" s="258"/>
      <c r="DH133" s="258"/>
      <c r="DI133" s="258"/>
      <c r="DJ133" s="258"/>
      <c r="DK133" s="258"/>
      <c r="DL133" s="258"/>
      <c r="DM133" s="258"/>
      <c r="DN133" s="258"/>
      <c r="DO133" s="258"/>
      <c r="DP133" s="235"/>
      <c r="DQ133" s="235"/>
      <c r="DR133" s="235"/>
      <c r="DS133" s="235"/>
      <c r="DT133" s="235"/>
      <c r="DU133" s="235"/>
      <c r="DV133" s="235"/>
      <c r="DW133" s="235"/>
      <c r="DX133" s="235"/>
      <c r="DY133" s="235"/>
      <c r="DZ133" s="235"/>
    </row>
    <row r="134" spans="1:131" ht="11.25" customHeight="1" x14ac:dyDescent="0.15">
      <c r="A134" s="260"/>
      <c r="B134" s="260"/>
      <c r="C134" s="260"/>
      <c r="D134" s="260"/>
      <c r="E134" s="260"/>
      <c r="F134" s="260"/>
      <c r="G134" s="260"/>
      <c r="H134" s="260"/>
      <c r="I134" s="260"/>
      <c r="J134" s="260"/>
      <c r="K134" s="260"/>
      <c r="L134" s="260"/>
      <c r="M134" s="260"/>
      <c r="N134" s="260"/>
      <c r="O134" s="260"/>
      <c r="P134" s="260"/>
      <c r="Q134" s="260"/>
      <c r="R134" s="260"/>
      <c r="S134" s="260"/>
      <c r="T134" s="260"/>
      <c r="U134" s="260"/>
      <c r="V134" s="260"/>
      <c r="W134" s="260"/>
      <c r="X134" s="260"/>
      <c r="Y134" s="260"/>
      <c r="Z134" s="260"/>
      <c r="AA134" s="260"/>
      <c r="AB134" s="260"/>
      <c r="AC134" s="260"/>
      <c r="AD134" s="260"/>
      <c r="AE134" s="260"/>
      <c r="AF134" s="260"/>
      <c r="AG134" s="260"/>
      <c r="AH134" s="260"/>
      <c r="AI134" s="260"/>
      <c r="AJ134" s="260"/>
      <c r="AK134" s="260"/>
      <c r="AL134" s="260"/>
      <c r="AM134" s="260"/>
      <c r="AN134" s="260"/>
      <c r="AO134" s="260"/>
      <c r="AP134" s="260"/>
      <c r="AQ134" s="260"/>
      <c r="AR134" s="260"/>
      <c r="AS134" s="260"/>
      <c r="AT134" s="260"/>
      <c r="AU134" s="235"/>
      <c r="AV134" s="235"/>
      <c r="AW134" s="235"/>
      <c r="AX134" s="235"/>
      <c r="AY134" s="235"/>
      <c r="AZ134" s="235"/>
      <c r="BA134" s="235"/>
      <c r="BB134" s="235"/>
      <c r="BC134" s="235"/>
      <c r="BD134" s="235"/>
      <c r="BE134" s="235"/>
      <c r="BF134" s="235"/>
      <c r="BG134" s="235"/>
      <c r="BH134" s="235"/>
      <c r="BI134" s="235"/>
      <c r="BJ134" s="235"/>
      <c r="BK134" s="235"/>
      <c r="BL134" s="235"/>
      <c r="BM134" s="235"/>
      <c r="BN134" s="258"/>
      <c r="BO134" s="258"/>
      <c r="BP134" s="258"/>
      <c r="BQ134" s="258"/>
      <c r="BR134" s="258"/>
      <c r="BS134" s="258"/>
      <c r="BT134" s="258"/>
      <c r="BU134" s="258"/>
      <c r="BV134" s="258"/>
      <c r="BW134" s="258"/>
      <c r="BX134" s="258"/>
      <c r="BY134" s="258"/>
      <c r="BZ134" s="258"/>
      <c r="CA134" s="258"/>
      <c r="CB134" s="258"/>
      <c r="CC134" s="258"/>
      <c r="CD134" s="258"/>
      <c r="CE134" s="258"/>
      <c r="CF134" s="258"/>
      <c r="CG134" s="258"/>
      <c r="CH134" s="258"/>
      <c r="CI134" s="258"/>
      <c r="CJ134" s="258"/>
      <c r="CK134" s="258"/>
      <c r="CL134" s="258"/>
      <c r="CM134" s="258"/>
      <c r="CN134" s="258"/>
      <c r="CO134" s="258"/>
      <c r="CP134" s="258"/>
      <c r="CQ134" s="258"/>
      <c r="CR134" s="258"/>
      <c r="CS134" s="258"/>
      <c r="CT134" s="258"/>
      <c r="CU134" s="258"/>
      <c r="CV134" s="258"/>
      <c r="CW134" s="258"/>
      <c r="CX134" s="258"/>
      <c r="CY134" s="258"/>
      <c r="CZ134" s="258"/>
      <c r="DA134" s="258"/>
      <c r="DB134" s="258"/>
      <c r="DC134" s="258"/>
      <c r="DD134" s="258"/>
      <c r="DE134" s="258"/>
      <c r="DF134" s="258"/>
      <c r="DG134" s="258"/>
      <c r="DH134" s="258"/>
      <c r="DI134" s="258"/>
      <c r="DJ134" s="258"/>
      <c r="DK134" s="258"/>
      <c r="DL134" s="258"/>
      <c r="DM134" s="258"/>
      <c r="DN134" s="258"/>
      <c r="DO134" s="258"/>
      <c r="DP134" s="235"/>
      <c r="DQ134" s="235"/>
      <c r="DR134" s="235"/>
      <c r="DS134" s="235"/>
      <c r="DT134" s="235"/>
      <c r="DU134" s="235"/>
      <c r="DV134" s="235"/>
      <c r="DW134" s="235"/>
      <c r="DX134" s="235"/>
      <c r="DY134" s="235"/>
      <c r="DZ134" s="235"/>
      <c r="EA134" s="231"/>
    </row>
    <row r="135" spans="1:131" ht="14.25" hidden="1" x14ac:dyDescent="0.15">
      <c r="AU135" s="260"/>
      <c r="AV135" s="260"/>
      <c r="AW135" s="260"/>
      <c r="AX135" s="260"/>
      <c r="AY135" s="260"/>
      <c r="AZ135" s="260"/>
      <c r="BA135" s="260"/>
      <c r="BB135" s="260"/>
      <c r="BC135" s="260"/>
      <c r="BD135" s="260"/>
      <c r="BE135" s="260"/>
      <c r="BF135" s="260"/>
      <c r="BG135" s="260"/>
      <c r="BH135" s="260"/>
      <c r="BI135" s="260"/>
      <c r="BJ135" s="260"/>
      <c r="BK135" s="260"/>
      <c r="BL135" s="260"/>
      <c r="BM135" s="260"/>
      <c r="BN135" s="260"/>
      <c r="BO135" s="260"/>
      <c r="BP135" s="260"/>
      <c r="BQ135" s="260"/>
      <c r="BR135" s="260"/>
      <c r="BS135" s="260"/>
      <c r="BT135" s="260"/>
      <c r="BU135" s="260"/>
      <c r="BV135" s="260"/>
      <c r="BW135" s="260"/>
      <c r="BX135" s="260"/>
      <c r="BY135" s="260"/>
      <c r="BZ135" s="260"/>
      <c r="CA135" s="260"/>
      <c r="CB135" s="260"/>
      <c r="CC135" s="260"/>
      <c r="CD135" s="260"/>
      <c r="CE135" s="260"/>
      <c r="CF135" s="260"/>
      <c r="CG135" s="260"/>
      <c r="CH135" s="260"/>
      <c r="CI135" s="260"/>
      <c r="CJ135" s="260"/>
      <c r="CK135" s="260"/>
      <c r="CL135" s="260"/>
      <c r="CM135" s="260"/>
      <c r="CN135" s="260"/>
      <c r="CO135" s="260"/>
      <c r="CP135" s="260"/>
      <c r="CQ135" s="260"/>
      <c r="CR135" s="260"/>
      <c r="CS135" s="260"/>
      <c r="CT135" s="260"/>
      <c r="CU135" s="260"/>
      <c r="CV135" s="260"/>
      <c r="CW135" s="260"/>
      <c r="CX135" s="260"/>
      <c r="CY135" s="260"/>
      <c r="CZ135" s="260"/>
      <c r="DA135" s="260"/>
      <c r="DB135" s="260"/>
      <c r="DC135" s="260"/>
      <c r="DD135" s="260"/>
      <c r="DE135" s="260"/>
      <c r="DF135" s="260"/>
      <c r="DG135" s="260"/>
      <c r="DH135" s="260"/>
      <c r="DI135" s="260"/>
      <c r="DJ135" s="260"/>
      <c r="DK135" s="260"/>
      <c r="DL135" s="260"/>
      <c r="DM135" s="260"/>
      <c r="DN135" s="260"/>
      <c r="DO135" s="260"/>
      <c r="DP135" s="260"/>
      <c r="DQ135" s="260"/>
      <c r="DR135" s="260"/>
      <c r="DS135" s="260"/>
      <c r="DT135" s="260"/>
      <c r="DU135" s="260"/>
      <c r="DV135" s="260"/>
      <c r="DW135" s="260"/>
      <c r="DX135" s="260"/>
      <c r="DY135" s="260"/>
      <c r="DZ135" s="260"/>
    </row>
  </sheetData>
  <sheetProtection algorithmName="SHA-512" hashValue="lGIm9zrJaEhMT5ssTQqfzGAGSUDcMG6sJrU2c1LIRNQEVM5PbI55Qm3jrcsgwSbjURJmy5wHo1ohxEBoM975xQ==" saltValue="zzzReMTfmWrM6EPd+KQQd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62" customWidth="1"/>
    <col min="121" max="121" width="0" style="261" hidden="1" customWidth="1"/>
    <col min="122" max="16384" width="9" style="261" hidden="1"/>
  </cols>
  <sheetData>
    <row r="1" spans="1:120"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1"/>
    </row>
    <row r="17" spans="119:120" x14ac:dyDescent="0.15">
      <c r="DP17" s="261"/>
    </row>
    <row r="18" spans="119:120" x14ac:dyDescent="0.15"/>
    <row r="19" spans="119:120" x14ac:dyDescent="0.15"/>
    <row r="20" spans="119:120" x14ac:dyDescent="0.15">
      <c r="DO20" s="261"/>
      <c r="DP20" s="261"/>
    </row>
    <row r="21" spans="119:120" x14ac:dyDescent="0.15">
      <c r="DP21" s="261"/>
    </row>
    <row r="22" spans="119:120" x14ac:dyDescent="0.15"/>
    <row r="23" spans="119:120" x14ac:dyDescent="0.15">
      <c r="DO23" s="261"/>
      <c r="DP23" s="261"/>
    </row>
    <row r="24" spans="119:120" x14ac:dyDescent="0.15">
      <c r="DP24" s="261"/>
    </row>
    <row r="25" spans="119:120" x14ac:dyDescent="0.15">
      <c r="DP25" s="261"/>
    </row>
    <row r="26" spans="119:120" x14ac:dyDescent="0.15">
      <c r="DO26" s="261"/>
      <c r="DP26" s="261"/>
    </row>
    <row r="27" spans="119:120" x14ac:dyDescent="0.15"/>
    <row r="28" spans="119:120" x14ac:dyDescent="0.15">
      <c r="DO28" s="261"/>
      <c r="DP28" s="261"/>
    </row>
    <row r="29" spans="119:120" x14ac:dyDescent="0.15">
      <c r="DP29" s="261"/>
    </row>
    <row r="30" spans="119:120" x14ac:dyDescent="0.15"/>
    <row r="31" spans="119:120" x14ac:dyDescent="0.15">
      <c r="DO31" s="261"/>
      <c r="DP31" s="261"/>
    </row>
    <row r="32" spans="119:120" x14ac:dyDescent="0.15"/>
    <row r="33" spans="98:120" x14ac:dyDescent="0.15">
      <c r="DO33" s="261"/>
      <c r="DP33" s="261"/>
    </row>
    <row r="34" spans="98:120" x14ac:dyDescent="0.15">
      <c r="DM34" s="261"/>
    </row>
    <row r="35" spans="98:120" x14ac:dyDescent="0.15">
      <c r="CT35" s="261"/>
      <c r="CU35" s="261"/>
      <c r="CV35" s="261"/>
      <c r="CY35" s="261"/>
      <c r="CZ35" s="261"/>
      <c r="DA35" s="261"/>
      <c r="DD35" s="261"/>
      <c r="DE35" s="261"/>
      <c r="DF35" s="261"/>
      <c r="DI35" s="261"/>
      <c r="DJ35" s="261"/>
      <c r="DK35" s="261"/>
      <c r="DM35" s="261"/>
      <c r="DN35" s="261"/>
      <c r="DO35" s="261"/>
      <c r="DP35" s="261"/>
    </row>
    <row r="36" spans="98:120" x14ac:dyDescent="0.15"/>
    <row r="37" spans="98:120" x14ac:dyDescent="0.15">
      <c r="CW37" s="261"/>
      <c r="DB37" s="261"/>
      <c r="DG37" s="261"/>
      <c r="DL37" s="261"/>
      <c r="DP37" s="261"/>
    </row>
    <row r="38" spans="98:120" x14ac:dyDescent="0.15">
      <c r="CT38" s="261"/>
      <c r="CU38" s="261"/>
      <c r="CV38" s="261"/>
      <c r="CW38" s="261"/>
      <c r="CY38" s="261"/>
      <c r="CZ38" s="261"/>
      <c r="DA38" s="261"/>
      <c r="DB38" s="261"/>
      <c r="DD38" s="261"/>
      <c r="DE38" s="261"/>
      <c r="DF38" s="261"/>
      <c r="DG38" s="261"/>
      <c r="DI38" s="261"/>
      <c r="DJ38" s="261"/>
      <c r="DK38" s="261"/>
      <c r="DL38" s="261"/>
      <c r="DN38" s="261"/>
      <c r="DO38" s="261"/>
      <c r="DP38" s="26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1"/>
      <c r="DO49" s="261"/>
      <c r="DP49" s="26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1"/>
      <c r="CS63" s="261"/>
      <c r="CX63" s="261"/>
      <c r="DC63" s="261"/>
      <c r="DH63" s="261"/>
    </row>
    <row r="64" spans="22:120" x14ac:dyDescent="0.15">
      <c r="V64" s="261"/>
    </row>
    <row r="65" spans="15:120" x14ac:dyDescent="0.15">
      <c r="X65" s="261"/>
      <c r="Z65" s="261"/>
      <c r="AA65" s="261"/>
      <c r="AB65" s="261"/>
      <c r="AC65" s="261"/>
      <c r="AD65" s="261"/>
      <c r="AE65" s="261"/>
      <c r="AF65" s="261"/>
      <c r="AG65" s="261"/>
      <c r="AH65" s="261"/>
      <c r="AI65" s="261"/>
      <c r="AJ65" s="261"/>
      <c r="AK65" s="261"/>
      <c r="AL65" s="261"/>
      <c r="AM65" s="261"/>
      <c r="AN65" s="261"/>
      <c r="AO65" s="261"/>
      <c r="AP65" s="261"/>
      <c r="AQ65" s="261"/>
      <c r="AR65" s="261"/>
      <c r="AS65" s="261"/>
      <c r="AT65" s="261"/>
      <c r="AU65" s="261"/>
      <c r="AV65" s="261"/>
      <c r="AW65" s="261"/>
      <c r="AX65" s="261"/>
      <c r="AY65" s="261"/>
      <c r="AZ65" s="261"/>
      <c r="BA65" s="261"/>
      <c r="BB65" s="261"/>
      <c r="BC65" s="261"/>
      <c r="BD65" s="261"/>
      <c r="BE65" s="261"/>
      <c r="BF65" s="261"/>
      <c r="BG65" s="261"/>
      <c r="BH65" s="261"/>
      <c r="BI65" s="261"/>
      <c r="BJ65" s="261"/>
      <c r="BK65" s="261"/>
      <c r="BL65" s="261"/>
      <c r="BM65" s="261"/>
      <c r="BN65" s="261"/>
      <c r="BO65" s="261"/>
      <c r="BP65" s="261"/>
      <c r="BQ65" s="261"/>
      <c r="BR65" s="261"/>
      <c r="BS65" s="261"/>
      <c r="BT65" s="261"/>
      <c r="BU65" s="261"/>
      <c r="BV65" s="261"/>
      <c r="BW65" s="261"/>
      <c r="BX65" s="261"/>
      <c r="BY65" s="261"/>
      <c r="BZ65" s="261"/>
      <c r="CA65" s="261"/>
      <c r="CB65" s="261"/>
      <c r="CC65" s="261"/>
      <c r="CD65" s="261"/>
      <c r="CE65" s="261"/>
      <c r="CF65" s="261"/>
      <c r="CG65" s="261"/>
      <c r="CH65" s="261"/>
      <c r="CI65" s="261"/>
      <c r="CJ65" s="261"/>
      <c r="CK65" s="261"/>
      <c r="CL65" s="261"/>
      <c r="CM65" s="261"/>
      <c r="CN65" s="261"/>
      <c r="CO65" s="261"/>
      <c r="CP65" s="261"/>
      <c r="CQ65" s="261"/>
      <c r="CR65" s="261"/>
      <c r="CU65" s="261"/>
      <c r="CZ65" s="261"/>
      <c r="DE65" s="261"/>
      <c r="DJ65" s="261"/>
    </row>
    <row r="66" spans="15:120" x14ac:dyDescent="0.15">
      <c r="Q66" s="261"/>
      <c r="S66" s="261"/>
      <c r="U66" s="261"/>
      <c r="DM66" s="261"/>
    </row>
    <row r="67" spans="15:120" x14ac:dyDescent="0.15">
      <c r="O67" s="261"/>
      <c r="P67" s="261"/>
      <c r="R67" s="261"/>
      <c r="T67" s="261"/>
      <c r="Y67" s="261"/>
      <c r="CT67" s="261"/>
      <c r="CV67" s="261"/>
      <c r="CW67" s="261"/>
      <c r="CY67" s="261"/>
      <c r="DA67" s="261"/>
      <c r="DB67" s="261"/>
      <c r="DD67" s="261"/>
      <c r="DF67" s="261"/>
      <c r="DG67" s="261"/>
      <c r="DI67" s="261"/>
      <c r="DK67" s="261"/>
      <c r="DL67" s="261"/>
      <c r="DN67" s="261"/>
      <c r="DO67" s="261"/>
      <c r="DP67" s="261"/>
    </row>
    <row r="68" spans="15:120" x14ac:dyDescent="0.15"/>
    <row r="69" spans="15:120" x14ac:dyDescent="0.15"/>
    <row r="70" spans="15:120" x14ac:dyDescent="0.15"/>
    <row r="71" spans="15:120" x14ac:dyDescent="0.15"/>
    <row r="72" spans="15:120" x14ac:dyDescent="0.15">
      <c r="DP72" s="261"/>
    </row>
    <row r="73" spans="15:120" x14ac:dyDescent="0.15">
      <c r="DP73" s="26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1"/>
      <c r="CX96" s="261"/>
      <c r="DC96" s="261"/>
      <c r="DH96" s="261"/>
    </row>
    <row r="97" spans="24:120" x14ac:dyDescent="0.15">
      <c r="CS97" s="261"/>
      <c r="CX97" s="261"/>
      <c r="DC97" s="261"/>
      <c r="DH97" s="261"/>
      <c r="DP97" s="262" t="s">
        <v>508</v>
      </c>
    </row>
    <row r="98" spans="24:120" hidden="1" x14ac:dyDescent="0.15">
      <c r="CS98" s="261"/>
      <c r="CX98" s="261"/>
      <c r="DC98" s="261"/>
      <c r="DH98" s="261"/>
    </row>
    <row r="99" spans="24:120" hidden="1" x14ac:dyDescent="0.15">
      <c r="CS99" s="261"/>
      <c r="CX99" s="261"/>
      <c r="DC99" s="261"/>
      <c r="DH99" s="261"/>
    </row>
    <row r="101" spans="24:120" ht="12" hidden="1" customHeight="1" x14ac:dyDescent="0.15">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1"/>
      <c r="BA101" s="261"/>
      <c r="BB101" s="261"/>
      <c r="BC101" s="261"/>
      <c r="BD101" s="261"/>
      <c r="BE101" s="261"/>
      <c r="BF101" s="261"/>
      <c r="BG101" s="261"/>
      <c r="BH101" s="261"/>
      <c r="BI101" s="261"/>
      <c r="BJ101" s="261"/>
      <c r="BK101" s="261"/>
      <c r="BL101" s="261"/>
      <c r="BM101" s="261"/>
      <c r="BN101" s="261"/>
      <c r="BO101" s="261"/>
      <c r="BP101" s="261"/>
      <c r="BQ101" s="261"/>
      <c r="BR101" s="261"/>
      <c r="BS101" s="261"/>
      <c r="BT101" s="261"/>
      <c r="BU101" s="261"/>
      <c r="BV101" s="261"/>
      <c r="BW101" s="261"/>
      <c r="BX101" s="261"/>
      <c r="BY101" s="261"/>
      <c r="BZ101" s="261"/>
      <c r="CA101" s="261"/>
      <c r="CB101" s="261"/>
      <c r="CC101" s="261"/>
      <c r="CD101" s="261"/>
      <c r="CE101" s="261"/>
      <c r="CF101" s="261"/>
      <c r="CG101" s="261"/>
      <c r="CH101" s="261"/>
      <c r="CI101" s="261"/>
      <c r="CJ101" s="261"/>
      <c r="CK101" s="261"/>
      <c r="CL101" s="261"/>
      <c r="CM101" s="261"/>
      <c r="CN101" s="261"/>
      <c r="CO101" s="261"/>
      <c r="CP101" s="261"/>
      <c r="CQ101" s="261"/>
      <c r="CR101" s="261"/>
      <c r="CU101" s="261"/>
      <c r="CZ101" s="261"/>
      <c r="DE101" s="261"/>
      <c r="DJ101" s="261"/>
    </row>
    <row r="102" spans="24:120" ht="1.5" hidden="1" customHeight="1" x14ac:dyDescent="0.15">
      <c r="CU102" s="261"/>
      <c r="CZ102" s="261"/>
      <c r="DE102" s="261"/>
      <c r="DJ102" s="261"/>
      <c r="DM102" s="261"/>
    </row>
    <row r="103" spans="24:120" hidden="1" x14ac:dyDescent="0.15">
      <c r="CT103" s="261"/>
      <c r="CV103" s="261"/>
      <c r="CW103" s="261"/>
      <c r="CY103" s="261"/>
      <c r="DA103" s="261"/>
      <c r="DB103" s="261"/>
      <c r="DD103" s="261"/>
      <c r="DF103" s="261"/>
      <c r="DG103" s="261"/>
      <c r="DI103" s="261"/>
      <c r="DK103" s="261"/>
      <c r="DL103" s="261"/>
      <c r="DM103" s="261"/>
      <c r="DN103" s="261"/>
      <c r="DO103" s="261"/>
      <c r="DP103" s="261"/>
    </row>
    <row r="104" spans="24:120" hidden="1" x14ac:dyDescent="0.15">
      <c r="CV104" s="261"/>
      <c r="CW104" s="261"/>
      <c r="DA104" s="261"/>
      <c r="DB104" s="261"/>
      <c r="DF104" s="261"/>
      <c r="DG104" s="261"/>
      <c r="DK104" s="261"/>
      <c r="DL104" s="261"/>
      <c r="DN104" s="261"/>
      <c r="DO104" s="261"/>
      <c r="DP104" s="261"/>
    </row>
    <row r="105" spans="24:120" ht="12.75" hidden="1" customHeight="1" x14ac:dyDescent="0.15"/>
  </sheetData>
  <sheetProtection algorithmName="SHA-512" hashValue="LBhtXflFIHVRSrBmQf5C86PjGiXorkAK8iw0eEzZeN+uAM1qQfTj/vTDCcNcvo2uIJ45dsExsN0f0Mv1dK5NLw==" saltValue="LxQr0szXkhe4fBgfS5ix5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2" customWidth="1"/>
    <col min="117" max="16384" width="9" style="261" hidden="1"/>
  </cols>
  <sheetData>
    <row r="1" spans="2:116" x14ac:dyDescent="0.15">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row>
    <row r="2" spans="2:116" x14ac:dyDescent="0.15"/>
    <row r="3" spans="2:116" x14ac:dyDescent="0.15"/>
    <row r="4" spans="2:116" x14ac:dyDescent="0.15">
      <c r="R4" s="261"/>
      <c r="S4" s="261"/>
      <c r="T4" s="261"/>
      <c r="U4" s="261"/>
      <c r="V4" s="261"/>
      <c r="W4" s="261"/>
      <c r="X4" s="261"/>
      <c r="Y4" s="261"/>
      <c r="Z4" s="261"/>
      <c r="AA4" s="261"/>
      <c r="AB4" s="261"/>
      <c r="AC4" s="261"/>
      <c r="AD4" s="261"/>
      <c r="AE4" s="261"/>
      <c r="AF4" s="261"/>
      <c r="AG4" s="261"/>
      <c r="AH4" s="261"/>
      <c r="AI4" s="261"/>
      <c r="AJ4" s="261"/>
      <c r="AK4" s="261"/>
      <c r="AL4" s="261"/>
      <c r="AM4" s="261"/>
      <c r="AN4" s="261"/>
      <c r="AO4" s="261"/>
      <c r="AP4" s="261"/>
      <c r="AQ4" s="261"/>
      <c r="AR4" s="261"/>
      <c r="AS4" s="261"/>
      <c r="AT4" s="261"/>
      <c r="AU4" s="261"/>
      <c r="AV4" s="261"/>
      <c r="AW4" s="261"/>
      <c r="AX4" s="261"/>
      <c r="AY4" s="261"/>
      <c r="AZ4" s="261"/>
      <c r="BA4" s="261"/>
      <c r="BB4" s="261"/>
      <c r="BC4" s="261"/>
      <c r="BD4" s="261"/>
      <c r="BE4" s="261"/>
      <c r="BF4" s="261"/>
      <c r="BG4" s="261"/>
      <c r="BH4" s="261"/>
      <c r="BI4" s="261"/>
      <c r="BJ4" s="261"/>
      <c r="BK4" s="261"/>
      <c r="BL4" s="261"/>
      <c r="BM4" s="261"/>
      <c r="BN4" s="261"/>
      <c r="BO4" s="261"/>
      <c r="BP4" s="261"/>
      <c r="BQ4" s="261"/>
      <c r="BR4" s="261"/>
      <c r="BS4" s="261"/>
      <c r="BT4" s="261"/>
      <c r="BU4" s="261"/>
      <c r="BV4" s="261"/>
      <c r="BW4" s="261"/>
      <c r="BX4" s="261"/>
      <c r="BY4" s="261"/>
      <c r="BZ4" s="261"/>
      <c r="CA4" s="261"/>
      <c r="CB4" s="261"/>
      <c r="CC4" s="261"/>
      <c r="CD4" s="261"/>
      <c r="CE4" s="261"/>
      <c r="CF4" s="261"/>
      <c r="CG4" s="261"/>
      <c r="CH4" s="261"/>
      <c r="CI4" s="261"/>
      <c r="CJ4" s="261"/>
      <c r="CK4" s="261"/>
      <c r="CL4" s="261"/>
      <c r="CM4" s="261"/>
      <c r="CN4" s="261"/>
      <c r="CO4" s="261"/>
      <c r="CP4" s="261"/>
      <c r="CQ4" s="261"/>
      <c r="CR4" s="261"/>
      <c r="CS4" s="261"/>
      <c r="CT4" s="261"/>
      <c r="CU4" s="261"/>
      <c r="CV4" s="261"/>
      <c r="CW4" s="261"/>
      <c r="CX4" s="261"/>
      <c r="CY4" s="261"/>
      <c r="CZ4" s="261"/>
      <c r="DA4" s="261"/>
      <c r="DB4" s="261"/>
      <c r="DC4" s="261"/>
      <c r="DD4" s="261"/>
      <c r="DE4" s="261"/>
      <c r="DF4" s="261"/>
      <c r="DG4" s="261"/>
      <c r="DH4" s="261"/>
      <c r="DI4" s="261"/>
      <c r="DJ4" s="261"/>
      <c r="DK4" s="261"/>
      <c r="DL4" s="261"/>
    </row>
    <row r="5" spans="2:116" x14ac:dyDescent="0.15">
      <c r="R5" s="261"/>
      <c r="S5" s="261"/>
      <c r="T5" s="261"/>
      <c r="U5" s="261"/>
      <c r="V5" s="261"/>
      <c r="W5" s="261"/>
      <c r="X5" s="261"/>
      <c r="Y5" s="261"/>
      <c r="Z5" s="261"/>
      <c r="AA5" s="261"/>
      <c r="AB5" s="261"/>
      <c r="AC5" s="261"/>
      <c r="AD5" s="261"/>
      <c r="AE5" s="261"/>
      <c r="AF5" s="261"/>
      <c r="AG5" s="261"/>
      <c r="AH5" s="261"/>
      <c r="AI5" s="261"/>
      <c r="AJ5" s="261"/>
      <c r="AK5" s="261"/>
      <c r="AL5" s="261"/>
      <c r="AM5" s="261"/>
      <c r="AN5" s="261"/>
      <c r="AO5" s="261"/>
      <c r="AP5" s="261"/>
      <c r="AQ5" s="261"/>
      <c r="AR5" s="261"/>
      <c r="AS5" s="261"/>
      <c r="AT5" s="261"/>
      <c r="AU5" s="261"/>
      <c r="AV5" s="261"/>
      <c r="AW5" s="261"/>
      <c r="AX5" s="261"/>
      <c r="AY5" s="261"/>
      <c r="AZ5" s="261"/>
      <c r="BA5" s="261"/>
      <c r="BB5" s="261"/>
      <c r="BC5" s="261"/>
      <c r="BD5" s="261"/>
      <c r="BE5" s="261"/>
      <c r="BF5" s="261"/>
      <c r="BG5" s="261"/>
      <c r="BH5" s="261"/>
      <c r="BI5" s="261"/>
      <c r="BJ5" s="261"/>
      <c r="BK5" s="261"/>
      <c r="BL5" s="261"/>
      <c r="BM5" s="261"/>
      <c r="BN5" s="261"/>
      <c r="BO5" s="261"/>
      <c r="BP5" s="261"/>
      <c r="BQ5" s="261"/>
      <c r="BR5" s="261"/>
      <c r="BS5" s="261"/>
      <c r="BT5" s="261"/>
      <c r="BU5" s="261"/>
      <c r="BV5" s="261"/>
      <c r="BW5" s="261"/>
      <c r="BX5" s="261"/>
      <c r="BY5" s="261"/>
      <c r="BZ5" s="261"/>
      <c r="CA5" s="261"/>
      <c r="CB5" s="261"/>
      <c r="CC5" s="261"/>
      <c r="CD5" s="261"/>
      <c r="CE5" s="261"/>
      <c r="CF5" s="261"/>
      <c r="CG5" s="261"/>
      <c r="CH5" s="261"/>
      <c r="CI5" s="261"/>
      <c r="CJ5" s="261"/>
      <c r="CK5" s="261"/>
      <c r="CL5" s="261"/>
      <c r="CM5" s="261"/>
      <c r="CN5" s="261"/>
      <c r="CO5" s="261"/>
      <c r="CP5" s="261"/>
      <c r="CQ5" s="261"/>
      <c r="CR5" s="261"/>
      <c r="CS5" s="261"/>
      <c r="CT5" s="261"/>
      <c r="CU5" s="261"/>
      <c r="CV5" s="261"/>
      <c r="CW5" s="261"/>
      <c r="CX5" s="261"/>
      <c r="CY5" s="261"/>
      <c r="CZ5" s="261"/>
      <c r="DA5" s="261"/>
      <c r="DB5" s="261"/>
      <c r="DC5" s="261"/>
      <c r="DD5" s="261"/>
      <c r="DE5" s="261"/>
      <c r="DF5" s="261"/>
      <c r="DG5" s="261"/>
      <c r="DH5" s="261"/>
      <c r="DI5" s="261"/>
      <c r="DJ5" s="261"/>
      <c r="DK5" s="261"/>
      <c r="DL5" s="26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61"/>
      <c r="AQ18" s="261"/>
      <c r="AR18" s="261"/>
      <c r="AS18" s="261"/>
      <c r="AT18" s="261"/>
      <c r="AU18" s="261"/>
      <c r="AV18" s="261"/>
      <c r="AW18" s="261"/>
      <c r="AX18" s="261"/>
      <c r="AY18" s="261"/>
      <c r="AZ18" s="261"/>
      <c r="BA18" s="261"/>
      <c r="BB18" s="261"/>
      <c r="BC18" s="261"/>
      <c r="BD18" s="261"/>
      <c r="BE18" s="261"/>
      <c r="BF18" s="261"/>
      <c r="BG18" s="261"/>
      <c r="BH18" s="261"/>
      <c r="BI18" s="261"/>
      <c r="BJ18" s="261"/>
      <c r="BK18" s="261"/>
      <c r="BL18" s="261"/>
      <c r="BM18" s="261"/>
      <c r="BN18" s="261"/>
      <c r="BO18" s="261"/>
      <c r="BP18" s="261"/>
      <c r="BQ18" s="261"/>
      <c r="BR18" s="261"/>
      <c r="BS18" s="261"/>
      <c r="BT18" s="261"/>
      <c r="BU18" s="261"/>
      <c r="BV18" s="261"/>
      <c r="BW18" s="261"/>
      <c r="BX18" s="261"/>
      <c r="BY18" s="261"/>
      <c r="BZ18" s="261"/>
      <c r="CA18" s="261"/>
      <c r="CB18" s="261"/>
      <c r="CC18" s="261"/>
      <c r="CD18" s="261"/>
      <c r="CE18" s="261"/>
      <c r="CF18" s="261"/>
      <c r="CG18" s="261"/>
      <c r="CH18" s="261"/>
      <c r="CI18" s="261"/>
      <c r="CJ18" s="261"/>
      <c r="CK18" s="261"/>
      <c r="CL18" s="261"/>
      <c r="CM18" s="261"/>
      <c r="CN18" s="261"/>
      <c r="CO18" s="261"/>
      <c r="CP18" s="261"/>
      <c r="CQ18" s="261"/>
      <c r="CR18" s="261"/>
      <c r="CS18" s="261"/>
      <c r="CT18" s="261"/>
      <c r="CU18" s="261"/>
      <c r="CV18" s="261"/>
      <c r="CW18" s="261"/>
      <c r="CX18" s="261"/>
      <c r="CY18" s="261"/>
      <c r="CZ18" s="261"/>
      <c r="DA18" s="261"/>
      <c r="DB18" s="261"/>
      <c r="DC18" s="261"/>
      <c r="DD18" s="261"/>
      <c r="DE18" s="261"/>
      <c r="DF18" s="261"/>
      <c r="DG18" s="261"/>
      <c r="DH18" s="261"/>
      <c r="DI18" s="261"/>
      <c r="DJ18" s="261"/>
      <c r="DK18" s="261"/>
      <c r="DL18" s="261"/>
    </row>
    <row r="19" spans="9:116" x14ac:dyDescent="0.15"/>
    <row r="20" spans="9:116" x14ac:dyDescent="0.15"/>
    <row r="21" spans="9:116" x14ac:dyDescent="0.15">
      <c r="DL21" s="261"/>
    </row>
    <row r="22" spans="9:116" x14ac:dyDescent="0.15">
      <c r="DI22" s="261"/>
      <c r="DJ22" s="261"/>
      <c r="DK22" s="261"/>
      <c r="DL22" s="261"/>
    </row>
    <row r="23" spans="9:116" x14ac:dyDescent="0.15">
      <c r="CY23" s="261"/>
      <c r="CZ23" s="261"/>
      <c r="DA23" s="261"/>
      <c r="DB23" s="261"/>
      <c r="DC23" s="261"/>
      <c r="DD23" s="261"/>
      <c r="DE23" s="261"/>
      <c r="DF23" s="261"/>
      <c r="DG23" s="261"/>
      <c r="DH23" s="261"/>
      <c r="DI23" s="261"/>
      <c r="DJ23" s="261"/>
      <c r="DK23" s="261"/>
      <c r="DL23" s="26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1"/>
      <c r="DA35" s="261"/>
      <c r="DB35" s="261"/>
      <c r="DC35" s="261"/>
      <c r="DD35" s="261"/>
      <c r="DE35" s="261"/>
      <c r="DF35" s="261"/>
      <c r="DG35" s="261"/>
      <c r="DH35" s="261"/>
      <c r="DI35" s="261"/>
      <c r="DJ35" s="261"/>
      <c r="DK35" s="261"/>
      <c r="DL35" s="261"/>
    </row>
    <row r="36" spans="15:116" x14ac:dyDescent="0.15"/>
    <row r="37" spans="15:116" x14ac:dyDescent="0.15">
      <c r="DL37" s="261"/>
    </row>
    <row r="38" spans="15:116" x14ac:dyDescent="0.15">
      <c r="DI38" s="261"/>
      <c r="DJ38" s="261"/>
      <c r="DK38" s="261"/>
      <c r="DL38" s="261"/>
    </row>
    <row r="39" spans="15:116" x14ac:dyDescent="0.15"/>
    <row r="40" spans="15:116" x14ac:dyDescent="0.15"/>
    <row r="41" spans="15:116" x14ac:dyDescent="0.15"/>
    <row r="42" spans="15:116" x14ac:dyDescent="0.15"/>
    <row r="43" spans="15:116" x14ac:dyDescent="0.15">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E43" s="261"/>
      <c r="DF43" s="261"/>
      <c r="DG43" s="261"/>
      <c r="DH43" s="261"/>
      <c r="DI43" s="261"/>
      <c r="DJ43" s="261"/>
      <c r="DK43" s="261"/>
      <c r="DL43" s="261"/>
    </row>
    <row r="44" spans="15:116" x14ac:dyDescent="0.15">
      <c r="DL44" s="261"/>
    </row>
    <row r="45" spans="15:116" x14ac:dyDescent="0.15"/>
    <row r="46" spans="15:116" x14ac:dyDescent="0.15">
      <c r="DA46" s="261"/>
      <c r="DB46" s="261"/>
      <c r="DC46" s="261"/>
      <c r="DD46" s="261"/>
      <c r="DE46" s="261"/>
      <c r="DF46" s="261"/>
      <c r="DG46" s="261"/>
      <c r="DH46" s="261"/>
      <c r="DI46" s="261"/>
      <c r="DJ46" s="261"/>
      <c r="DK46" s="261"/>
      <c r="DL46" s="261"/>
    </row>
    <row r="47" spans="15:116" x14ac:dyDescent="0.15"/>
    <row r="48" spans="15:116" x14ac:dyDescent="0.15"/>
    <row r="49" spans="104:116" x14ac:dyDescent="0.15"/>
    <row r="50" spans="104:116" x14ac:dyDescent="0.15">
      <c r="CZ50" s="261"/>
      <c r="DA50" s="261"/>
      <c r="DB50" s="261"/>
      <c r="DC50" s="261"/>
      <c r="DD50" s="261"/>
      <c r="DE50" s="261"/>
      <c r="DF50" s="261"/>
      <c r="DG50" s="261"/>
      <c r="DH50" s="261"/>
      <c r="DI50" s="261"/>
      <c r="DJ50" s="261"/>
      <c r="DK50" s="261"/>
      <c r="DL50" s="261"/>
    </row>
    <row r="51" spans="104:116" x14ac:dyDescent="0.15"/>
    <row r="52" spans="104:116" x14ac:dyDescent="0.15"/>
    <row r="53" spans="104:116" x14ac:dyDescent="0.15">
      <c r="DL53" s="26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1"/>
      <c r="DD67" s="261"/>
      <c r="DE67" s="261"/>
      <c r="DF67" s="261"/>
      <c r="DG67" s="261"/>
      <c r="DH67" s="261"/>
      <c r="DI67" s="261"/>
      <c r="DJ67" s="261"/>
      <c r="DK67" s="261"/>
      <c r="DL67" s="26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821Eu4qNFiOx8ft5bFkOvRmkzpaej1O3eA8xzj614MZ3vi7LGvUz0WJCDdUz0KxCyRGcES5Sbx48fSwZyWkQw==" saltValue="kiph6sqAvyKSGWFFxrLEZ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67"/>
  <sheetViews>
    <sheetView showGridLines="0" zoomScaleNormal="100" zoomScaleSheetLayoutView="100" workbookViewId="0"/>
  </sheetViews>
  <sheetFormatPr defaultColWidth="0" defaultRowHeight="13.5" customHeight="1" zeroHeight="1" x14ac:dyDescent="0.15"/>
  <cols>
    <col min="1" max="36" width="2.5" style="263" customWidth="1"/>
    <col min="37" max="44" width="17" style="263" customWidth="1"/>
    <col min="45" max="45" width="6.125" style="269" customWidth="1"/>
    <col min="46" max="46" width="3" style="267" customWidth="1"/>
    <col min="47" max="47" width="19.125" style="263" hidden="1" customWidth="1"/>
    <col min="48" max="52" width="12.625" style="263" hidden="1" customWidth="1"/>
    <col min="53" max="16384" width="8.625" style="263" hidden="1"/>
  </cols>
  <sheetData>
    <row r="1" spans="1:46" x14ac:dyDescent="0.15">
      <c r="AS1" s="263"/>
      <c r="AT1" s="263"/>
    </row>
    <row r="2" spans="1:46" x14ac:dyDescent="0.15">
      <c r="AS2" s="263"/>
      <c r="AT2" s="263"/>
    </row>
    <row r="3" spans="1:46" x14ac:dyDescent="0.15">
      <c r="AS3" s="263"/>
      <c r="AT3" s="263"/>
    </row>
    <row r="4" spans="1:46" x14ac:dyDescent="0.15">
      <c r="AS4" s="263"/>
      <c r="AT4" s="263"/>
    </row>
    <row r="5" spans="1:46" ht="17.25" x14ac:dyDescent="0.15">
      <c r="A5" s="264" t="s">
        <v>509</v>
      </c>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6"/>
    </row>
    <row r="6" spans="1:46" x14ac:dyDescent="0.15">
      <c r="A6" s="267"/>
      <c r="AK6" s="268" t="s">
        <v>510</v>
      </c>
      <c r="AL6" s="268"/>
      <c r="AM6" s="268"/>
      <c r="AN6" s="268"/>
    </row>
    <row r="7" spans="1:46" ht="13.5" customHeight="1" x14ac:dyDescent="0.15">
      <c r="A7" s="267"/>
      <c r="AK7" s="270"/>
      <c r="AL7" s="271"/>
      <c r="AM7" s="271"/>
      <c r="AN7" s="272"/>
      <c r="AO7" s="1141" t="s">
        <v>511</v>
      </c>
      <c r="AP7" s="273"/>
      <c r="AQ7" s="274" t="s">
        <v>512</v>
      </c>
      <c r="AR7" s="275"/>
    </row>
    <row r="8" spans="1:46" x14ac:dyDescent="0.15">
      <c r="A8" s="267"/>
      <c r="AK8" s="276"/>
      <c r="AL8" s="277"/>
      <c r="AM8" s="277"/>
      <c r="AN8" s="278"/>
      <c r="AO8" s="1142"/>
      <c r="AP8" s="279" t="s">
        <v>513</v>
      </c>
      <c r="AQ8" s="280" t="s">
        <v>514</v>
      </c>
      <c r="AR8" s="281" t="s">
        <v>515</v>
      </c>
    </row>
    <row r="9" spans="1:46" x14ac:dyDescent="0.15">
      <c r="A9" s="267"/>
      <c r="AK9" s="1132" t="s">
        <v>516</v>
      </c>
      <c r="AL9" s="1133"/>
      <c r="AM9" s="1133"/>
      <c r="AN9" s="1134"/>
      <c r="AO9" s="282">
        <v>350160</v>
      </c>
      <c r="AP9" s="282">
        <v>351566</v>
      </c>
      <c r="AQ9" s="283">
        <v>224098</v>
      </c>
      <c r="AR9" s="284">
        <v>56.9</v>
      </c>
    </row>
    <row r="10" spans="1:46" ht="13.5" customHeight="1" x14ac:dyDescent="0.15">
      <c r="A10" s="267"/>
      <c r="AK10" s="1132" t="s">
        <v>517</v>
      </c>
      <c r="AL10" s="1133"/>
      <c r="AM10" s="1133"/>
      <c r="AN10" s="1134"/>
      <c r="AO10" s="285">
        <v>32335</v>
      </c>
      <c r="AP10" s="285">
        <v>32465</v>
      </c>
      <c r="AQ10" s="286">
        <v>32087</v>
      </c>
      <c r="AR10" s="287">
        <v>1.2</v>
      </c>
    </row>
    <row r="11" spans="1:46" ht="13.5" customHeight="1" x14ac:dyDescent="0.15">
      <c r="A11" s="267"/>
      <c r="AK11" s="1132" t="s">
        <v>518</v>
      </c>
      <c r="AL11" s="1133"/>
      <c r="AM11" s="1133"/>
      <c r="AN11" s="1134"/>
      <c r="AO11" s="285" t="s">
        <v>519</v>
      </c>
      <c r="AP11" s="285" t="s">
        <v>519</v>
      </c>
      <c r="AQ11" s="286">
        <v>3587</v>
      </c>
      <c r="AR11" s="287" t="s">
        <v>519</v>
      </c>
    </row>
    <row r="12" spans="1:46" ht="13.5" customHeight="1" x14ac:dyDescent="0.15">
      <c r="A12" s="267"/>
      <c r="AK12" s="1132" t="s">
        <v>520</v>
      </c>
      <c r="AL12" s="1133"/>
      <c r="AM12" s="1133"/>
      <c r="AN12" s="1134"/>
      <c r="AO12" s="285" t="s">
        <v>519</v>
      </c>
      <c r="AP12" s="285" t="s">
        <v>519</v>
      </c>
      <c r="AQ12" s="286" t="s">
        <v>519</v>
      </c>
      <c r="AR12" s="287" t="s">
        <v>519</v>
      </c>
    </row>
    <row r="13" spans="1:46" ht="13.5" customHeight="1" x14ac:dyDescent="0.15">
      <c r="A13" s="267"/>
      <c r="AK13" s="1132" t="s">
        <v>521</v>
      </c>
      <c r="AL13" s="1133"/>
      <c r="AM13" s="1133"/>
      <c r="AN13" s="1134"/>
      <c r="AO13" s="285">
        <v>229</v>
      </c>
      <c r="AP13" s="285">
        <v>230</v>
      </c>
      <c r="AQ13" s="286">
        <v>11579</v>
      </c>
      <c r="AR13" s="287">
        <v>-98</v>
      </c>
    </row>
    <row r="14" spans="1:46" ht="13.5" customHeight="1" x14ac:dyDescent="0.15">
      <c r="A14" s="267"/>
      <c r="AK14" s="1132" t="s">
        <v>522</v>
      </c>
      <c r="AL14" s="1133"/>
      <c r="AM14" s="1133"/>
      <c r="AN14" s="1134"/>
      <c r="AO14" s="285">
        <v>34995</v>
      </c>
      <c r="AP14" s="285">
        <v>35136</v>
      </c>
      <c r="AQ14" s="286">
        <v>4496</v>
      </c>
      <c r="AR14" s="287">
        <v>681.5</v>
      </c>
    </row>
    <row r="15" spans="1:46" ht="13.5" customHeight="1" x14ac:dyDescent="0.15">
      <c r="A15" s="267"/>
      <c r="AK15" s="1135" t="s">
        <v>523</v>
      </c>
      <c r="AL15" s="1136"/>
      <c r="AM15" s="1136"/>
      <c r="AN15" s="1137"/>
      <c r="AO15" s="285">
        <v>-26654</v>
      </c>
      <c r="AP15" s="285">
        <v>-26761</v>
      </c>
      <c r="AQ15" s="286">
        <v>-17592</v>
      </c>
      <c r="AR15" s="287">
        <v>52.1</v>
      </c>
    </row>
    <row r="16" spans="1:46" x14ac:dyDescent="0.15">
      <c r="A16" s="267"/>
      <c r="AK16" s="1135" t="s">
        <v>188</v>
      </c>
      <c r="AL16" s="1136"/>
      <c r="AM16" s="1136"/>
      <c r="AN16" s="1137"/>
      <c r="AO16" s="285">
        <v>391065</v>
      </c>
      <c r="AP16" s="285">
        <v>392636</v>
      </c>
      <c r="AQ16" s="286">
        <v>258255</v>
      </c>
      <c r="AR16" s="287">
        <v>52</v>
      </c>
    </row>
    <row r="17" spans="1:46" x14ac:dyDescent="0.15">
      <c r="A17" s="267"/>
    </row>
    <row r="18" spans="1:46" x14ac:dyDescent="0.15">
      <c r="A18" s="267"/>
      <c r="AQ18" s="288"/>
      <c r="AR18" s="288"/>
    </row>
    <row r="19" spans="1:46" x14ac:dyDescent="0.15">
      <c r="A19" s="267"/>
      <c r="AK19" s="263" t="s">
        <v>524</v>
      </c>
    </row>
    <row r="20" spans="1:46" x14ac:dyDescent="0.15">
      <c r="A20" s="267"/>
      <c r="AK20" s="289"/>
      <c r="AL20" s="290"/>
      <c r="AM20" s="290"/>
      <c r="AN20" s="291"/>
      <c r="AO20" s="292" t="s">
        <v>525</v>
      </c>
      <c r="AP20" s="293" t="s">
        <v>526</v>
      </c>
      <c r="AQ20" s="294" t="s">
        <v>527</v>
      </c>
      <c r="AR20" s="295"/>
    </row>
    <row r="21" spans="1:46" s="268" customFormat="1" x14ac:dyDescent="0.15">
      <c r="A21" s="296"/>
      <c r="AK21" s="1138" t="s">
        <v>528</v>
      </c>
      <c r="AL21" s="1139"/>
      <c r="AM21" s="1139"/>
      <c r="AN21" s="1140"/>
      <c r="AO21" s="297">
        <v>41.16</v>
      </c>
      <c r="AP21" s="298">
        <v>22.75</v>
      </c>
      <c r="AQ21" s="299">
        <v>18.41</v>
      </c>
      <c r="AS21" s="300"/>
      <c r="AT21" s="296"/>
    </row>
    <row r="22" spans="1:46" s="268" customFormat="1" x14ac:dyDescent="0.15">
      <c r="A22" s="296"/>
      <c r="AK22" s="1138" t="s">
        <v>529</v>
      </c>
      <c r="AL22" s="1139"/>
      <c r="AM22" s="1139"/>
      <c r="AN22" s="1140"/>
      <c r="AO22" s="301">
        <v>91</v>
      </c>
      <c r="AP22" s="302">
        <v>95.6</v>
      </c>
      <c r="AQ22" s="303">
        <v>-4.5999999999999996</v>
      </c>
      <c r="AR22" s="288"/>
      <c r="AS22" s="300"/>
      <c r="AT22" s="296"/>
    </row>
    <row r="23" spans="1:46" s="268" customFormat="1" x14ac:dyDescent="0.15">
      <c r="A23" s="296"/>
      <c r="AP23" s="288"/>
      <c r="AQ23" s="288"/>
      <c r="AR23" s="288"/>
      <c r="AS23" s="300"/>
      <c r="AT23" s="296"/>
    </row>
    <row r="24" spans="1:46" s="268" customFormat="1" x14ac:dyDescent="0.15">
      <c r="A24" s="296"/>
      <c r="AP24" s="288"/>
      <c r="AQ24" s="288"/>
      <c r="AR24" s="288"/>
      <c r="AS24" s="300"/>
      <c r="AT24" s="296"/>
    </row>
    <row r="25" spans="1:46" s="268" customFormat="1" x14ac:dyDescent="0.15">
      <c r="A25" s="304"/>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6"/>
      <c r="AQ25" s="306"/>
      <c r="AR25" s="306"/>
      <c r="AS25" s="307"/>
      <c r="AT25" s="296"/>
    </row>
    <row r="26" spans="1:46" s="268" customFormat="1" x14ac:dyDescent="0.15">
      <c r="A26" s="268" t="s">
        <v>530</v>
      </c>
      <c r="AP26" s="288"/>
      <c r="AQ26" s="288"/>
      <c r="AR26" s="288"/>
    </row>
    <row r="27" spans="1:46" x14ac:dyDescent="0.15">
      <c r="A27" s="308"/>
      <c r="AS27" s="263"/>
      <c r="AT27" s="263"/>
    </row>
    <row r="28" spans="1:46" ht="17.25" x14ac:dyDescent="0.15">
      <c r="A28" s="264" t="s">
        <v>531</v>
      </c>
      <c r="B28" s="265"/>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309"/>
    </row>
    <row r="29" spans="1:46" x14ac:dyDescent="0.15">
      <c r="A29" s="267"/>
      <c r="AK29" s="268" t="s">
        <v>532</v>
      </c>
      <c r="AL29" s="268"/>
      <c r="AM29" s="268"/>
      <c r="AN29" s="268"/>
      <c r="AS29" s="310"/>
    </row>
    <row r="30" spans="1:46" ht="13.5" customHeight="1" x14ac:dyDescent="0.15">
      <c r="A30" s="267"/>
      <c r="AK30" s="270"/>
      <c r="AL30" s="271"/>
      <c r="AM30" s="271"/>
      <c r="AN30" s="272"/>
      <c r="AO30" s="1141" t="s">
        <v>511</v>
      </c>
      <c r="AP30" s="273"/>
      <c r="AQ30" s="274" t="s">
        <v>512</v>
      </c>
      <c r="AR30" s="275"/>
    </row>
    <row r="31" spans="1:46" x14ac:dyDescent="0.15">
      <c r="A31" s="267"/>
      <c r="AK31" s="276"/>
      <c r="AL31" s="277"/>
      <c r="AM31" s="277"/>
      <c r="AN31" s="278"/>
      <c r="AO31" s="1142"/>
      <c r="AP31" s="279" t="s">
        <v>513</v>
      </c>
      <c r="AQ31" s="280" t="s">
        <v>514</v>
      </c>
      <c r="AR31" s="281" t="s">
        <v>515</v>
      </c>
    </row>
    <row r="32" spans="1:46" ht="27" customHeight="1" x14ac:dyDescent="0.15">
      <c r="A32" s="267"/>
      <c r="AK32" s="1121" t="s">
        <v>533</v>
      </c>
      <c r="AL32" s="1122"/>
      <c r="AM32" s="1122"/>
      <c r="AN32" s="1123"/>
      <c r="AO32" s="311">
        <v>136873</v>
      </c>
      <c r="AP32" s="311">
        <v>137423</v>
      </c>
      <c r="AQ32" s="312">
        <v>146295</v>
      </c>
      <c r="AR32" s="313">
        <v>-6.1</v>
      </c>
    </row>
    <row r="33" spans="1:46" ht="13.5" customHeight="1" x14ac:dyDescent="0.15">
      <c r="A33" s="267"/>
      <c r="AK33" s="1121" t="s">
        <v>534</v>
      </c>
      <c r="AL33" s="1122"/>
      <c r="AM33" s="1122"/>
      <c r="AN33" s="1123"/>
      <c r="AO33" s="311" t="s">
        <v>519</v>
      </c>
      <c r="AP33" s="311" t="s">
        <v>519</v>
      </c>
      <c r="AQ33" s="312" t="s">
        <v>519</v>
      </c>
      <c r="AR33" s="313" t="s">
        <v>519</v>
      </c>
    </row>
    <row r="34" spans="1:46" ht="27" customHeight="1" x14ac:dyDescent="0.15">
      <c r="A34" s="267"/>
      <c r="AK34" s="1121" t="s">
        <v>535</v>
      </c>
      <c r="AL34" s="1122"/>
      <c r="AM34" s="1122"/>
      <c r="AN34" s="1123"/>
      <c r="AO34" s="311" t="s">
        <v>519</v>
      </c>
      <c r="AP34" s="311" t="s">
        <v>519</v>
      </c>
      <c r="AQ34" s="312">
        <v>4</v>
      </c>
      <c r="AR34" s="313" t="s">
        <v>519</v>
      </c>
    </row>
    <row r="35" spans="1:46" ht="27" customHeight="1" x14ac:dyDescent="0.15">
      <c r="A35" s="267"/>
      <c r="AK35" s="1121" t="s">
        <v>536</v>
      </c>
      <c r="AL35" s="1122"/>
      <c r="AM35" s="1122"/>
      <c r="AN35" s="1123"/>
      <c r="AO35" s="311">
        <v>5449</v>
      </c>
      <c r="AP35" s="311">
        <v>5471</v>
      </c>
      <c r="AQ35" s="312">
        <v>31593</v>
      </c>
      <c r="AR35" s="313">
        <v>-82.7</v>
      </c>
    </row>
    <row r="36" spans="1:46" ht="27" customHeight="1" x14ac:dyDescent="0.15">
      <c r="A36" s="267"/>
      <c r="AK36" s="1121" t="s">
        <v>537</v>
      </c>
      <c r="AL36" s="1122"/>
      <c r="AM36" s="1122"/>
      <c r="AN36" s="1123"/>
      <c r="AO36" s="311">
        <v>334</v>
      </c>
      <c r="AP36" s="311">
        <v>335</v>
      </c>
      <c r="AQ36" s="312">
        <v>3914</v>
      </c>
      <c r="AR36" s="313">
        <v>-91.4</v>
      </c>
    </row>
    <row r="37" spans="1:46" ht="13.5" customHeight="1" x14ac:dyDescent="0.15">
      <c r="A37" s="267"/>
      <c r="AK37" s="1121" t="s">
        <v>538</v>
      </c>
      <c r="AL37" s="1122"/>
      <c r="AM37" s="1122"/>
      <c r="AN37" s="1123"/>
      <c r="AO37" s="311" t="s">
        <v>519</v>
      </c>
      <c r="AP37" s="311" t="s">
        <v>519</v>
      </c>
      <c r="AQ37" s="312">
        <v>1348</v>
      </c>
      <c r="AR37" s="313" t="s">
        <v>519</v>
      </c>
    </row>
    <row r="38" spans="1:46" ht="27" customHeight="1" x14ac:dyDescent="0.15">
      <c r="A38" s="267"/>
      <c r="AK38" s="1118" t="s">
        <v>539</v>
      </c>
      <c r="AL38" s="1119"/>
      <c r="AM38" s="1119"/>
      <c r="AN38" s="1120"/>
      <c r="AO38" s="314" t="s">
        <v>519</v>
      </c>
      <c r="AP38" s="314" t="s">
        <v>519</v>
      </c>
      <c r="AQ38" s="315">
        <v>27</v>
      </c>
      <c r="AR38" s="303" t="s">
        <v>519</v>
      </c>
      <c r="AS38" s="310"/>
    </row>
    <row r="39" spans="1:46" x14ac:dyDescent="0.15">
      <c r="A39" s="267"/>
      <c r="AK39" s="1118" t="s">
        <v>540</v>
      </c>
      <c r="AL39" s="1119"/>
      <c r="AM39" s="1119"/>
      <c r="AN39" s="1120"/>
      <c r="AO39" s="311" t="s">
        <v>519</v>
      </c>
      <c r="AP39" s="311" t="s">
        <v>519</v>
      </c>
      <c r="AQ39" s="312">
        <v>-7201</v>
      </c>
      <c r="AR39" s="313" t="s">
        <v>519</v>
      </c>
      <c r="AS39" s="310"/>
    </row>
    <row r="40" spans="1:46" ht="27" customHeight="1" x14ac:dyDescent="0.15">
      <c r="A40" s="267"/>
      <c r="AK40" s="1121" t="s">
        <v>541</v>
      </c>
      <c r="AL40" s="1122"/>
      <c r="AM40" s="1122"/>
      <c r="AN40" s="1123"/>
      <c r="AO40" s="311">
        <v>-132495</v>
      </c>
      <c r="AP40" s="311">
        <v>-133027</v>
      </c>
      <c r="AQ40" s="312">
        <v>-128709</v>
      </c>
      <c r="AR40" s="313">
        <v>3.4</v>
      </c>
      <c r="AS40" s="310"/>
    </row>
    <row r="41" spans="1:46" x14ac:dyDescent="0.15">
      <c r="A41" s="267"/>
      <c r="AK41" s="1124" t="s">
        <v>300</v>
      </c>
      <c r="AL41" s="1125"/>
      <c r="AM41" s="1125"/>
      <c r="AN41" s="1126"/>
      <c r="AO41" s="311">
        <v>10161</v>
      </c>
      <c r="AP41" s="311">
        <v>10202</v>
      </c>
      <c r="AQ41" s="312">
        <v>47272</v>
      </c>
      <c r="AR41" s="313">
        <v>-78.400000000000006</v>
      </c>
      <c r="AS41" s="310"/>
    </row>
    <row r="42" spans="1:46" x14ac:dyDescent="0.15">
      <c r="A42" s="267"/>
      <c r="AK42" s="316" t="s">
        <v>542</v>
      </c>
      <c r="AQ42" s="288"/>
      <c r="AR42" s="288"/>
      <c r="AS42" s="310"/>
    </row>
    <row r="43" spans="1:46" x14ac:dyDescent="0.15">
      <c r="A43" s="267"/>
      <c r="AP43" s="317"/>
      <c r="AQ43" s="288"/>
      <c r="AS43" s="310"/>
    </row>
    <row r="44" spans="1:46" x14ac:dyDescent="0.15">
      <c r="A44" s="267"/>
      <c r="AQ44" s="288"/>
    </row>
    <row r="45" spans="1:46" x14ac:dyDescent="0.15">
      <c r="A45" s="265"/>
      <c r="B45" s="265"/>
      <c r="C45" s="265"/>
      <c r="D45" s="265"/>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318"/>
      <c r="AR45" s="265"/>
      <c r="AS45" s="265"/>
      <c r="AT45" s="263"/>
    </row>
    <row r="46" spans="1:46" x14ac:dyDescent="0.15">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3"/>
    </row>
    <row r="47" spans="1:46" ht="17.25" customHeight="1" x14ac:dyDescent="0.15">
      <c r="A47" s="320" t="s">
        <v>543</v>
      </c>
    </row>
    <row r="48" spans="1:46" x14ac:dyDescent="0.15">
      <c r="A48" s="267"/>
      <c r="AK48" s="321" t="s">
        <v>544</v>
      </c>
      <c r="AL48" s="321"/>
      <c r="AM48" s="321"/>
      <c r="AN48" s="321"/>
      <c r="AO48" s="321"/>
      <c r="AP48" s="321"/>
      <c r="AQ48" s="322"/>
      <c r="AR48" s="321"/>
    </row>
    <row r="49" spans="1:44" ht="13.5" customHeight="1" x14ac:dyDescent="0.15">
      <c r="A49" s="267"/>
      <c r="AK49" s="323"/>
      <c r="AL49" s="324"/>
      <c r="AM49" s="1127" t="s">
        <v>511</v>
      </c>
      <c r="AN49" s="1129" t="s">
        <v>545</v>
      </c>
      <c r="AO49" s="1130"/>
      <c r="AP49" s="1130"/>
      <c r="AQ49" s="1130"/>
      <c r="AR49" s="1131"/>
    </row>
    <row r="50" spans="1:44" x14ac:dyDescent="0.15">
      <c r="A50" s="267"/>
      <c r="AK50" s="325"/>
      <c r="AL50" s="326"/>
      <c r="AM50" s="1128"/>
      <c r="AN50" s="327" t="s">
        <v>546</v>
      </c>
      <c r="AO50" s="328" t="s">
        <v>547</v>
      </c>
      <c r="AP50" s="329" t="s">
        <v>548</v>
      </c>
      <c r="AQ50" s="330" t="s">
        <v>549</v>
      </c>
      <c r="AR50" s="331" t="s">
        <v>550</v>
      </c>
    </row>
    <row r="51" spans="1:44" x14ac:dyDescent="0.15">
      <c r="A51" s="267"/>
      <c r="AK51" s="323" t="s">
        <v>551</v>
      </c>
      <c r="AL51" s="324"/>
      <c r="AM51" s="332">
        <v>526555</v>
      </c>
      <c r="AN51" s="333">
        <v>496282</v>
      </c>
      <c r="AO51" s="334">
        <v>33.299999999999997</v>
      </c>
      <c r="AP51" s="335">
        <v>291945</v>
      </c>
      <c r="AQ51" s="336">
        <v>4.0999999999999996</v>
      </c>
      <c r="AR51" s="337">
        <v>29.2</v>
      </c>
    </row>
    <row r="52" spans="1:44" x14ac:dyDescent="0.15">
      <c r="A52" s="267"/>
      <c r="AK52" s="338"/>
      <c r="AL52" s="339" t="s">
        <v>552</v>
      </c>
      <c r="AM52" s="340">
        <v>457576</v>
      </c>
      <c r="AN52" s="341">
        <v>431269</v>
      </c>
      <c r="AO52" s="342">
        <v>31.7</v>
      </c>
      <c r="AP52" s="343">
        <v>127651</v>
      </c>
      <c r="AQ52" s="344">
        <v>0.3</v>
      </c>
      <c r="AR52" s="345">
        <v>31.4</v>
      </c>
    </row>
    <row r="53" spans="1:44" x14ac:dyDescent="0.15">
      <c r="A53" s="267"/>
      <c r="AK53" s="323" t="s">
        <v>553</v>
      </c>
      <c r="AL53" s="324"/>
      <c r="AM53" s="332">
        <v>541040</v>
      </c>
      <c r="AN53" s="333">
        <v>521233</v>
      </c>
      <c r="AO53" s="334">
        <v>5</v>
      </c>
      <c r="AP53" s="335">
        <v>291173</v>
      </c>
      <c r="AQ53" s="336">
        <v>-0.3</v>
      </c>
      <c r="AR53" s="337">
        <v>5.3</v>
      </c>
    </row>
    <row r="54" spans="1:44" x14ac:dyDescent="0.15">
      <c r="A54" s="267"/>
      <c r="AK54" s="338"/>
      <c r="AL54" s="339" t="s">
        <v>552</v>
      </c>
      <c r="AM54" s="340">
        <v>405782</v>
      </c>
      <c r="AN54" s="341">
        <v>390927</v>
      </c>
      <c r="AO54" s="342">
        <v>-9.4</v>
      </c>
      <c r="AP54" s="343">
        <v>119071</v>
      </c>
      <c r="AQ54" s="344">
        <v>-6.7</v>
      </c>
      <c r="AR54" s="345">
        <v>-2.7</v>
      </c>
    </row>
    <row r="55" spans="1:44" x14ac:dyDescent="0.15">
      <c r="A55" s="267"/>
      <c r="AK55" s="323" t="s">
        <v>554</v>
      </c>
      <c r="AL55" s="324"/>
      <c r="AM55" s="332">
        <v>594440</v>
      </c>
      <c r="AN55" s="333">
        <v>587972</v>
      </c>
      <c r="AO55" s="334">
        <v>12.8</v>
      </c>
      <c r="AP55" s="335">
        <v>271581</v>
      </c>
      <c r="AQ55" s="336">
        <v>-6.7</v>
      </c>
      <c r="AR55" s="337">
        <v>19.5</v>
      </c>
    </row>
    <row r="56" spans="1:44" x14ac:dyDescent="0.15">
      <c r="A56" s="267"/>
      <c r="AK56" s="338"/>
      <c r="AL56" s="339" t="s">
        <v>552</v>
      </c>
      <c r="AM56" s="340">
        <v>487098</v>
      </c>
      <c r="AN56" s="341">
        <v>481798</v>
      </c>
      <c r="AO56" s="342">
        <v>23.2</v>
      </c>
      <c r="AP56" s="343">
        <v>117844</v>
      </c>
      <c r="AQ56" s="344">
        <v>-1</v>
      </c>
      <c r="AR56" s="345">
        <v>24.2</v>
      </c>
    </row>
    <row r="57" spans="1:44" x14ac:dyDescent="0.15">
      <c r="A57" s="267"/>
      <c r="AK57" s="323" t="s">
        <v>555</v>
      </c>
      <c r="AL57" s="324"/>
      <c r="AM57" s="332">
        <v>419092</v>
      </c>
      <c r="AN57" s="333">
        <v>425907</v>
      </c>
      <c r="AO57" s="334">
        <v>-27.6</v>
      </c>
      <c r="AP57" s="335">
        <v>268375</v>
      </c>
      <c r="AQ57" s="336">
        <v>-1.2</v>
      </c>
      <c r="AR57" s="337">
        <v>-26.4</v>
      </c>
    </row>
    <row r="58" spans="1:44" x14ac:dyDescent="0.15">
      <c r="A58" s="267"/>
      <c r="AK58" s="338"/>
      <c r="AL58" s="339" t="s">
        <v>552</v>
      </c>
      <c r="AM58" s="340">
        <v>355963</v>
      </c>
      <c r="AN58" s="341">
        <v>361751</v>
      </c>
      <c r="AO58" s="342">
        <v>-24.9</v>
      </c>
      <c r="AP58" s="343">
        <v>119602</v>
      </c>
      <c r="AQ58" s="344">
        <v>1.5</v>
      </c>
      <c r="AR58" s="345">
        <v>-26.4</v>
      </c>
    </row>
    <row r="59" spans="1:44" x14ac:dyDescent="0.15">
      <c r="A59" s="267"/>
      <c r="AK59" s="323" t="s">
        <v>556</v>
      </c>
      <c r="AL59" s="324"/>
      <c r="AM59" s="332">
        <v>369104</v>
      </c>
      <c r="AN59" s="333">
        <v>370586</v>
      </c>
      <c r="AO59" s="334">
        <v>-13</v>
      </c>
      <c r="AP59" s="335">
        <v>301035</v>
      </c>
      <c r="AQ59" s="336">
        <v>12.2</v>
      </c>
      <c r="AR59" s="337">
        <v>-25.2</v>
      </c>
    </row>
    <row r="60" spans="1:44" x14ac:dyDescent="0.15">
      <c r="A60" s="267"/>
      <c r="AK60" s="338"/>
      <c r="AL60" s="339" t="s">
        <v>552</v>
      </c>
      <c r="AM60" s="340">
        <v>318219</v>
      </c>
      <c r="AN60" s="341">
        <v>319497</v>
      </c>
      <c r="AO60" s="342">
        <v>-11.7</v>
      </c>
      <c r="AP60" s="343">
        <v>154376</v>
      </c>
      <c r="AQ60" s="344">
        <v>29.1</v>
      </c>
      <c r="AR60" s="345">
        <v>-40.799999999999997</v>
      </c>
    </row>
    <row r="61" spans="1:44" x14ac:dyDescent="0.15">
      <c r="A61" s="267"/>
      <c r="AK61" s="323" t="s">
        <v>557</v>
      </c>
      <c r="AL61" s="346"/>
      <c r="AM61" s="332">
        <v>490046</v>
      </c>
      <c r="AN61" s="333">
        <v>480396</v>
      </c>
      <c r="AO61" s="334">
        <v>2.1</v>
      </c>
      <c r="AP61" s="335">
        <v>284822</v>
      </c>
      <c r="AQ61" s="347">
        <v>1.6</v>
      </c>
      <c r="AR61" s="337">
        <v>0.5</v>
      </c>
    </row>
    <row r="62" spans="1:44" x14ac:dyDescent="0.15">
      <c r="A62" s="267"/>
      <c r="AK62" s="338"/>
      <c r="AL62" s="339" t="s">
        <v>552</v>
      </c>
      <c r="AM62" s="340">
        <v>404928</v>
      </c>
      <c r="AN62" s="341">
        <v>397048</v>
      </c>
      <c r="AO62" s="342">
        <v>1.8</v>
      </c>
      <c r="AP62" s="343">
        <v>127709</v>
      </c>
      <c r="AQ62" s="344">
        <v>4.5999999999999996</v>
      </c>
      <c r="AR62" s="345">
        <v>-2.8</v>
      </c>
    </row>
    <row r="63" spans="1:44" x14ac:dyDescent="0.15">
      <c r="A63" s="267"/>
    </row>
    <row r="64" spans="1:44" x14ac:dyDescent="0.15">
      <c r="A64" s="267"/>
    </row>
    <row r="65" spans="1:46" x14ac:dyDescent="0.15">
      <c r="A65" s="267"/>
    </row>
    <row r="66" spans="1:46" x14ac:dyDescent="0.15">
      <c r="A66" s="348"/>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49"/>
    </row>
    <row r="67" spans="1:46" ht="13.5" hidden="1" customHeight="1" x14ac:dyDescent="0.15">
      <c r="AS67" s="263"/>
      <c r="AT67" s="263"/>
    </row>
  </sheetData>
  <sheetProtection algorithmName="SHA-512" hashValue="OU9HIw76+wPkyyp84bFhmiWHt0WOJV264woC0q/+//OFm19jaCAo4AR1V0a8EX4St+BNrK0bWvSOvvufmZ9bBA==" saltValue="kC42PRCyL4voLhw8ccOMw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2" customWidth="1"/>
    <col min="126" max="16384" width="9" style="261" hidden="1"/>
  </cols>
  <sheetData>
    <row r="1" spans="2:125" ht="13.5" customHeight="1" x14ac:dyDescent="0.15">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2:125" x14ac:dyDescent="0.15">
      <c r="B2" s="261"/>
      <c r="DG2" s="261"/>
    </row>
    <row r="3" spans="2:125" x14ac:dyDescent="0.15">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H3" s="261"/>
      <c r="DI3" s="261"/>
      <c r="DJ3" s="261"/>
      <c r="DK3" s="261"/>
      <c r="DL3" s="261"/>
      <c r="DM3" s="261"/>
      <c r="DN3" s="261"/>
      <c r="DO3" s="261"/>
      <c r="DP3" s="261"/>
      <c r="DQ3" s="261"/>
      <c r="DR3" s="261"/>
      <c r="DS3" s="261"/>
      <c r="DT3" s="261"/>
      <c r="DU3" s="261"/>
    </row>
    <row r="4" spans="2:125" x14ac:dyDescent="0.15"/>
    <row r="5" spans="2:125" x14ac:dyDescent="0.15"/>
    <row r="6" spans="2:125" x14ac:dyDescent="0.15"/>
    <row r="7" spans="2:125" x14ac:dyDescent="0.15"/>
    <row r="8" spans="2:125" x14ac:dyDescent="0.15"/>
    <row r="9" spans="2:125" x14ac:dyDescent="0.15">
      <c r="DU9" s="26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1"/>
    </row>
    <row r="18" spans="125:125" x14ac:dyDescent="0.15"/>
    <row r="19" spans="125:125" x14ac:dyDescent="0.15"/>
    <row r="20" spans="125:125" x14ac:dyDescent="0.15">
      <c r="DU20" s="261"/>
    </row>
    <row r="21" spans="125:125" x14ac:dyDescent="0.15">
      <c r="DU21" s="26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1"/>
    </row>
    <row r="29" spans="125:125" x14ac:dyDescent="0.15"/>
    <row r="30" spans="125:125" x14ac:dyDescent="0.15"/>
    <row r="31" spans="125:125" x14ac:dyDescent="0.15"/>
    <row r="32" spans="125:125" x14ac:dyDescent="0.15"/>
    <row r="33" spans="2:125" x14ac:dyDescent="0.15">
      <c r="B33" s="261"/>
      <c r="G33" s="261"/>
      <c r="I33" s="261"/>
    </row>
    <row r="34" spans="2:125" x14ac:dyDescent="0.15">
      <c r="C34" s="261"/>
      <c r="P34" s="261"/>
      <c r="DE34" s="261"/>
      <c r="DH34" s="261"/>
    </row>
    <row r="35" spans="2:125" x14ac:dyDescent="0.15">
      <c r="D35" s="261"/>
      <c r="E35" s="261"/>
      <c r="DG35" s="261"/>
      <c r="DJ35" s="261"/>
      <c r="DP35" s="261"/>
      <c r="DQ35" s="261"/>
      <c r="DR35" s="261"/>
      <c r="DS35" s="261"/>
      <c r="DT35" s="261"/>
      <c r="DU35" s="261"/>
    </row>
    <row r="36" spans="2:125" x14ac:dyDescent="0.15">
      <c r="F36" s="261"/>
      <c r="H36" s="261"/>
      <c r="J36" s="261"/>
      <c r="K36" s="261"/>
      <c r="L36" s="261"/>
      <c r="M36" s="261"/>
      <c r="N36" s="261"/>
      <c r="O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c r="CM36" s="261"/>
      <c r="CN36" s="261"/>
      <c r="CO36" s="261"/>
      <c r="CP36" s="261"/>
      <c r="CQ36" s="261"/>
      <c r="CR36" s="261"/>
      <c r="CS36" s="261"/>
      <c r="CT36" s="261"/>
      <c r="CU36" s="261"/>
      <c r="CV36" s="261"/>
      <c r="CW36" s="261"/>
      <c r="CX36" s="261"/>
      <c r="CY36" s="261"/>
      <c r="CZ36" s="261"/>
      <c r="DA36" s="261"/>
      <c r="DB36" s="261"/>
      <c r="DC36" s="261"/>
      <c r="DD36" s="261"/>
      <c r="DF36" s="261"/>
      <c r="DI36" s="261"/>
      <c r="DK36" s="261"/>
      <c r="DL36" s="261"/>
      <c r="DM36" s="261"/>
      <c r="DN36" s="261"/>
      <c r="DO36" s="261"/>
      <c r="DP36" s="261"/>
      <c r="DQ36" s="261"/>
      <c r="DR36" s="261"/>
      <c r="DS36" s="261"/>
      <c r="DT36" s="261"/>
      <c r="DU36" s="261"/>
    </row>
    <row r="37" spans="2:125" x14ac:dyDescent="0.15">
      <c r="DU37" s="261"/>
    </row>
    <row r="38" spans="2:125" x14ac:dyDescent="0.15">
      <c r="DT38" s="261"/>
      <c r="DU38" s="261"/>
    </row>
    <row r="39" spans="2:125" x14ac:dyDescent="0.15"/>
    <row r="40" spans="2:125" x14ac:dyDescent="0.15">
      <c r="DH40" s="261"/>
    </row>
    <row r="41" spans="2:125" x14ac:dyDescent="0.15">
      <c r="DE41" s="261"/>
    </row>
    <row r="42" spans="2:125" x14ac:dyDescent="0.15">
      <c r="DG42" s="261"/>
      <c r="DJ42" s="261"/>
    </row>
    <row r="43" spans="2:125" x14ac:dyDescent="0.15">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F43" s="261"/>
      <c r="DI43" s="261"/>
      <c r="DK43" s="261"/>
      <c r="DL43" s="261"/>
      <c r="DM43" s="261"/>
      <c r="DN43" s="261"/>
      <c r="DO43" s="261"/>
      <c r="DP43" s="261"/>
      <c r="DQ43" s="261"/>
      <c r="DR43" s="261"/>
      <c r="DS43" s="261"/>
      <c r="DT43" s="261"/>
      <c r="DU43" s="261"/>
    </row>
    <row r="44" spans="2:125" x14ac:dyDescent="0.15">
      <c r="DU44" s="261"/>
    </row>
    <row r="45" spans="2:125" x14ac:dyDescent="0.15"/>
    <row r="46" spans="2:125" x14ac:dyDescent="0.15"/>
    <row r="47" spans="2:125" x14ac:dyDescent="0.15"/>
    <row r="48" spans="2:125" x14ac:dyDescent="0.15">
      <c r="DT48" s="261"/>
      <c r="DU48" s="261"/>
    </row>
    <row r="49" spans="120:125" x14ac:dyDescent="0.15">
      <c r="DU49" s="261"/>
    </row>
    <row r="50" spans="120:125" x14ac:dyDescent="0.15">
      <c r="DU50" s="261"/>
    </row>
    <row r="51" spans="120:125" x14ac:dyDescent="0.15">
      <c r="DP51" s="261"/>
      <c r="DQ51" s="261"/>
      <c r="DR51" s="261"/>
      <c r="DS51" s="261"/>
      <c r="DT51" s="261"/>
      <c r="DU51" s="261"/>
    </row>
    <row r="52" spans="120:125" x14ac:dyDescent="0.15"/>
    <row r="53" spans="120:125" x14ac:dyDescent="0.15"/>
    <row r="54" spans="120:125" x14ac:dyDescent="0.15">
      <c r="DU54" s="261"/>
    </row>
    <row r="55" spans="120:125" x14ac:dyDescent="0.15"/>
    <row r="56" spans="120:125" x14ac:dyDescent="0.15"/>
    <row r="57" spans="120:125" x14ac:dyDescent="0.15"/>
    <row r="58" spans="120:125" x14ac:dyDescent="0.15">
      <c r="DU58" s="261"/>
    </row>
    <row r="59" spans="120:125" x14ac:dyDescent="0.15"/>
    <row r="60" spans="120:125" x14ac:dyDescent="0.15"/>
    <row r="61" spans="120:125" x14ac:dyDescent="0.15"/>
    <row r="62" spans="120:125" x14ac:dyDescent="0.15"/>
    <row r="63" spans="120:125" x14ac:dyDescent="0.15">
      <c r="DU63" s="261"/>
    </row>
    <row r="64" spans="120:125" x14ac:dyDescent="0.15">
      <c r="DT64" s="261"/>
      <c r="DU64" s="261"/>
    </row>
    <row r="65" spans="123:125" x14ac:dyDescent="0.15"/>
    <row r="66" spans="123:125" x14ac:dyDescent="0.15"/>
    <row r="67" spans="123:125" x14ac:dyDescent="0.15"/>
    <row r="68" spans="123:125" x14ac:dyDescent="0.15"/>
    <row r="69" spans="123:125" x14ac:dyDescent="0.15">
      <c r="DS69" s="261"/>
      <c r="DT69" s="261"/>
      <c r="DU69" s="26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1"/>
    </row>
    <row r="83" spans="116:125" x14ac:dyDescent="0.15">
      <c r="DM83" s="261"/>
      <c r="DN83" s="261"/>
      <c r="DO83" s="261"/>
      <c r="DP83" s="261"/>
      <c r="DQ83" s="261"/>
      <c r="DR83" s="261"/>
      <c r="DS83" s="261"/>
      <c r="DT83" s="261"/>
      <c r="DU83" s="261"/>
    </row>
    <row r="84" spans="116:125" x14ac:dyDescent="0.15"/>
    <row r="85" spans="116:125" x14ac:dyDescent="0.15"/>
    <row r="86" spans="116:125" x14ac:dyDescent="0.15"/>
    <row r="87" spans="116:125" x14ac:dyDescent="0.15"/>
    <row r="88" spans="116:125" x14ac:dyDescent="0.15">
      <c r="DU88" s="26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1"/>
      <c r="DT94" s="261"/>
      <c r="DU94" s="261"/>
    </row>
    <row r="95" spans="116:125" ht="13.5" customHeight="1" x14ac:dyDescent="0.15">
      <c r="DU95" s="26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1"/>
    </row>
    <row r="102" spans="124:125" ht="13.5" customHeight="1" x14ac:dyDescent="0.15"/>
    <row r="103" spans="124:125" ht="13.5" customHeight="1" x14ac:dyDescent="0.15"/>
    <row r="104" spans="124:125" ht="13.5" customHeight="1" x14ac:dyDescent="0.15">
      <c r="DT104" s="261"/>
      <c r="DU104" s="26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1" t="s">
        <v>559</v>
      </c>
    </row>
    <row r="121" spans="125:125" ht="13.5" hidden="1" customHeight="1" x14ac:dyDescent="0.15">
      <c r="DU121" s="261"/>
    </row>
  </sheetData>
  <sheetProtection algorithmName="SHA-512" hashValue="h2Hj07/aLBs1u9ZCYaXuvYdDFdYG/XaUuGYN53YRlvaKZEt3Nhp/8wigK6XwtHSDaFZddO4Q31da289Kj6kxXA==" saltValue="qh96rCW1N6Oe+ZWLxgSIp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2" customWidth="1"/>
    <col min="126" max="142" width="0" style="261" hidden="1" customWidth="1"/>
    <col min="143" max="16384" width="9" style="261" hidden="1"/>
  </cols>
  <sheetData>
    <row r="1" spans="1:125" ht="13.5" customHeight="1"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x14ac:dyDescent="0.15">
      <c r="B2" s="261"/>
      <c r="T2" s="261"/>
    </row>
    <row r="3" spans="1:125" x14ac:dyDescent="0.15">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G3" s="261"/>
      <c r="DH3" s="261"/>
      <c r="DI3" s="261"/>
      <c r="DJ3" s="261"/>
      <c r="DK3" s="261"/>
      <c r="DL3" s="261"/>
      <c r="DM3" s="261"/>
      <c r="DN3" s="261"/>
      <c r="DO3" s="261"/>
      <c r="DP3" s="261"/>
      <c r="DQ3" s="261"/>
      <c r="DR3" s="261"/>
      <c r="DS3" s="261"/>
      <c r="DT3" s="261"/>
      <c r="DU3" s="26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1"/>
      <c r="G33" s="261"/>
      <c r="I33" s="261"/>
    </row>
    <row r="34" spans="2:125" x14ac:dyDescent="0.15">
      <c r="C34" s="261"/>
      <c r="P34" s="261"/>
      <c r="R34" s="261"/>
      <c r="U34" s="261"/>
    </row>
    <row r="35" spans="2:125" x14ac:dyDescent="0.15">
      <c r="D35" s="261"/>
      <c r="E35" s="261"/>
      <c r="T35" s="261"/>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1"/>
      <c r="AY35" s="261"/>
      <c r="AZ35" s="261"/>
      <c r="BA35" s="261"/>
      <c r="BB35" s="261"/>
      <c r="BC35" s="261"/>
      <c r="BD35" s="261"/>
      <c r="BE35" s="261"/>
      <c r="BF35" s="261"/>
      <c r="BG35" s="261"/>
      <c r="BH35" s="261"/>
      <c r="BI35" s="261"/>
      <c r="BJ35" s="261"/>
      <c r="BK35" s="261"/>
      <c r="BL35" s="261"/>
      <c r="BM35" s="261"/>
      <c r="BN35" s="261"/>
      <c r="BO35" s="261"/>
      <c r="BP35" s="261"/>
      <c r="BQ35" s="261"/>
      <c r="BR35" s="261"/>
      <c r="BS35" s="261"/>
      <c r="BT35" s="261"/>
      <c r="BU35" s="261"/>
      <c r="BV35" s="261"/>
      <c r="BW35" s="261"/>
      <c r="BX35" s="261"/>
      <c r="BY35" s="261"/>
      <c r="BZ35" s="261"/>
      <c r="CA35" s="261"/>
      <c r="CB35" s="261"/>
      <c r="CC35" s="261"/>
      <c r="CD35" s="261"/>
      <c r="CE35" s="261"/>
      <c r="CF35" s="261"/>
      <c r="CG35" s="261"/>
      <c r="CH35" s="261"/>
      <c r="CI35" s="261"/>
      <c r="CJ35" s="261"/>
      <c r="CK35" s="261"/>
      <c r="CL35" s="261"/>
      <c r="CM35" s="261"/>
      <c r="CN35" s="261"/>
      <c r="CO35" s="261"/>
      <c r="CP35" s="261"/>
      <c r="CQ35" s="261"/>
      <c r="CR35" s="261"/>
      <c r="CS35" s="261"/>
      <c r="CT35" s="261"/>
      <c r="CU35" s="261"/>
      <c r="CV35" s="261"/>
      <c r="CW35" s="261"/>
      <c r="CX35" s="261"/>
      <c r="CY35" s="261"/>
      <c r="CZ35" s="261"/>
      <c r="DA35" s="261"/>
      <c r="DB35" s="261"/>
      <c r="DC35" s="261"/>
      <c r="DD35" s="261"/>
      <c r="DE35" s="261"/>
      <c r="DF35" s="261"/>
      <c r="DG35" s="261"/>
      <c r="DH35" s="261"/>
      <c r="DI35" s="261"/>
      <c r="DJ35" s="261"/>
      <c r="DK35" s="261"/>
      <c r="DL35" s="261"/>
      <c r="DM35" s="261"/>
      <c r="DN35" s="261"/>
      <c r="DO35" s="261"/>
      <c r="DP35" s="261"/>
      <c r="DQ35" s="261"/>
      <c r="DR35" s="261"/>
      <c r="DS35" s="261"/>
      <c r="DT35" s="261"/>
      <c r="DU35" s="261"/>
    </row>
    <row r="36" spans="2:125" x14ac:dyDescent="0.15">
      <c r="F36" s="261"/>
      <c r="H36" s="261"/>
      <c r="J36" s="261"/>
      <c r="K36" s="261"/>
      <c r="L36" s="261"/>
      <c r="M36" s="261"/>
      <c r="N36" s="261"/>
      <c r="O36" s="261"/>
      <c r="Q36" s="261"/>
      <c r="S36" s="261"/>
      <c r="V36" s="261"/>
    </row>
    <row r="37" spans="2:125" x14ac:dyDescent="0.15"/>
    <row r="38" spans="2:125" x14ac:dyDescent="0.15"/>
    <row r="39" spans="2:125" x14ac:dyDescent="0.15"/>
    <row r="40" spans="2:125" x14ac:dyDescent="0.15">
      <c r="U40" s="261"/>
    </row>
    <row r="41" spans="2:125" x14ac:dyDescent="0.15">
      <c r="R41" s="261"/>
    </row>
    <row r="42" spans="2:125" x14ac:dyDescent="0.15">
      <c r="T42" s="261"/>
      <c r="W42" s="261"/>
      <c r="X42" s="261"/>
      <c r="Y42" s="261"/>
      <c r="Z42" s="261"/>
      <c r="AA42" s="261"/>
      <c r="AB42" s="261"/>
      <c r="AC42" s="261"/>
      <c r="AD42" s="261"/>
      <c r="AE42" s="261"/>
      <c r="AF42" s="261"/>
      <c r="AG42" s="261"/>
      <c r="AH42" s="261"/>
      <c r="AI42" s="261"/>
      <c r="AJ42" s="261"/>
      <c r="AK42" s="261"/>
      <c r="AL42" s="261"/>
      <c r="AM42" s="261"/>
      <c r="AN42" s="261"/>
      <c r="AO42" s="261"/>
      <c r="AP42" s="261"/>
      <c r="AQ42" s="261"/>
      <c r="AR42" s="261"/>
      <c r="AS42" s="261"/>
      <c r="AT42" s="261"/>
      <c r="AU42" s="261"/>
      <c r="AV42" s="261"/>
      <c r="AW42" s="261"/>
      <c r="AX42" s="261"/>
      <c r="AY42" s="261"/>
      <c r="AZ42" s="261"/>
      <c r="BA42" s="261"/>
      <c r="BB42" s="261"/>
      <c r="BC42" s="261"/>
      <c r="BD42" s="261"/>
      <c r="BE42" s="261"/>
      <c r="BF42" s="261"/>
      <c r="BG42" s="261"/>
      <c r="BH42" s="261"/>
      <c r="BI42" s="261"/>
      <c r="BJ42" s="261"/>
      <c r="BK42" s="261"/>
      <c r="BL42" s="261"/>
      <c r="BM42" s="261"/>
      <c r="BN42" s="261"/>
      <c r="BO42" s="261"/>
      <c r="BP42" s="261"/>
      <c r="BQ42" s="261"/>
      <c r="BR42" s="261"/>
      <c r="BS42" s="261"/>
      <c r="BT42" s="261"/>
      <c r="BU42" s="261"/>
      <c r="BV42" s="261"/>
      <c r="BW42" s="261"/>
      <c r="BX42" s="261"/>
      <c r="BY42" s="261"/>
      <c r="BZ42" s="261"/>
      <c r="CA42" s="261"/>
      <c r="CB42" s="261"/>
      <c r="CC42" s="261"/>
      <c r="CD42" s="261"/>
      <c r="CE42" s="261"/>
      <c r="CF42" s="261"/>
      <c r="CG42" s="261"/>
      <c r="CH42" s="261"/>
      <c r="CI42" s="261"/>
      <c r="CJ42" s="261"/>
      <c r="CK42" s="261"/>
      <c r="CL42" s="261"/>
      <c r="CM42" s="261"/>
      <c r="CN42" s="261"/>
      <c r="CO42" s="261"/>
      <c r="CP42" s="261"/>
      <c r="CQ42" s="261"/>
      <c r="CR42" s="261"/>
      <c r="CS42" s="261"/>
      <c r="CT42" s="261"/>
      <c r="CU42" s="261"/>
      <c r="CV42" s="261"/>
      <c r="CW42" s="261"/>
      <c r="CX42" s="261"/>
      <c r="CY42" s="261"/>
      <c r="CZ42" s="261"/>
      <c r="DA42" s="261"/>
      <c r="DB42" s="261"/>
      <c r="DC42" s="261"/>
      <c r="DD42" s="261"/>
      <c r="DE42" s="261"/>
      <c r="DF42" s="261"/>
      <c r="DG42" s="261"/>
      <c r="DH42" s="261"/>
      <c r="DI42" s="261"/>
      <c r="DJ42" s="261"/>
      <c r="DK42" s="261"/>
      <c r="DL42" s="261"/>
      <c r="DM42" s="261"/>
      <c r="DN42" s="261"/>
      <c r="DO42" s="261"/>
      <c r="DP42" s="261"/>
      <c r="DQ42" s="261"/>
      <c r="DR42" s="261"/>
      <c r="DS42" s="261"/>
      <c r="DT42" s="261"/>
      <c r="DU42" s="261"/>
    </row>
    <row r="43" spans="2:125" x14ac:dyDescent="0.15">
      <c r="Q43" s="261"/>
      <c r="S43" s="261"/>
      <c r="V43" s="26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560</v>
      </c>
    </row>
  </sheetData>
  <sheetProtection algorithmName="SHA-512" hashValue="FMLBQkXwUut0VVnJ2Yo38eKqqGIq5npGR2uHTDUc+0CsWDxvoKK4jpAVSYcd79aNh/xgDeLJ2xWQfgfMKK26jw==" saltValue="UUw8BKoZfo7iijW47mxsE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43" t="s">
        <v>3</v>
      </c>
      <c r="D47" s="1143"/>
      <c r="E47" s="1144"/>
      <c r="F47" s="11">
        <v>68.739999999999995</v>
      </c>
      <c r="G47" s="12">
        <v>62.58</v>
      </c>
      <c r="H47" s="12">
        <v>54.12</v>
      </c>
      <c r="I47" s="12">
        <v>62.93</v>
      </c>
      <c r="J47" s="13">
        <v>56.37</v>
      </c>
    </row>
    <row r="48" spans="2:10" ht="57.75" customHeight="1" x14ac:dyDescent="0.15">
      <c r="B48" s="14"/>
      <c r="C48" s="1145" t="s">
        <v>4</v>
      </c>
      <c r="D48" s="1145"/>
      <c r="E48" s="1146"/>
      <c r="F48" s="15">
        <v>4.03</v>
      </c>
      <c r="G48" s="16">
        <v>4.5</v>
      </c>
      <c r="H48" s="16">
        <v>2.0499999999999998</v>
      </c>
      <c r="I48" s="16">
        <v>0.94</v>
      </c>
      <c r="J48" s="17">
        <v>0.87</v>
      </c>
    </row>
    <row r="49" spans="2:10" ht="57.75" customHeight="1" thickBot="1" x14ac:dyDescent="0.2">
      <c r="B49" s="18"/>
      <c r="C49" s="1147" t="s">
        <v>5</v>
      </c>
      <c r="D49" s="1147"/>
      <c r="E49" s="1148"/>
      <c r="F49" s="19">
        <v>0.9</v>
      </c>
      <c r="G49" s="20" t="s">
        <v>566</v>
      </c>
      <c r="H49" s="20" t="s">
        <v>567</v>
      </c>
      <c r="I49" s="20">
        <v>8.08</v>
      </c>
      <c r="J49" s="21" t="s">
        <v>568</v>
      </c>
    </row>
    <row r="50" spans="2:10" ht="13.5" customHeight="1" x14ac:dyDescent="0.15"/>
  </sheetData>
  <sheetProtection algorithmName="SHA-512" hashValue="HnirtC1VrxdQyRf7UrCELX5JFoHe6AcdDnkKicmEEZ0f+JJ3PkMCOWp6gaf3yl7ygxW2YGGCQKLnG9Tfvl+ObQ==" saltValue="rX1Wtf8L3sNqEz0WcoRzW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2022-03-07T00:58:14Z</cp:lastPrinted>
  <dcterms:created xsi:type="dcterms:W3CDTF">2022-02-02T05:04:34Z</dcterms:created>
  <dcterms:modified xsi:type="dcterms:W3CDTF">2022-09-28T10:02:11Z</dcterms:modified>
  <cp:category/>
</cp:coreProperties>
</file>