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6財政状況資料集\【R８.3月】3月公表分\01佐久\"/>
    </mc:Choice>
  </mc:AlternateContent>
  <xr:revisionPtr revIDLastSave="0" documentId="13_ncr:1_{68DCDBEA-C437-4684-A1F7-EC6A596BDB0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F88" i="12"/>
  <c r="AA23" i="12"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E35" i="10"/>
  <c r="BW34" i="10"/>
  <c r="C34" i="10"/>
  <c r="C35" i="10" s="1"/>
  <c r="BW37" i="10" l="1"/>
  <c r="BW38" i="10" s="1"/>
  <c r="BW39" i="10" s="1"/>
  <c r="BW40" i="10" s="1"/>
  <c r="BW41" i="10" s="1"/>
  <c r="BW42" i="10" s="1"/>
  <c r="BW43"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 r="AM35" i="10" s="1"/>
  <c r="BE34" i="10"/>
</calcChain>
</file>

<file path=xl/sharedStrings.xml><?xml version="1.0" encoding="utf-8"?>
<sst xmlns="http://schemas.openxmlformats.org/spreadsheetml/2006/main" count="1176" uniqueCount="565">
  <si>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</si>
  <si>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</si>
  <si>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</si>
  <si>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</si>
  <si>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</si>
  <si>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</si>
  <si>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</si>
  <si>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</si>
  <si>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</si>
  <si>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</si>
  <si>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</si>
  <si>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</si>
  <si>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</si>
  <si>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</si>
  <si>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</si>
  <si>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</si>
  <si>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</si>
  <si>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</si>
  <si>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</si>
  <si>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</si>
  <si>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</si>
  <si>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</si>
  <si>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</si>
  <si>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</si>
  <si>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</si>
  <si>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</si>
  <si>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</si>
  <si>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</si>
  <si>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</si>
  <si>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</si>
  <si>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</si>
  <si>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</si>
  <si>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</si>
  <si>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</si>
  <si>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</si>
  <si>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</si>
  <si>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</si>
  <si>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</si>
  <si>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</si>
  <si>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</si>
  <si>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</si>
  <si>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</si>
  <si>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</si>
  <si>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</si>
  <si>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</si>
  <si>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</si>
  <si>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</si>
  <si>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</si>
  <si>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</si>
  <si>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</si>
  <si>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</si>
  <si>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</si>
  <si>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</si>
  <si>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</si>
  <si>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</si>
  <si>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</si>
  <si>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</si>
  <si>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</si>
  <si>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</si>
  <si>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</si>
  <si>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</si>
  <si>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</si>
  <si>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</si>
  <si>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</si>
  <si>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</si>
  <si>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</si>
  <si>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</si>
  <si>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</si>
  <si>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</si>
  <si>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</si>
  <si>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</si>
  <si>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</si>
  <si>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</si>
  <si>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</si>
  <si>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</si>
  <si>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</si>
  <si>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</si>
  <si>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</si>
  <si>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</si>
  <si>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</si>
  <si>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</si>
  <si>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</si>
  <si>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</si>
  <si>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</si>
  <si>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</si>
  <si>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</si>
  <si>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</si>
  <si>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</si>
  <si>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</si>
  <si>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</si>
  <si>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</si>
  <si>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</si>
  <si>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</si>
  <si>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</si>
  <si>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</si>
  <si>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南牧村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</si>
  <si>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</si>
  <si>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</si>
  <si>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</si>
  <si>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</si>
  <si>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</si>
  <si>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</si>
  <si>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</si>
  <si>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</si>
  <si>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</si>
  <si>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</si>
  <si>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</si>
  <si>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</si>
  <si>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</si>
  <si>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</si>
  <si>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</si>
  <si>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</si>
  <si>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</si>
  <si>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</si>
  <si>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</si>
  <si>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</si>
  <si>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</si>
  <si>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</si>
  <si>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</si>
  <si>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</si>
  <si>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</si>
  <si>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</si>
  <si>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</si>
  <si>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</si>
  <si>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</si>
  <si>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</si>
  <si>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</si>
  <si>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</si>
  <si>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</si>
  <si>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</si>
  <si>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</si>
  <si>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</si>
  <si>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</si>
  <si>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</si>
  <si>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</si>
  <si>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</si>
  <si>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</si>
  <si>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</si>
  <si>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</si>
  <si>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</si>
  <si>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</si>
  <si>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</si>
  <si>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</si>
  <si>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</si>
  <si>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</si>
  <si>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</si>
  <si>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</si>
  <si>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</si>
  <si>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</si>
  <si>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</si>
  <si>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</si>
  <si>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</si>
  <si>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</si>
  <si>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</si>
  <si>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</si>
  <si>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</si>
  <si>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</si>
  <si>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</si>
  <si>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</si>
  <si>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</si>
  <si>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</si>
  <si>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</si>
  <si>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</si>
  <si>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</si>
  <si>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</si>
  <si>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</si>
  <si>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</si>
  <si>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</si>
  <si>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</si>
  <si>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</si>
  <si>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</si>
  <si>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</si>
  <si>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</si>
  <si>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</si>
  <si>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</si>
  <si>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</si>
  <si>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</si>
  <si>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</si>
  <si>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</si>
  <si>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</si>
  <si>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</si>
  <si>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</si>
  <si>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</si>
  <si>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</si>
  <si>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</si>
  <si>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</si>
  <si>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</si>
  <si>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</si>
  <si>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</si>
  <si>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</si>
  <si>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</si>
  <si>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</si>
  <si>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</si>
  <si>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</si>
  <si>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</si>
  <si>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</si>
  <si>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</si>
  <si>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</si>
  <si>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</si>
  <si>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</si>
  <si>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</si>
  <si>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</si>
  <si>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</si>
  <si>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</si>
  <si>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長野県南牧村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</si>
  <si>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</si>
  <si>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</si>
  <si>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</si>
  <si>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</si>
  <si>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</si>
  <si>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</si>
  <si>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</si>
  <si>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</si>
  <si>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</si>
  <si>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</si>
  <si>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</si>
  <si>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</si>
  <si>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</si>
  <si>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</si>
  <si>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</si>
  <si>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</si>
  <si>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</si>
  <si>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</si>
  <si>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</si>
  <si>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</si>
  <si>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</si>
  <si>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</si>
  <si>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</si>
  <si>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</si>
  <si>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</si>
  <si>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</si>
  <si>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</si>
  <si>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</si>
  <si>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</si>
  <si>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</si>
  <si>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</si>
  <si>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</si>
  <si>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</si>
  <si>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</si>
  <si>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</si>
  <si>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</si>
  <si>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</si>
  <si>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</si>
  <si>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</si>
  <si>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</si>
  <si>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</si>
  <si>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</si>
  <si>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</si>
  <si>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</si>
  <si>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</si>
  <si>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</si>
  <si>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</si>
  <si>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</si>
  <si>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</si>
  <si>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</si>
  <si>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</si>
  <si>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</si>
  <si>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</si>
  <si>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</si>
  <si>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</si>
  <si>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</si>
  <si>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</si>
  <si>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</si>
  <si>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</si>
  <si>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</si>
  <si>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</si>
  <si>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</si>
  <si>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</si>
  <si>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</si>
  <si>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</si>
  <si>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</si>
  <si>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</si>
  <si>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</si>
  <si>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</si>
  <si>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</si>
  <si>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</si>
  <si>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</si>
  <si>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</si>
  <si>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</si>
  <si>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</si>
  <si>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</si>
  <si>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</si>
  <si>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</si>
  <si>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</si>
  <si>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</si>
  <si>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</si>
  <si>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</si>
  <si>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</si>
  <si>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</si>
  <si>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</si>
  <si>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</si>
  <si>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</si>
  <si>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</si>
  <si>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</si>
  <si>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</si>
  <si>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</si>
  <si>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</si>
  <si>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</si>
  <si>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</si>
  <si>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</si>
  <si>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</si>
  <si>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</si>
  <si>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</si>
  <si>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</si>
  <si>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</si>
  <si>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</si>
  <si>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</si>
  <si>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</si>
  <si>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</si>
  <si>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</si>
  <si>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</si>
  <si>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</si>
  <si>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</si>
  <si>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</si>
  <si>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</si>
  <si>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</si>
  <si>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</si>
  <si>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</si>
  <si>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</si>
  <si>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</si>
  <si>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</si>
  <si>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</si>
  <si>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</si>
  <si>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</si>
  <si>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</si>
  <si>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</si>
  <si>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</si>
  <si>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</si>
  <si>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</si>
  <si>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</si>
  <si>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</si>
  <si>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</si>
  <si>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</si>
  <si>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</si>
  <si>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</si>
  <si>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</si>
  <si>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</si>
  <si>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</si>
  <si>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</si>
  <si>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</si>
  <si>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</si>
  <si>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</si>
  <si>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</si>
  <si>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</si>
  <si>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</si>
  <si>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</si>
  <si>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</si>
  <si>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</si>
  <si>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</si>
  <si>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</si>
  <si>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</si>
  <si>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</si>
  <si>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</si>
  <si>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</si>
  <si>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</si>
  <si>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長野県南牧村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</si>
  <si>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</si>
  <si>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</si>
  <si>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</si>
  <si>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</si>
  <si>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</si>
  <si>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</si>
  <si>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</si>
  <si>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</si>
  <si>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</si>
  <si>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</si>
  <si>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</si>
  <si>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</si>
  <si>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</si>
  <si>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</si>
  <si>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</si>
  <si>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</si>
  <si>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</si>
  <si>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</si>
  <si>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</si>
  <si>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</si>
  <si>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</si>
  <si>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</si>
  <si>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</si>
  <si>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</si>
  <si>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</si>
  <si>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</si>
  <si>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</si>
  <si>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</si>
  <si>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</si>
  <si>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</si>
  <si>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</si>
  <si>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</si>
  <si>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</si>
  <si>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</si>
  <si>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</si>
  <si>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</si>
  <si>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</si>
  <si>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</si>
  <si>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</si>
  <si>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</si>
  <si>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</si>
  <si>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</si>
  <si>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</si>
  <si>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</si>
  <si>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</si>
  <si>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</si>
  <si>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</si>
  <si>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</si>
  <si>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</si>
  <si>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</si>
  <si>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</si>
  <si>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</si>
  <si>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</si>
  <si>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</si>
  <si>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</si>
  <si>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</si>
  <si>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</si>
  <si>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</si>
  <si>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</si>
  <si>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</si>
  <si>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</si>
  <si>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</si>
  <si>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</si>
  <si>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</si>
  <si>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</si>
  <si>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</si>
  <si>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</si>
  <si>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</si>
  <si>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</si>
  <si>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</si>
  <si>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</si>
  <si>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</si>
  <si>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</si>
  <si>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</si>
  <si>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</si>
  <si>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</si>
  <si>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</si>
  <si>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</si>
  <si>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</si>
  <si>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</si>
  <si>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</si>
  <si>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</si>
  <si>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</si>
  <si>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</si>
  <si>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</si>
  <si>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</si>
  <si>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</si>
  <si>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</si>
  <si>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</si>
  <si>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</si>
  <si>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</si>
  <si>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</si>
  <si>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</si>
  <si>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</si>
  <si>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</si>
  <si>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</si>
  <si>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</si>
  <si>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</si>
  <si>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</si>
  <si>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</si>
  <si>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</si>
  <si>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</si>
  <si>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</si>
  <si>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</si>
  <si>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</si>
  <si>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</si>
  <si>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</si>
  <si>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</si>
  <si>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</si>
  <si>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</si>
  <si>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</si>
  <si>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</si>
  <si>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</si>
  <si>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</si>
  <si>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</si>
  <si>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</si>
  <si>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</si>
  <si>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</si>
  <si>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</si>
  <si>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</si>
  <si>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</si>
  <si>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</si>
  <si>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</si>
  <si>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</si>
  <si>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</si>
  <si>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</si>
  <si>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</si>
  <si>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</si>
  <si>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</si>
  <si>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</si>
  <si>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</si>
  <si>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</si>
  <si>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</si>
  <si>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</si>
  <si>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</si>
  <si>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</si>
  <si>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</si>
  <si>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</si>
  <si>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</si>
  <si>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</si>
  <si>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</si>
  <si>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</si>
  <si>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</si>
  <si>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</si>
  <si>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</si>
  <si>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</si>
  <si>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</si>
  <si>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</si>
  <si>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</si>
  <si>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</si>
  <si>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</si>
  <si>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</si>
  <si>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</si>
  <si>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</si>
  <si>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</si>
  <si>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</si>
  <si>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</si>
  <si>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</si>
  <si>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</si>
  <si>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</si>
  <si>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</si>
  <si>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</si>
  <si>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</si>
  <si>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</si>
  <si>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</si>
  <si>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</si>
  <si>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</si>
  <si>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</si>
  <si>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</si>
  <si>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</si>
  <si>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</si>
  <si>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</si>
  <si>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</si>
  <si>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</si>
  <si>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</si>
  <si>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</si>
  <si>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</si>
  <si>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4.12</t>
  </si>
  <si>
    <t>▲ 10.51</t>
  </si>
  <si>
    <t>一般会計</t>
  </si>
  <si>
    <t>下水道事業会計</t>
  </si>
  <si>
    <t>簡易水道事業会計</t>
  </si>
  <si>
    <t>診療所特別会計</t>
  </si>
  <si>
    <t>介護保険事業特別会計</t>
  </si>
  <si>
    <t>国民健康保険特別会計</t>
  </si>
  <si>
    <t>宅地造成事業特別会計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</si>
  <si>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</si>
  <si>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</si>
  <si>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</si>
  <si>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</si>
  <si>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</si>
  <si>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</si>
  <si>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</si>
  <si>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</si>
  <si>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</si>
  <si>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南牧村振興公社</t>
    <rPh sb="0" eb="3">
      <t>ミナミマキムラ</t>
    </rPh>
    <rPh sb="3" eb="7">
      <t>シンコウコウシャ</t>
    </rPh>
    <phoneticPr fontId="2"/>
  </si>
  <si>
    <t>佐久広域連合（一般会計）</t>
    <rPh sb="0" eb="2">
      <t>サク</t>
    </rPh>
    <rPh sb="2" eb="4">
      <t>コウイキ</t>
    </rPh>
    <rPh sb="4" eb="6">
      <t>レンゴウ</t>
    </rPh>
    <rPh sb="7" eb="9">
      <t>イッパン</t>
    </rPh>
    <rPh sb="9" eb="11">
      <t>カイケイ</t>
    </rPh>
    <phoneticPr fontId="2"/>
  </si>
  <si>
    <t>佐久広域連合（消防特別会計）</t>
    <rPh sb="0" eb="2">
      <t>サク</t>
    </rPh>
    <rPh sb="2" eb="4">
      <t>コウイキ</t>
    </rPh>
    <rPh sb="4" eb="6">
      <t>レンゴウ</t>
    </rPh>
    <rPh sb="7" eb="9">
      <t>ショウボウ</t>
    </rPh>
    <rPh sb="9" eb="11">
      <t>トクベツ</t>
    </rPh>
    <rPh sb="11" eb="13">
      <t>カイケイ</t>
    </rPh>
    <phoneticPr fontId="2"/>
  </si>
  <si>
    <t>佐久広域連合（特別養護老人ホーム特別会計）</t>
    <rPh sb="0" eb="2">
      <t>サク</t>
    </rPh>
    <rPh sb="2" eb="4">
      <t>コウイキ</t>
    </rPh>
    <rPh sb="4" eb="6">
      <t>レンゴウ</t>
    </rPh>
    <rPh sb="7" eb="9">
      <t>トクベツ</t>
    </rPh>
    <rPh sb="9" eb="11">
      <t>ヨウゴ</t>
    </rPh>
    <rPh sb="11" eb="13">
      <t>ロウジン</t>
    </rPh>
    <rPh sb="16" eb="18">
      <t>トクベツ</t>
    </rPh>
    <rPh sb="18" eb="20">
      <t>カイケイ</t>
    </rPh>
    <phoneticPr fontId="2"/>
  </si>
  <si>
    <t>佐久広域連合（救護施設特別会計）</t>
    <rPh sb="0" eb="2">
      <t>サク</t>
    </rPh>
    <rPh sb="2" eb="4">
      <t>コウイキ</t>
    </rPh>
    <rPh sb="4" eb="6">
      <t>レンゴウ</t>
    </rPh>
    <rPh sb="7" eb="9">
      <t>キュウゴ</t>
    </rPh>
    <rPh sb="9" eb="11">
      <t>シセツ</t>
    </rPh>
    <rPh sb="11" eb="13">
      <t>トクベツ</t>
    </rPh>
    <rPh sb="13" eb="15">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</si>
  <si>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</si>
  <si>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</si>
  <si>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</si>
  <si>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</si>
  <si>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</si>
  <si>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東北信市町村交通災害共済事務組合（東北信市町村交通災害共済事務組合事業会計）</t>
    <rPh sb="0" eb="2">
      <t>トウホク</t>
    </rPh>
    <rPh sb="2" eb="3">
      <t>シン</t>
    </rPh>
    <rPh sb="3" eb="6">
      <t>シチョウソン</t>
    </rPh>
    <rPh sb="6" eb="8">
      <t>コウツウ</t>
    </rPh>
    <rPh sb="8" eb="10">
      <t>サイガイ</t>
    </rPh>
    <rPh sb="10" eb="12">
      <t>キョウサイ</t>
    </rPh>
    <rPh sb="12" eb="14">
      <t>ジム</t>
    </rPh>
    <rPh sb="14" eb="16">
      <t>クミアイ</t>
    </rPh>
    <rPh sb="17" eb="19">
      <t>トウホク</t>
    </rPh>
    <rPh sb="19" eb="20">
      <t>シン</t>
    </rPh>
    <rPh sb="20" eb="23">
      <t>シチョウソン</t>
    </rPh>
    <rPh sb="23" eb="25">
      <t>コウツウ</t>
    </rPh>
    <rPh sb="25" eb="27">
      <t>サイガイ</t>
    </rPh>
    <rPh sb="27" eb="29">
      <t>キョウサイ</t>
    </rPh>
    <rPh sb="29" eb="31">
      <t>ジム</t>
    </rPh>
    <rPh sb="31" eb="33">
      <t>クミアイ</t>
    </rPh>
    <rPh sb="33" eb="35">
      <t>ジギョウ</t>
    </rPh>
    <rPh sb="35" eb="37">
      <t>カイケイ</t>
    </rPh>
    <phoneticPr fontId="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</si>
  <si>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</si>
  <si>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佐久環境衛生組合（一般会計）</t>
    <rPh sb="0" eb="2">
      <t>サク</t>
    </rPh>
    <rPh sb="2" eb="4">
      <t>カンキョウ</t>
    </rPh>
    <rPh sb="4" eb="6">
      <t>エイセイ</t>
    </rPh>
    <rPh sb="6" eb="8">
      <t>クミアイ</t>
    </rPh>
    <rPh sb="9" eb="11">
      <t>イッパン</t>
    </rPh>
    <rPh sb="11" eb="13">
      <t>カイケイ</t>
    </rPh>
    <phoneticPr fontId="2"/>
  </si>
  <si>
    <t>佐久環境衛生組合（公共下水道事業特別会計）</t>
    <rPh sb="0" eb="2">
      <t>サク</t>
    </rPh>
    <rPh sb="2" eb="4">
      <t>カンキョウ</t>
    </rPh>
    <rPh sb="4" eb="6">
      <t>エイセイ</t>
    </rPh>
    <rPh sb="6" eb="8">
      <t>クミアイ</t>
    </rPh>
    <rPh sb="9" eb="11">
      <t>コウキョウ</t>
    </rPh>
    <rPh sb="11" eb="14">
      <t>ゲスイドウ</t>
    </rPh>
    <rPh sb="14" eb="16">
      <t>ジギョウ</t>
    </rPh>
    <rPh sb="16" eb="18">
      <t>トクベツ</t>
    </rPh>
    <rPh sb="18" eb="20">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</si>
</sst>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0883-44CA-801C-16963A193A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382287</c:v>
                </c:pt>
                <c:pt idx="1">
                  <c:v>241012</c:v>
                </c:pt>
                <c:pt idx="2">
                  <c:v>297975</c:v>
                </c:pt>
                <c:pt idx="3">
                  <c:v>255999</c:v>
                </c:pt>
                <c:pt idx="4">
                  <c:v>350066</c:v>
                </c:pt>
              </c:numCache>
            </c:numRef>
          </c:val>
          <c:smooth val="0"/>
          <c:extLst>
            <c:ext xmlns:c16="http://schemas.microsoft.com/office/drawing/2014/chart" uri="{C3380CC4-5D6E-409C-BE32-E72D297353CC}">
              <c16:uniqueId val="{00000001-0883-44CA-801C-16963A193A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24.73</c:v>
                </c:pt>
                <c:pt idx="1">
                  <c:v>32.71</c:v>
                </c:pt>
                <c:pt idx="2">
                  <c:v>28.99</c:v>
                </c:pt>
                <c:pt idx="3">
                  <c:v>26.51</c:v>
                </c:pt>
                <c:pt idx="4">
                  <c:v>19.97</c:v>
                </c:pt>
              </c:numCache>
            </c:numRef>
          </c:val>
          <c:extLst>
            <c:ext xmlns:c16="http://schemas.microsoft.com/office/drawing/2014/chart" uri="{C3380CC4-5D6E-409C-BE32-E72D297353CC}">
              <c16:uniqueId val="{00000000-1A3B-41CF-BD95-298CE90C24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26.47</c:v>
                </c:pt>
                <c:pt idx="1">
                  <c:v>24.77</c:v>
                </c:pt>
                <c:pt idx="2">
                  <c:v>25.09</c:v>
                </c:pt>
                <c:pt idx="3">
                  <c:v>36.5</c:v>
                </c:pt>
                <c:pt idx="4">
                  <c:v>31.68</c:v>
                </c:pt>
              </c:numCache>
            </c:numRef>
          </c:val>
          <c:extLst>
            <c:ext xmlns:c16="http://schemas.microsoft.com/office/drawing/2014/chart" uri="{C3380CC4-5D6E-409C-BE32-E72D297353CC}">
              <c16:uniqueId val="{00000001-1A3B-41CF-BD95-298CE90C24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4.6500000000000004</c:v>
                </c:pt>
                <c:pt idx="1">
                  <c:v>13.75</c:v>
                </c:pt>
                <c:pt idx="2">
                  <c:v>-4.12</c:v>
                </c:pt>
                <c:pt idx="3">
                  <c:v>12.68</c:v>
                </c:pt>
                <c:pt idx="4">
                  <c:v>-10.51</c:v>
                </c:pt>
              </c:numCache>
            </c:numRef>
          </c:val>
          <c:smooth val="0"/>
          <c:extLst>
            <c:ext xmlns:c16="http://schemas.microsoft.com/office/drawing/2014/chart" uri="{C3380CC4-5D6E-409C-BE32-E72D297353CC}">
              <c16:uniqueId val="{00000002-1A3B-41CF-BD95-298CE90C24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0.23</c:v>
                </c:pt>
                <c:pt idx="4">
                  <c:v>#N/A</c:v>
                </c:pt>
                <c:pt idx="5">
                  <c:v>0.7</c:v>
                </c:pt>
                <c:pt idx="6">
                  <c:v>0</c:v>
                </c:pt>
                <c:pt idx="7">
                  <c:v>0</c:v>
                </c:pt>
                <c:pt idx="8">
                  <c:v>0</c:v>
                </c:pt>
                <c:pt idx="9">
                  <c:v>0</c:v>
                </c:pt>
              </c:numCache>
            </c:numRef>
          </c:val>
          <c:extLst>
            <c:ext xmlns:c16="http://schemas.microsoft.com/office/drawing/2014/chart" uri="{C3380CC4-5D6E-409C-BE32-E72D297353CC}">
              <c16:uniqueId val="{00000000-FCBF-4DF2-B8CC-D3910CDE48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BF-4DF2-B8CC-D3910CDE485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CBF-4DF2-B8CC-D3910CDE4850}"/>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0.14000000000000001</c:v>
                </c:pt>
                <c:pt idx="4">
                  <c:v>#N/A</c:v>
                </c:pt>
                <c:pt idx="5">
                  <c:v>0.14000000000000001</c:v>
                </c:pt>
                <c:pt idx="6">
                  <c:v>#N/A</c:v>
                </c:pt>
                <c:pt idx="7">
                  <c:v>0.02</c:v>
                </c:pt>
                <c:pt idx="8">
                  <c:v>#N/A</c:v>
                </c:pt>
                <c:pt idx="9">
                  <c:v>0</c:v>
                </c:pt>
              </c:numCache>
            </c:numRef>
          </c:val>
          <c:extLst>
            <c:ext xmlns:c16="http://schemas.microsoft.com/office/drawing/2014/chart" uri="{C3380CC4-5D6E-409C-BE32-E72D297353CC}">
              <c16:uniqueId val="{00000003-FCBF-4DF2-B8CC-D3910CDE485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1.76</c:v>
                </c:pt>
                <c:pt idx="6">
                  <c:v>#N/A</c:v>
                </c:pt>
                <c:pt idx="7">
                  <c:v>0.28999999999999998</c:v>
                </c:pt>
                <c:pt idx="8">
                  <c:v>#N/A</c:v>
                </c:pt>
                <c:pt idx="9">
                  <c:v>0.54</c:v>
                </c:pt>
              </c:numCache>
            </c:numRef>
          </c:val>
          <c:extLst>
            <c:ext xmlns:c16="http://schemas.microsoft.com/office/drawing/2014/chart" uri="{C3380CC4-5D6E-409C-BE32-E72D297353CC}">
              <c16:uniqueId val="{00000004-FCBF-4DF2-B8CC-D3910CDE485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0.97</c:v>
                </c:pt>
                <c:pt idx="4">
                  <c:v>#N/A</c:v>
                </c:pt>
                <c:pt idx="5">
                  <c:v>1.23</c:v>
                </c:pt>
                <c:pt idx="6">
                  <c:v>#N/A</c:v>
                </c:pt>
                <c:pt idx="7">
                  <c:v>1.17</c:v>
                </c:pt>
                <c:pt idx="8">
                  <c:v>#N/A</c:v>
                </c:pt>
                <c:pt idx="9">
                  <c:v>0.56999999999999995</c:v>
                </c:pt>
              </c:numCache>
            </c:numRef>
          </c:val>
          <c:extLst>
            <c:ext xmlns:c16="http://schemas.microsoft.com/office/drawing/2014/chart" uri="{C3380CC4-5D6E-409C-BE32-E72D297353CC}">
              <c16:uniqueId val="{00000005-FCBF-4DF2-B8CC-D3910CDE4850}"/>
            </c:ext>
          </c:extLst>
        </c:ser>
        <c:ser>
          <c:idx val="6"/>
          <c:order val="6"/>
          <c:tx>
            <c:strRef>
              <c:f>データシート!$A$33</c:f>
              <c:strCache>
                <c:ptCount val="1"/>
                <c:pt idx="0">
                  <c:v>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1.62</c:v>
                </c:pt>
                <c:pt idx="4">
                  <c:v>#N/A</c:v>
                </c:pt>
                <c:pt idx="5">
                  <c:v>1.53</c:v>
                </c:pt>
                <c:pt idx="6">
                  <c:v>#N/A</c:v>
                </c:pt>
                <c:pt idx="7">
                  <c:v>1.23</c:v>
                </c:pt>
                <c:pt idx="8">
                  <c:v>#N/A</c:v>
                </c:pt>
                <c:pt idx="9">
                  <c:v>0.57999999999999996</c:v>
                </c:pt>
              </c:numCache>
            </c:numRef>
          </c:val>
          <c:extLst>
            <c:ext xmlns:c16="http://schemas.microsoft.com/office/drawing/2014/chart" uri="{C3380CC4-5D6E-409C-BE32-E72D297353CC}">
              <c16:uniqueId val="{00000006-FCBF-4DF2-B8CC-D3910CDE485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0.55000000000000004</c:v>
                </c:pt>
                <c:pt idx="8">
                  <c:v>#N/A</c:v>
                </c:pt>
                <c:pt idx="9">
                  <c:v>2.02</c:v>
                </c:pt>
              </c:numCache>
            </c:numRef>
          </c:val>
          <c:extLst>
            <c:ext xmlns:c16="http://schemas.microsoft.com/office/drawing/2014/chart" uri="{C3380CC4-5D6E-409C-BE32-E72D297353CC}">
              <c16:uniqueId val="{00000007-FCBF-4DF2-B8CC-D3910CDE485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0.46</c:v>
                </c:pt>
                <c:pt idx="8">
                  <c:v>#N/A</c:v>
                </c:pt>
                <c:pt idx="9">
                  <c:v>4.83</c:v>
                </c:pt>
              </c:numCache>
            </c:numRef>
          </c:val>
          <c:extLst>
            <c:ext xmlns:c16="http://schemas.microsoft.com/office/drawing/2014/chart" uri="{C3380CC4-5D6E-409C-BE32-E72D297353CC}">
              <c16:uniqueId val="{00000008-FCBF-4DF2-B8CC-D3910CDE48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23.93</c:v>
                </c:pt>
                <c:pt idx="2">
                  <c:v>#N/A</c:v>
                </c:pt>
                <c:pt idx="3">
                  <c:v>31.08</c:v>
                </c:pt>
                <c:pt idx="4">
                  <c:v>#N/A</c:v>
                </c:pt>
                <c:pt idx="5">
                  <c:v>27.43</c:v>
                </c:pt>
                <c:pt idx="6">
                  <c:v>#N/A</c:v>
                </c:pt>
                <c:pt idx="7">
                  <c:v>25.27</c:v>
                </c:pt>
                <c:pt idx="8">
                  <c:v>#N/A</c:v>
                </c:pt>
                <c:pt idx="9">
                  <c:v>19.39</c:v>
                </c:pt>
              </c:numCache>
            </c:numRef>
          </c:val>
          <c:extLst>
            <c:ext xmlns:c16="http://schemas.microsoft.com/office/drawing/2014/chart" uri="{C3380CC4-5D6E-409C-BE32-E72D297353CC}">
              <c16:uniqueId val="{00000009-FCBF-4DF2-B8CC-D3910CDE48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515</c:v>
                </c:pt>
                <c:pt idx="5">
                  <c:v>518</c:v>
                </c:pt>
                <c:pt idx="8">
                  <c:v>529</c:v>
                </c:pt>
                <c:pt idx="11">
                  <c:v>510</c:v>
                </c:pt>
                <c:pt idx="14">
                  <c:v>492</c:v>
                </c:pt>
              </c:numCache>
            </c:numRef>
          </c:val>
          <c:extLst>
            <c:ext xmlns:c16="http://schemas.microsoft.com/office/drawing/2014/chart" uri="{C3380CC4-5D6E-409C-BE32-E72D297353CC}">
              <c16:uniqueId val="{00000000-DAF0-4F17-8EA2-71FFE2B012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F0-4F17-8EA2-71FFE2B012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F0-4F17-8EA2-71FFE2B012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F0-4F17-8EA2-71FFE2B012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c:v>
                </c:pt>
                <c:pt idx="3">
                  <c:v>78</c:v>
                </c:pt>
                <c:pt idx="6">
                  <c:v>76</c:v>
                </c:pt>
                <c:pt idx="9">
                  <c:v>59</c:v>
                </c:pt>
                <c:pt idx="12">
                  <c:v>55</c:v>
                </c:pt>
              </c:numCache>
            </c:numRef>
          </c:val>
          <c:extLst>
            <c:ext xmlns:c16="http://schemas.microsoft.com/office/drawing/2014/chart" uri="{C3380CC4-5D6E-409C-BE32-E72D297353CC}">
              <c16:uniqueId val="{00000004-DAF0-4F17-8EA2-71FFE2B012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F0-4F17-8EA2-71FFE2B012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F0-4F17-8EA2-71FFE2B012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461</c:v>
                </c:pt>
                <c:pt idx="3">
                  <c:v>480</c:v>
                </c:pt>
                <c:pt idx="6">
                  <c:v>499</c:v>
                </c:pt>
                <c:pt idx="9">
                  <c:v>530</c:v>
                </c:pt>
                <c:pt idx="12">
                  <c:v>515</c:v>
                </c:pt>
              </c:numCache>
            </c:numRef>
          </c:val>
          <c:extLst>
            <c:ext xmlns:c16="http://schemas.microsoft.com/office/drawing/2014/chart" uri="{C3380CC4-5D6E-409C-BE32-E72D297353CC}">
              <c16:uniqueId val="{00000007-DAF0-4F17-8EA2-71FFE2B012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c:v>
                </c:pt>
                <c:pt idx="2">
                  <c:v>#N/A</c:v>
                </c:pt>
                <c:pt idx="3">
                  <c:v>#N/A</c:v>
                </c:pt>
                <c:pt idx="4">
                  <c:v>40</c:v>
                </c:pt>
                <c:pt idx="5">
                  <c:v>#N/A</c:v>
                </c:pt>
                <c:pt idx="6">
                  <c:v>#N/A</c:v>
                </c:pt>
                <c:pt idx="7">
                  <c:v>46</c:v>
                </c:pt>
                <c:pt idx="8">
                  <c:v>#N/A</c:v>
                </c:pt>
                <c:pt idx="9">
                  <c:v>#N/A</c:v>
                </c:pt>
                <c:pt idx="10">
                  <c:v>79</c:v>
                </c:pt>
                <c:pt idx="11">
                  <c:v>#N/A</c:v>
                </c:pt>
                <c:pt idx="12">
                  <c:v>#N/A</c:v>
                </c:pt>
                <c:pt idx="13">
                  <c:v>78</c:v>
                </c:pt>
                <c:pt idx="14">
                  <c:v>#N/A</c:v>
                </c:pt>
              </c:numCache>
            </c:numRef>
          </c:val>
          <c:smooth val="0"/>
          <c:extLst>
            <c:ext xmlns:c16="http://schemas.microsoft.com/office/drawing/2014/chart" uri="{C3380CC4-5D6E-409C-BE32-E72D297353CC}">
              <c16:uniqueId val="{00000008-DAF0-4F17-8EA2-71FFE2B012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4116</c:v>
                </c:pt>
                <c:pt idx="5">
                  <c:v>4133</c:v>
                </c:pt>
                <c:pt idx="8">
                  <c:v>3941</c:v>
                </c:pt>
                <c:pt idx="11">
                  <c:v>3752</c:v>
                </c:pt>
                <c:pt idx="14">
                  <c:v>3715</c:v>
                </c:pt>
              </c:numCache>
            </c:numRef>
          </c:val>
          <c:extLst>
            <c:ext xmlns:c16="http://schemas.microsoft.com/office/drawing/2014/chart" uri="{C3380CC4-5D6E-409C-BE32-E72D297353CC}">
              <c16:uniqueId val="{00000000-9C4C-48D9-A706-ED398C1E68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C4C-48D9-A706-ED398C1E68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7361</c:v>
                </c:pt>
                <c:pt idx="5">
                  <c:v>7377</c:v>
                </c:pt>
                <c:pt idx="8">
                  <c:v>7403</c:v>
                </c:pt>
                <c:pt idx="11">
                  <c:v>7744</c:v>
                </c:pt>
                <c:pt idx="14">
                  <c:v>7934</c:v>
                </c:pt>
              </c:numCache>
            </c:numRef>
          </c:val>
          <c:extLst>
            <c:ext xmlns:c16="http://schemas.microsoft.com/office/drawing/2014/chart" uri="{C3380CC4-5D6E-409C-BE32-E72D297353CC}">
              <c16:uniqueId val="{00000002-9C4C-48D9-A706-ED398C1E68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4C-48D9-A706-ED398C1E68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4C-48D9-A706-ED398C1E68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4C-48D9-A706-ED398C1E68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377</c:v>
                </c:pt>
                <c:pt idx="3">
                  <c:v>384</c:v>
                </c:pt>
                <c:pt idx="6">
                  <c:v>328</c:v>
                </c:pt>
                <c:pt idx="9">
                  <c:v>330</c:v>
                </c:pt>
                <c:pt idx="12">
                  <c:v>338</c:v>
                </c:pt>
              </c:numCache>
            </c:numRef>
          </c:val>
          <c:extLst>
            <c:ext xmlns:c16="http://schemas.microsoft.com/office/drawing/2014/chart" uri="{C3380CC4-5D6E-409C-BE32-E72D297353CC}">
              <c16:uniqueId val="{00000006-9C4C-48D9-A706-ED398C1E68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C4C-48D9-A706-ED398C1E68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335</c:v>
                </c:pt>
                <c:pt idx="3">
                  <c:v>291</c:v>
                </c:pt>
                <c:pt idx="6">
                  <c:v>268</c:v>
                </c:pt>
                <c:pt idx="9">
                  <c:v>234</c:v>
                </c:pt>
                <c:pt idx="12">
                  <c:v>276</c:v>
                </c:pt>
              </c:numCache>
            </c:numRef>
          </c:val>
          <c:extLst>
            <c:ext xmlns:c16="http://schemas.microsoft.com/office/drawing/2014/chart" uri="{C3380CC4-5D6E-409C-BE32-E72D297353CC}">
              <c16:uniqueId val="{00000008-9C4C-48D9-A706-ED398C1E68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4C-48D9-A706-ED398C1E68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4046</c:v>
                </c:pt>
                <c:pt idx="3">
                  <c:v>3852</c:v>
                </c:pt>
                <c:pt idx="6">
                  <c:v>3802</c:v>
                </c:pt>
                <c:pt idx="9">
                  <c:v>3534</c:v>
                </c:pt>
                <c:pt idx="12">
                  <c:v>3585</c:v>
                </c:pt>
              </c:numCache>
            </c:numRef>
          </c:val>
          <c:extLst>
            <c:ext xmlns:c16="http://schemas.microsoft.com/office/drawing/2014/chart" uri="{C3380CC4-5D6E-409C-BE32-E72D297353CC}">
              <c16:uniqueId val="{0000000A-9C4C-48D9-A706-ED398C1E68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4C-48D9-A706-ED398C1E68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656</c:v>
                </c:pt>
                <c:pt idx="1">
                  <c:v>957</c:v>
                </c:pt>
                <c:pt idx="2">
                  <c:v>842</c:v>
                </c:pt>
              </c:numCache>
            </c:numRef>
          </c:val>
          <c:extLst>
            <c:ext xmlns:c16="http://schemas.microsoft.com/office/drawing/2014/chart" uri="{C3380CC4-5D6E-409C-BE32-E72D297353CC}">
              <c16:uniqueId val="{00000000-091B-4B43-8961-F9D43912DB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407</c:v>
                </c:pt>
                <c:pt idx="1">
                  <c:v>407</c:v>
                </c:pt>
                <c:pt idx="2">
                  <c:v>407</c:v>
                </c:pt>
              </c:numCache>
            </c:numRef>
          </c:val>
          <c:extLst>
            <c:ext xmlns:c16="http://schemas.microsoft.com/office/drawing/2014/chart" uri="{C3380CC4-5D6E-409C-BE32-E72D297353CC}">
              <c16:uniqueId val="{00000001-091B-4B43-8961-F9D43912DB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6074</c:v>
                </c:pt>
                <c:pt idx="1">
                  <c:v>6093</c:v>
                </c:pt>
                <c:pt idx="2">
                  <c:v>6379</c:v>
                </c:pt>
              </c:numCache>
            </c:numRef>
          </c:val>
          <c:extLst>
            <c:ext xmlns:c16="http://schemas.microsoft.com/office/drawing/2014/chart" uri="{C3380CC4-5D6E-409C-BE32-E72D297353CC}">
              <c16:uniqueId val="{00000002-091B-4B43-8961-F9D43912DB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長野県南牧村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については、繰上償還や利率の高い地方債の償還終了により年々減少してきたが、令和元年度より増加に転じた。大型事業に充当する地方債の借入額が増加したためである。（主に辺地対策事業債）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しかしながら、令和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年度は借入額の大きかった過年度の辺地対策事業債の償還が終了したことにより減少に転じた。併せて公営企業債の借入額の大きい元利償還金の償還終了も数値を押し下げる要因となっている。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の参入公債費等は令和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年を目途に減少に転じている。これは交付税措置の高い辺地対策事業債の代替として他の交付税措置の低い事業債の借入を進めてきたためとなる。</a:t>
          </a: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200">
              <a:solidFill>
                <a:schemeClr val="dk1"/>
              </a:solidFill>
              <a:effectLst/>
              <a:latin typeface="ＭＳ ゴシック" panose="020B0609070205080204" pitchFamily="49" charset="-128"/>
              <a:ea typeface="ＭＳ ゴシック" panose="020B0609070205080204" pitchFamily="49" charset="-128"/>
              <a:cs typeface="+mn-cs"/>
            </a:rPr>
            <a:t>よって全体として数値悪化に繋がっているが、現状基準値以下の数値のため、これ以上悪化することのないような計画的な借り入れを実施していくべきであると考える。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満期一括地方異なし。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長野県南牧村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臨時財政対策債などの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繰上償還の実施により現在高は減少となってきた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。よって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近年は減少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傾向となっている。これは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国の方針として臨時財政対策債の発行抑制があ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るためや、償還年数の短い借入事業債が多いためとなる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。しかしながら、令和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年度以降は大型事業による地方債発行額の増加が予測されているため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増加の見込みとなる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その一方で、基金への積立により充当可能基金が増加したこと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を主として分子数は減少傾向となり、将来負担比率が数値なしとなっている。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しかしながら、基準財政算入見込額は交付税措置の高い辺地対策事業債の借入減少の影響や、交付税措置の低い他の事業債の影響により減少となってきている。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effectLst/>
              <a:latin typeface="ＭＳ ゴシック" panose="020B0609070205080204" pitchFamily="49" charset="-128"/>
              <a:ea typeface="ＭＳ ゴシック" panose="020B0609070205080204" pitchFamily="49" charset="-128"/>
            </a:rPr>
            <a:t>しかしながら、数値の悪化は現状考えられないため、今後も定期的な基金積立金や地方債の発行抑制等を行い、適正数値を維持できるように注意していく。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長野県南牧村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百万円実施したほか、基金利子の積立があったことにより増加となった。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短期的には、利息の再積立により微増していく予定であるが、今後義務教育施設整備や高速道路接続道及び周辺開発など基金活用を行う計画もあるため、減少に転じる予定。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地域振興基金：魅力ある地域づくりに資するための地域振興事業に必要となる費用の財源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広域的行政施設整備基金：行政区を超えた広域的行政施設の老朽化や不足のための施設整備のための財源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社会教育施設基金：社会教育施設の整備のための財源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地域防災情報等提供施設整備基金：地域防災情報等提供施設の整備及び健全な運営に必要となる費用の財源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地域振興事業充当</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百万円）による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中学生海外研修基金：事業充当（△</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百万円）による減</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義務教育施設整備基金：新規積立（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百万円）による増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地域防災情報等提供施設整備基金：施設加入金の新規積立（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百万円）と基金利子の再積立（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地域振興基金：小中学校統合に伴う学校教育施設整備や中部横断自動車道に係る接続道路及び周辺整備事業に充当する予定</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義務教育施設整備基金：小中学校統合に伴う学校施設整備に充当する予定</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地域防災情報等提供施設整備基金：施設の新規加入金を毎年度新規積立する予定であるため、毎年度概ね</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百万円づつ増加する見込みであるが、更新工事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に係る単独事業費分に充当予定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繰入実施のため減少。（△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年度ごとの事業量変動や、大規模災害等の緊急需要に対応するため、標準財政規模の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割を目安に積立を行う予定であるが、現在の標準財政規模に対し基金残高が目安を上回っているため新たな積立の予定はない。しかしながら近年の事業量増加に伴い令和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年度以降取り崩しを予定しているため減少が見込まれる。当村の残高基準を下回ることのないよう注意が必要である。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基金利子の積立による微増（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地方債の償還計画を踏まえ、短期的には新規に積立を行う予定はない。現状取り崩しの予定もない。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長野県南牧村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
2,710
133.09
5,071,989
4,469,566
530,623
2,656,472
3,585,182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類似団体と比較すると良好な数値を維持している。しかしながら、年々財政力指数は下がりつつあるため、事業の精査を行い、財政規模に適した事業の執行に努める。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南牧村第一次行財政改革プランの実行により、歳出の効率化と適正化を進めてきた結果として、平成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代の水準を維持していたが、平成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％台となっている。令和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ついては他団体同様に数値の悪化がみられる。主産業の状況により税収が減り、経常経費は物価高騰等により上昇しているため更なる悪化が今後懸念されるため、経常経費の削減に努め現状水準の維持をするよ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3815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67098</xdr:rowOff>
    </xdr:from>
    <xdr:to>
      <xdr:col>19</xdr:col>
      <xdr:colOff>133350</xdr:colOff>
      <xdr:row>62</xdr:row>
      <xdr:rowOff>8255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25548"/>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67098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76746"/>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119380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7674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69232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16298</xdr:rowOff>
    </xdr:from>
    <xdr:to>
      <xdr:col>15</xdr:col>
      <xdr:colOff>133350</xdr:colOff>
      <xdr:row>61</xdr:row>
      <xdr:rowOff>117898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[505,114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類似団体と比較すると低い数値になっているが、その内容を分析すると類似団体平均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263,788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円に対し、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220,432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物件費においても若干であるが、平均を下回った。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人件費は今後も適正な定員管理と適正配置により人件費の上昇を抑制し、維持補修費等については大規模修繕で対応となる前にきめ細かな対応に努め現行水準を下回ることのないよう努める。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29208</xdr:rowOff>
    </xdr:from>
    <xdr:to>
      <xdr:col>23</xdr:col>
      <xdr:colOff>133350</xdr:colOff>
      <xdr:row>82</xdr:row>
      <xdr:rowOff>32555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88108"/>
          <a:ext cx="8382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155601</xdr:rowOff>
    </xdr:from>
    <xdr:to>
      <xdr:col>19</xdr:col>
      <xdr:colOff>133350</xdr:colOff>
      <xdr:row>82</xdr:row>
      <xdr:rowOff>29208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3051"/>
          <a:ext cx="8890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133125</xdr:rowOff>
    </xdr:from>
    <xdr:to>
      <xdr:col>15</xdr:col>
      <xdr:colOff>82550</xdr:colOff>
      <xdr:row>81</xdr:row>
      <xdr:rowOff>155601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0575"/>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117401</xdr:rowOff>
    </xdr:from>
    <xdr:to>
      <xdr:col>11</xdr:col>
      <xdr:colOff>31750</xdr:colOff>
      <xdr:row>81</xdr:row>
      <xdr:rowOff>133125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4851"/>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153205</xdr:rowOff>
    </xdr:from>
    <xdr:to>
      <xdr:col>23</xdr:col>
      <xdr:colOff>184150</xdr:colOff>
      <xdr:row>82</xdr:row>
      <xdr:rowOff>83355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4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169732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149858</xdr:rowOff>
    </xdr:from>
    <xdr:to>
      <xdr:col>19</xdr:col>
      <xdr:colOff>184150</xdr:colOff>
      <xdr:row>82</xdr:row>
      <xdr:rowOff>80008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90185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06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104801</xdr:rowOff>
    </xdr:from>
    <xdr:to>
      <xdr:col>15</xdr:col>
      <xdr:colOff>133350</xdr:colOff>
      <xdr:row>82</xdr:row>
      <xdr:rowOff>34951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45128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82325</xdr:rowOff>
    </xdr:from>
    <xdr:to>
      <xdr:col>11</xdr:col>
      <xdr:colOff>82550</xdr:colOff>
      <xdr:row>82</xdr:row>
      <xdr:rowOff>12475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66601</xdr:rowOff>
    </xdr:from>
    <xdr:to>
      <xdr:col>7</xdr:col>
      <xdr:colOff>31750</xdr:colOff>
      <xdr:row>81</xdr:row>
      <xdr:rowOff>168201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年度までは類似団体を下回っていたが、平成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年度から類似団体よりも上回る状況が続いていいる。令和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年度より類似団体とほとんど同水準となっている。職員数が少ないため影響を受けやすい指数であるが、適正な定員管理により類似団体平均の水準をこれ以上上回ることのないように努める。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24130</xdr:rowOff>
    </xdr:from>
    <xdr:to>
      <xdr:col>81</xdr:col>
      <xdr:colOff>44450</xdr:colOff>
      <xdr:row>88</xdr:row>
      <xdr:rowOff>33782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1173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28956</xdr:rowOff>
    </xdr:from>
    <xdr:to>
      <xdr:col>77</xdr:col>
      <xdr:colOff>44450</xdr:colOff>
      <xdr:row>88</xdr:row>
      <xdr:rowOff>33782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165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28956</xdr:rowOff>
    </xdr:from>
    <xdr:to>
      <xdr:col>72</xdr:col>
      <xdr:colOff>203200</xdr:colOff>
      <xdr:row>88</xdr:row>
      <xdr:rowOff>38608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1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38608</xdr:rowOff>
    </xdr:from>
    <xdr:to>
      <xdr:col>68</xdr:col>
      <xdr:colOff>152400</xdr:colOff>
      <xdr:row>88</xdr:row>
      <xdr:rowOff>139954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2620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161307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154432</xdr:rowOff>
    </xdr:from>
    <xdr:to>
      <xdr:col>77</xdr:col>
      <xdr:colOff>95250</xdr:colOff>
      <xdr:row>88</xdr:row>
      <xdr:rowOff>84582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149606</xdr:rowOff>
    </xdr:from>
    <xdr:to>
      <xdr:col>73</xdr:col>
      <xdr:colOff>44450</xdr:colOff>
      <xdr:row>88</xdr:row>
      <xdr:rowOff>79756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89154</xdr:rowOff>
    </xdr:from>
    <xdr:to>
      <xdr:col>64</xdr:col>
      <xdr:colOff>152400</xdr:colOff>
      <xdr:row>89</xdr:row>
      <xdr:rowOff>19304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4081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6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類似団体よりも約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名程度少ない職員数である。しかしながら職員数に固執するのではなく、職員の能力向上に努め住民の満足度を高めていく努力を引き続き実施していく。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83513</xdr:rowOff>
    </xdr:from>
    <xdr:to>
      <xdr:col>81</xdr:col>
      <xdr:colOff>44450</xdr:colOff>
      <xdr:row>60</xdr:row>
      <xdr:rowOff>122524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0513"/>
          <a:ext cx="838200" cy="3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81301</xdr:rowOff>
    </xdr:from>
    <xdr:to>
      <xdr:col>77</xdr:col>
      <xdr:colOff>44450</xdr:colOff>
      <xdr:row>60</xdr:row>
      <xdr:rowOff>83513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68301"/>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38269</xdr:rowOff>
    </xdr:from>
    <xdr:to>
      <xdr:col>72</xdr:col>
      <xdr:colOff>203200</xdr:colOff>
      <xdr:row>60</xdr:row>
      <xdr:rowOff>81301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25269"/>
          <a:ext cx="889000" cy="4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28014</xdr:rowOff>
    </xdr:from>
    <xdr:to>
      <xdr:col>68</xdr:col>
      <xdr:colOff>152400</xdr:colOff>
      <xdr:row>60</xdr:row>
      <xdr:rowOff>38269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15014"/>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71724</xdr:rowOff>
    </xdr:from>
    <xdr:to>
      <xdr:col>81</xdr:col>
      <xdr:colOff>95250</xdr:colOff>
      <xdr:row>61</xdr:row>
      <xdr:rowOff>1874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88251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0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32713</xdr:rowOff>
    </xdr:from>
    <xdr:to>
      <xdr:col>77</xdr:col>
      <xdr:colOff>95250</xdr:colOff>
      <xdr:row>60</xdr:row>
      <xdr:rowOff>134313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144490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88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30501</xdr:rowOff>
    </xdr:from>
    <xdr:to>
      <xdr:col>73</xdr:col>
      <xdr:colOff>44450</xdr:colOff>
      <xdr:row>60</xdr:row>
      <xdr:rowOff>132101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142278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8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158919</xdr:rowOff>
    </xdr:from>
    <xdr:to>
      <xdr:col>68</xdr:col>
      <xdr:colOff>203200</xdr:colOff>
      <xdr:row>60</xdr:row>
      <xdr:rowOff>89069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99246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4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148664</xdr:rowOff>
    </xdr:from>
    <xdr:to>
      <xdr:col>64</xdr:col>
      <xdr:colOff>152400</xdr:colOff>
      <xdr:row>60</xdr:row>
      <xdr:rowOff>78814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88991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類似団体と比較すると良好な数値を維持している。しかしながら単年度数値の推移をみると、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と年々悪化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しつつある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。近年地方債を活用した建設事業を行っているため数値の悪化は仕方ないが、今後短期的な大規模投資が集中しないよう、前述の基金の活用と併せ、計画的な財政運営を維持するように努める。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35306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6917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40</xdr:row>
      <xdr:rowOff>11176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305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144018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79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105410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76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155956</xdr:rowOff>
    </xdr:from>
    <xdr:to>
      <xdr:col>81</xdr:col>
      <xdr:colOff>95250</xdr:colOff>
      <xdr:row>40</xdr:row>
      <xdr:rowOff>86106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1033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将来負担比率については「数値なし」となっているが、これは将来負担額を充当可能額が上回る結果によるものである。実数値を示した場合は「△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」となる。今後も充当可能財源等の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割を占める充当可能基金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億円の活用を図りつつ、将来負担比率を整数に転じさせることのないよう、中長期的な視点に基づいた財政運用を行っていく。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長野県南牧村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
2,710
133.09
5,071,989
4,469,566
530,623
2,656,472
3,585,182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類似団体順位が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位と大きく抑えられている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この要因としては人口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人当たりの職員数が類似団体に比べ、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％少ないことが挙げられる。人口一人当たりで比較すると、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％下回っている。今後も現行水準を維持するように努める。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58420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91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27940</xdr:rowOff>
    </xdr:from>
    <xdr:to>
      <xdr:col>19</xdr:col>
      <xdr:colOff>187325</xdr:colOff>
      <xdr:row>35</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8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146050</xdr:rowOff>
    </xdr:from>
    <xdr:to>
      <xdr:col>15</xdr:col>
      <xdr:colOff>98425</xdr:colOff>
      <xdr:row>35</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53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146050</xdr:rowOff>
    </xdr:from>
    <xdr:to>
      <xdr:col>11</xdr:col>
      <xdr:colOff>9525</xdr:colOff>
      <xdr:row>35</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5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xdr:rowOff>
    </xdr:from>
    <xdr:to>
      <xdr:col>20</xdr:col>
      <xdr:colOff>38100</xdr:colOff>
      <xdr:row>35</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148590</xdr:rowOff>
    </xdr:from>
    <xdr:to>
      <xdr:col>15</xdr:col>
      <xdr:colOff>149225</xdr:colOff>
      <xdr:row>35</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95250</xdr:rowOff>
    </xdr:from>
    <xdr:to>
      <xdr:col>11</xdr:col>
      <xdr:colOff>60325</xdr:colOff>
      <xdr:row>35</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までは類似団体と比較して高い数値となっていた。これは中学生の海外研修事業の影響が大きい。しかしながら令和２年度以降海外研修事業が中止となったことから類似団体平均値となった。しかし、令和５年度から再開され、その他業務システムや委託料等も価格上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傾向にあることから数値悪化に転じてしまった。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動向を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注視し、抑制できる部分については抑制する。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6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15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37846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15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類似団体平均と比較すると低い水準で抑えられている。これは、福祉事務所を単独で所有していないためであり、生活保護費を所管していないことも要因として挙げられる。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29028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71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87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低い水準として抑えられている。操出金の取扱変更により数値が改善された部分はあるものの引き続き他会計操出金については保険料（税）の適正化を図り現状水準維持し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681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5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類似団体と比較して低い水準に抑えられている。これは各種団体への補助支出を見直したためである。しかしながら近年数値の上昇が見られる。令和５年度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以降に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おいては法適用化した公営企業に対する操出が補助費として取り扱うこととなったことにより大幅な上昇となった。また、今後政策等により新たな補助の創設も予定されていることから注視し、抑制すべき補助は抑制し、数値の適正化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809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757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528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528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全国平均を上回る結果となっている。これは多額な費用を要する大型事業が続いているためである。主な借り入れが辺地対策事業となるため、実公債比率の構成要素中、公債費充当一般財源に対して基準財政需要額算入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％となっていることから、交付税措置率の高い地方債の発行が考えられる。懸案指標とまでは言えないが、繰上償還の実施を積極的におこない、後年への負担軽減を図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りたい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27939</xdr:rowOff>
    </xdr:from>
    <xdr:to>
      <xdr:col>24</xdr:col>
      <xdr:colOff>25400</xdr:colOff>
      <xdr:row>77</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295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27939</xdr:rowOff>
    </xdr:from>
    <xdr:to>
      <xdr:col>19</xdr:col>
      <xdr:colOff>187325</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295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27939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83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83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148589</xdr:rowOff>
    </xdr:from>
    <xdr:to>
      <xdr:col>24</xdr:col>
      <xdr:colOff>76200</xdr:colOff>
      <xdr:row>77</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120666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低い水準に抑えられているのは、人件費の比率が低く抑えられていることが主な要因である。今後は比率の高い物件費や補助費の数値悪化が予想されることから、抑制できる部分は抑制するなど数値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122101</xdr:rowOff>
    </xdr:from>
    <xdr:to>
      <xdr:col>82</xdr:col>
      <xdr:colOff>107950</xdr:colOff>
      <xdr:row>76</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80851"/>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66584</xdr:rowOff>
    </xdr:from>
    <xdr:to>
      <xdr:col>78</xdr:col>
      <xdr:colOff>69850</xdr:colOff>
      <xdr:row>75</xdr:row>
      <xdr:rowOff>122101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2533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156391</xdr:rowOff>
    </xdr:from>
    <xdr:to>
      <xdr:col>73</xdr:col>
      <xdr:colOff>180975</xdr:colOff>
      <xdr:row>75</xdr:row>
      <xdr:rowOff>66584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4369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156391</xdr:rowOff>
    </xdr:from>
    <xdr:to>
      <xdr:col>69</xdr:col>
      <xdr:colOff>92075</xdr:colOff>
      <xdr:row>75</xdr:row>
      <xdr:rowOff>112304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4369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71301</xdr:rowOff>
    </xdr:from>
    <xdr:to>
      <xdr:col>78</xdr:col>
      <xdr:colOff>120650</xdr:colOff>
      <xdr:row>76</xdr:row>
      <xdr:rowOff>1451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11628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9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15784</xdr:rowOff>
    </xdr:from>
    <xdr:to>
      <xdr:col>74</xdr:col>
      <xdr:colOff>31750</xdr:colOff>
      <xdr:row>75</xdr:row>
      <xdr:rowOff>117384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127561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105591</xdr:rowOff>
    </xdr:from>
    <xdr:to>
      <xdr:col>69</xdr:col>
      <xdr:colOff>142875</xdr:colOff>
      <xdr:row>75</xdr:row>
      <xdr:rowOff>35741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45918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61504</xdr:rowOff>
    </xdr:from>
    <xdr:to>
      <xdr:col>65</xdr:col>
      <xdr:colOff>53975</xdr:colOff>
      <xdr:row>75</xdr:row>
      <xdr:rowOff>163103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長野県南牧村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3367</xdr:rowOff>
    </xdr:from>
    <xdr:to>
      <xdr:col>29</xdr:col>
      <xdr:colOff>127000</xdr:colOff>
      <xdr:row>20</xdr:row>
      <xdr:rowOff>53747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9992"/>
          <a:ext cx="647700" cy="50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53747</xdr:rowOff>
    </xdr:from>
    <xdr:to>
      <xdr:col>26</xdr:col>
      <xdr:colOff>50800</xdr:colOff>
      <xdr:row>20</xdr:row>
      <xdr:rowOff>70595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30372"/>
          <a:ext cx="698500" cy="16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70595</xdr:rowOff>
    </xdr:from>
    <xdr:to>
      <xdr:col>22</xdr:col>
      <xdr:colOff>114300</xdr:colOff>
      <xdr:row>20</xdr:row>
      <xdr:rowOff>76960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47220"/>
          <a:ext cx="698500" cy="6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76960</xdr:rowOff>
    </xdr:from>
    <xdr:to>
      <xdr:col>18</xdr:col>
      <xdr:colOff>177800</xdr:colOff>
      <xdr:row>20</xdr:row>
      <xdr:rowOff>113333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3585"/>
          <a:ext cx="698500" cy="36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124017</xdr:rowOff>
    </xdr:from>
    <xdr:to>
      <xdr:col>29</xdr:col>
      <xdr:colOff>177800</xdr:colOff>
      <xdr:row>20</xdr:row>
      <xdr:rowOff>54167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96094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2947</xdr:rowOff>
    </xdr:from>
    <xdr:to>
      <xdr:col>26</xdr:col>
      <xdr:colOff>101600</xdr:colOff>
      <xdr:row>20</xdr:row>
      <xdr:rowOff>104547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9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89324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19795</xdr:rowOff>
    </xdr:from>
    <xdr:to>
      <xdr:col>22</xdr:col>
      <xdr:colOff>165100</xdr:colOff>
      <xdr:row>20</xdr:row>
      <xdr:rowOff>121395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6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106172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26160</xdr:rowOff>
    </xdr:from>
    <xdr:to>
      <xdr:col>19</xdr:col>
      <xdr:colOff>38100</xdr:colOff>
      <xdr:row>20</xdr:row>
      <xdr:rowOff>127760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2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112537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62533</xdr:rowOff>
    </xdr:from>
    <xdr:to>
      <xdr:col>15</xdr:col>
      <xdr:colOff>101600</xdr:colOff>
      <xdr:row>20</xdr:row>
      <xdr:rowOff>164133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9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148910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293260</xdr:rowOff>
    </xdr:from>
    <xdr:to>
      <xdr:col>29</xdr:col>
      <xdr:colOff>127000</xdr:colOff>
      <xdr:row>35</xdr:row>
      <xdr:rowOff>293590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3610"/>
          <a:ext cx="647700" cy="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293590</xdr:rowOff>
    </xdr:from>
    <xdr:to>
      <xdr:col>26</xdr:col>
      <xdr:colOff>50800</xdr:colOff>
      <xdr:row>35</xdr:row>
      <xdr:rowOff>342652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3940"/>
          <a:ext cx="698500" cy="49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342652</xdr:rowOff>
    </xdr:from>
    <xdr:to>
      <xdr:col>22</xdr:col>
      <xdr:colOff>114300</xdr:colOff>
      <xdr:row>36</xdr:row>
      <xdr:rowOff>10130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53002"/>
          <a:ext cx="6985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10130</xdr:rowOff>
    </xdr:from>
    <xdr:to>
      <xdr:col>18</xdr:col>
      <xdr:colOff>177800</xdr:colOff>
      <xdr:row>36</xdr:row>
      <xdr:rowOff>30352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3380"/>
          <a:ext cx="698500" cy="2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242460</xdr:rowOff>
    </xdr:from>
    <xdr:to>
      <xdr:col>29</xdr:col>
      <xdr:colOff>177800</xdr:colOff>
      <xdr:row>36</xdr:row>
      <xdr:rowOff>1160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5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214537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242790</xdr:rowOff>
    </xdr:from>
    <xdr:to>
      <xdr:col>26</xdr:col>
      <xdr:colOff>101600</xdr:colOff>
      <xdr:row>36</xdr:row>
      <xdr:rowOff>1490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329167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3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291852</xdr:rowOff>
    </xdr:from>
    <xdr:to>
      <xdr:col>22</xdr:col>
      <xdr:colOff>165100</xdr:colOff>
      <xdr:row>36</xdr:row>
      <xdr:rowOff>50552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0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35329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8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302230</xdr:rowOff>
    </xdr:from>
    <xdr:to>
      <xdr:col>19</xdr:col>
      <xdr:colOff>38100</xdr:colOff>
      <xdr:row>36</xdr:row>
      <xdr:rowOff>60930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45707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9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322452</xdr:rowOff>
    </xdr:from>
    <xdr:to>
      <xdr:col>15</xdr:col>
      <xdr:colOff>101600</xdr:colOff>
      <xdr:row>36</xdr:row>
      <xdr:rowOff>81152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32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65929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1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
2,710
133.09
5,071,989
4,469,566
530,623
2,656,472
3,585,182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81845</xdr:rowOff>
    </xdr:from>
    <xdr:to>
      <xdr:col>24</xdr:col>
      <xdr:colOff>63500</xdr:colOff>
      <xdr:row>37</xdr:row>
      <xdr:rowOff>124664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25495"/>
          <a:ext cx="838200" cy="4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124664</xdr:rowOff>
    </xdr:from>
    <xdr:to>
      <xdr:col>19</xdr:col>
      <xdr:colOff>177800</xdr:colOff>
      <xdr:row>37</xdr:row>
      <xdr:rowOff>139728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8314"/>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139728</xdr:rowOff>
    </xdr:from>
    <xdr:to>
      <xdr:col>15</xdr:col>
      <xdr:colOff>50800</xdr:colOff>
      <xdr:row>37</xdr:row>
      <xdr:rowOff>144638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83378"/>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144638</xdr:rowOff>
    </xdr:from>
    <xdr:to>
      <xdr:col>10</xdr:col>
      <xdr:colOff>114300</xdr:colOff>
      <xdr:row>38</xdr:row>
      <xdr:rowOff>2555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88288"/>
          <a:ext cx="889000"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31045</xdr:rowOff>
    </xdr:from>
    <xdr:to>
      <xdr:col>24</xdr:col>
      <xdr:colOff>114300</xdr:colOff>
      <xdr:row>37</xdr:row>
      <xdr:rowOff>132645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9472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73864</xdr:rowOff>
    </xdr:from>
    <xdr:to>
      <xdr:col>20</xdr:col>
      <xdr:colOff>38100</xdr:colOff>
      <xdr:row>38</xdr:row>
      <xdr:rowOff>4014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166591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88928</xdr:rowOff>
    </xdr:from>
    <xdr:to>
      <xdr:col>15</xdr:col>
      <xdr:colOff>101600</xdr:colOff>
      <xdr:row>38</xdr:row>
      <xdr:rowOff>19078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3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10205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2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93838</xdr:rowOff>
    </xdr:from>
    <xdr:to>
      <xdr:col>10</xdr:col>
      <xdr:colOff>165100</xdr:colOff>
      <xdr:row>38</xdr:row>
      <xdr:rowOff>23988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3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15115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123205</xdr:rowOff>
    </xdr:from>
    <xdr:to>
      <xdr:col>6</xdr:col>
      <xdr:colOff>38100</xdr:colOff>
      <xdr:row>38</xdr:row>
      <xdr:rowOff>53355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44482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25440</xdr:rowOff>
    </xdr:from>
    <xdr:to>
      <xdr:col>24</xdr:col>
      <xdr:colOff>63500</xdr:colOff>
      <xdr:row>57</xdr:row>
      <xdr:rowOff>43706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98090"/>
          <a:ext cx="8382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25440</xdr:rowOff>
    </xdr:from>
    <xdr:to>
      <xdr:col>19</xdr:col>
      <xdr:colOff>177800</xdr:colOff>
      <xdr:row>57</xdr:row>
      <xdr:rowOff>92421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8090"/>
          <a:ext cx="889000" cy="6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92421</xdr:rowOff>
    </xdr:from>
    <xdr:to>
      <xdr:col>15</xdr:col>
      <xdr:colOff>50800</xdr:colOff>
      <xdr:row>57</xdr:row>
      <xdr:rowOff>128694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5071"/>
          <a:ext cx="889000" cy="3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127694</xdr:rowOff>
    </xdr:from>
    <xdr:to>
      <xdr:col>10</xdr:col>
      <xdr:colOff>114300</xdr:colOff>
      <xdr:row>57</xdr:row>
      <xdr:rowOff>128694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0344"/>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164356</xdr:rowOff>
    </xdr:from>
    <xdr:to>
      <xdr:col>24</xdr:col>
      <xdr:colOff>114300</xdr:colOff>
      <xdr:row>57</xdr:row>
      <xdr:rowOff>94506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142783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146090</xdr:rowOff>
    </xdr:from>
    <xdr:to>
      <xdr:col>20</xdr:col>
      <xdr:colOff>38100</xdr:colOff>
      <xdr:row>57</xdr:row>
      <xdr:rowOff>76240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92767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2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41621</xdr:rowOff>
    </xdr:from>
    <xdr:to>
      <xdr:col>15</xdr:col>
      <xdr:colOff>101600</xdr:colOff>
      <xdr:row>57</xdr:row>
      <xdr:rowOff>143221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134348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77894</xdr:rowOff>
    </xdr:from>
    <xdr:to>
      <xdr:col>10</xdr:col>
      <xdr:colOff>165100</xdr:colOff>
      <xdr:row>58</xdr:row>
      <xdr:rowOff>8044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170621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76894</xdr:rowOff>
    </xdr:from>
    <xdr:to>
      <xdr:col>6</xdr:col>
      <xdr:colOff>38100</xdr:colOff>
      <xdr:row>58</xdr:row>
      <xdr:rowOff>7044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169621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20969</xdr:rowOff>
    </xdr:from>
    <xdr:to>
      <xdr:col>24</xdr:col>
      <xdr:colOff>63500</xdr:colOff>
      <xdr:row>78</xdr:row>
      <xdr:rowOff>45855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4069"/>
          <a:ext cx="838200" cy="2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20969</xdr:rowOff>
    </xdr:from>
    <xdr:to>
      <xdr:col>19</xdr:col>
      <xdr:colOff>177800</xdr:colOff>
      <xdr:row>78</xdr:row>
      <xdr:rowOff>44945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4069"/>
          <a:ext cx="889000" cy="2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44945</xdr:rowOff>
    </xdr:from>
    <xdr:to>
      <xdr:col>15</xdr:col>
      <xdr:colOff>50800</xdr:colOff>
      <xdr:row>78</xdr:row>
      <xdr:rowOff>47121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804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47121</xdr:rowOff>
    </xdr:from>
    <xdr:to>
      <xdr:col>10</xdr:col>
      <xdr:colOff>114300</xdr:colOff>
      <xdr:row>78</xdr:row>
      <xdr:rowOff>75614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0221"/>
          <a:ext cx="889000" cy="2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166505</xdr:rowOff>
    </xdr:from>
    <xdr:to>
      <xdr:col>24</xdr:col>
      <xdr:colOff>114300</xdr:colOff>
      <xdr:row>78</xdr:row>
      <xdr:rowOff>96655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81432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141619</xdr:rowOff>
    </xdr:from>
    <xdr:to>
      <xdr:col>20</xdr:col>
      <xdr:colOff>38100</xdr:colOff>
      <xdr:row>78</xdr:row>
      <xdr:rowOff>71769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62896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165595</xdr:rowOff>
    </xdr:from>
    <xdr:to>
      <xdr:col>15</xdr:col>
      <xdr:colOff>101600</xdr:colOff>
      <xdr:row>78</xdr:row>
      <xdr:rowOff>95745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86872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167771</xdr:rowOff>
    </xdr:from>
    <xdr:to>
      <xdr:col>10</xdr:col>
      <xdr:colOff>165100</xdr:colOff>
      <xdr:row>78</xdr:row>
      <xdr:rowOff>97921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89048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24814</xdr:rowOff>
    </xdr:from>
    <xdr:to>
      <xdr:col>6</xdr:col>
      <xdr:colOff>38100</xdr:colOff>
      <xdr:row>78</xdr:row>
      <xdr:rowOff>126414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117541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116002</xdr:rowOff>
    </xdr:from>
    <xdr:to>
      <xdr:col>24</xdr:col>
      <xdr:colOff>63500</xdr:colOff>
      <xdr:row>96</xdr:row>
      <xdr:rowOff>142329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75202"/>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116002</xdr:rowOff>
    </xdr:from>
    <xdr:to>
      <xdr:col>19</xdr:col>
      <xdr:colOff>177800</xdr:colOff>
      <xdr:row>96</xdr:row>
      <xdr:rowOff>123972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75202"/>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126829</xdr:rowOff>
    </xdr:from>
    <xdr:to>
      <xdr:col>15</xdr:col>
      <xdr:colOff>50800</xdr:colOff>
      <xdr:row>96</xdr:row>
      <xdr:rowOff>123972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14579"/>
          <a:ext cx="8890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126829</xdr:rowOff>
    </xdr:from>
    <xdr:to>
      <xdr:col>10</xdr:col>
      <xdr:colOff>114300</xdr:colOff>
      <xdr:row>97</xdr:row>
      <xdr:rowOff>35748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14579"/>
          <a:ext cx="889000" cy="25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91529</xdr:rowOff>
    </xdr:from>
    <xdr:to>
      <xdr:col>24</xdr:col>
      <xdr:colOff>114300</xdr:colOff>
      <xdr:row>97</xdr:row>
      <xdr:rowOff>21679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69956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2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65202</xdr:rowOff>
    </xdr:from>
    <xdr:to>
      <xdr:col>20</xdr:col>
      <xdr:colOff>38100</xdr:colOff>
      <xdr:row>96</xdr:row>
      <xdr:rowOff>166802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157929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73172</xdr:rowOff>
    </xdr:from>
    <xdr:to>
      <xdr:col>15</xdr:col>
      <xdr:colOff>101600</xdr:colOff>
      <xdr:row>97</xdr:row>
      <xdr:rowOff>3322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165899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76029</xdr:rowOff>
    </xdr:from>
    <xdr:to>
      <xdr:col>10</xdr:col>
      <xdr:colOff>165100</xdr:colOff>
      <xdr:row>96</xdr:row>
      <xdr:rowOff>6179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168756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156398</xdr:rowOff>
    </xdr:from>
    <xdr:to>
      <xdr:col>6</xdr:col>
      <xdr:colOff>38100</xdr:colOff>
      <xdr:row>97</xdr:row>
      <xdr:rowOff>86548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77675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34404</xdr:rowOff>
    </xdr:from>
    <xdr:to>
      <xdr:col>55</xdr:col>
      <xdr:colOff>0</xdr:colOff>
      <xdr:row>37</xdr:row>
      <xdr:rowOff>53970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8054"/>
          <a:ext cx="838200" cy="1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53970</xdr:rowOff>
    </xdr:from>
    <xdr:to>
      <xdr:col>50</xdr:col>
      <xdr:colOff>114300</xdr:colOff>
      <xdr:row>37</xdr:row>
      <xdr:rowOff>125504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97620"/>
          <a:ext cx="889000" cy="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125504</xdr:rowOff>
    </xdr:from>
    <xdr:to>
      <xdr:col>45</xdr:col>
      <xdr:colOff>177800</xdr:colOff>
      <xdr:row>38</xdr:row>
      <xdr:rowOff>12734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9154"/>
          <a:ext cx="889000" cy="5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165733</xdr:rowOff>
    </xdr:from>
    <xdr:to>
      <xdr:col>41</xdr:col>
      <xdr:colOff>50800</xdr:colOff>
      <xdr:row>38</xdr:row>
      <xdr:rowOff>12734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37933"/>
          <a:ext cx="889000" cy="18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155054</xdr:rowOff>
    </xdr:from>
    <xdr:to>
      <xdr:col>55</xdr:col>
      <xdr:colOff>50800</xdr:colOff>
      <xdr:row>37</xdr:row>
      <xdr:rowOff>85204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133481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3170</xdr:rowOff>
    </xdr:from>
    <xdr:to>
      <xdr:col>50</xdr:col>
      <xdr:colOff>165100</xdr:colOff>
      <xdr:row>37</xdr:row>
      <xdr:rowOff>104770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95897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74704</xdr:rowOff>
    </xdr:from>
    <xdr:to>
      <xdr:col>46</xdr:col>
      <xdr:colOff>38100</xdr:colOff>
      <xdr:row>38</xdr:row>
      <xdr:rowOff>4854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167431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1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133384</xdr:rowOff>
    </xdr:from>
    <xdr:to>
      <xdr:col>41</xdr:col>
      <xdr:colOff>101600</xdr:colOff>
      <xdr:row>38</xdr:row>
      <xdr:rowOff>63534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54661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6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114933</xdr:rowOff>
    </xdr:from>
    <xdr:to>
      <xdr:col>36</xdr:col>
      <xdr:colOff>165100</xdr:colOff>
      <xdr:row>37</xdr:row>
      <xdr:rowOff>45083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36210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7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120600</xdr:rowOff>
    </xdr:from>
    <xdr:to>
      <xdr:col>55</xdr:col>
      <xdr:colOff>0</xdr:colOff>
      <xdr:row>58</xdr:row>
      <xdr:rowOff>20829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93250"/>
          <a:ext cx="838200" cy="7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160293</xdr:rowOff>
    </xdr:from>
    <xdr:to>
      <xdr:col>50</xdr:col>
      <xdr:colOff>114300</xdr:colOff>
      <xdr:row>58</xdr:row>
      <xdr:rowOff>20829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32943"/>
          <a:ext cx="88900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160293</xdr:rowOff>
    </xdr:from>
    <xdr:to>
      <xdr:col>45</xdr:col>
      <xdr:colOff>177800</xdr:colOff>
      <xdr:row>58</xdr:row>
      <xdr:rowOff>32249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32943"/>
          <a:ext cx="889000" cy="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96048</xdr:rowOff>
    </xdr:from>
    <xdr:to>
      <xdr:col>41</xdr:col>
      <xdr:colOff>50800</xdr:colOff>
      <xdr:row>58</xdr:row>
      <xdr:rowOff>32249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8698"/>
          <a:ext cx="889000" cy="10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69800</xdr:rowOff>
    </xdr:from>
    <xdr:to>
      <xdr:col>55</xdr:col>
      <xdr:colOff>50800</xdr:colOff>
      <xdr:row>57</xdr:row>
      <xdr:rowOff>171400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92677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141479</xdr:rowOff>
    </xdr:from>
    <xdr:to>
      <xdr:col>50</xdr:col>
      <xdr:colOff>165100</xdr:colOff>
      <xdr:row>58</xdr:row>
      <xdr:rowOff>71629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62756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0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109493</xdr:rowOff>
    </xdr:from>
    <xdr:to>
      <xdr:col>46</xdr:col>
      <xdr:colOff>38100</xdr:colOff>
      <xdr:row>58</xdr:row>
      <xdr:rowOff>39643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56170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5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152899</xdr:rowOff>
    </xdr:from>
    <xdr:to>
      <xdr:col>41</xdr:col>
      <xdr:colOff>101600</xdr:colOff>
      <xdr:row>58</xdr:row>
      <xdr:rowOff>83049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74176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1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45248</xdr:rowOff>
    </xdr:from>
    <xdr:to>
      <xdr:col>36</xdr:col>
      <xdr:colOff>165100</xdr:colOff>
      <xdr:row>57</xdr:row>
      <xdr:rowOff>146848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163375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9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97944</xdr:rowOff>
    </xdr:from>
    <xdr:to>
      <xdr:col>55</xdr:col>
      <xdr:colOff>0</xdr:colOff>
      <xdr:row>78</xdr:row>
      <xdr:rowOff>122653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1044"/>
          <a:ext cx="838200" cy="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78029</xdr:rowOff>
    </xdr:from>
    <xdr:to>
      <xdr:col>50</xdr:col>
      <xdr:colOff>114300</xdr:colOff>
      <xdr:row>78</xdr:row>
      <xdr:rowOff>122653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51129"/>
          <a:ext cx="889000" cy="4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78029</xdr:rowOff>
    </xdr:from>
    <xdr:to>
      <xdr:col>45</xdr:col>
      <xdr:colOff>177800</xdr:colOff>
      <xdr:row>78</xdr:row>
      <xdr:rowOff>116635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1129"/>
          <a:ext cx="889000" cy="3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62626</xdr:rowOff>
    </xdr:from>
    <xdr:to>
      <xdr:col>41</xdr:col>
      <xdr:colOff>50800</xdr:colOff>
      <xdr:row>78</xdr:row>
      <xdr:rowOff>116635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35726"/>
          <a:ext cx="889000" cy="5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47144</xdr:rowOff>
    </xdr:from>
    <xdr:to>
      <xdr:col>55</xdr:col>
      <xdr:colOff>50800</xdr:colOff>
      <xdr:row>78</xdr:row>
      <xdr:rowOff>148744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6521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0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71853</xdr:rowOff>
    </xdr:from>
    <xdr:to>
      <xdr:col>50</xdr:col>
      <xdr:colOff>165100</xdr:colOff>
      <xdr:row>79</xdr:row>
      <xdr:rowOff>2003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18530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2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27229</xdr:rowOff>
    </xdr:from>
    <xdr:to>
      <xdr:col>46</xdr:col>
      <xdr:colOff>38100</xdr:colOff>
      <xdr:row>78</xdr:row>
      <xdr:rowOff>128829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145356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7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65835</xdr:rowOff>
    </xdr:from>
    <xdr:to>
      <xdr:col>41</xdr:col>
      <xdr:colOff>101600</xdr:colOff>
      <xdr:row>78</xdr:row>
      <xdr:rowOff>167435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1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11826</xdr:rowOff>
    </xdr:from>
    <xdr:to>
      <xdr:col>36</xdr:col>
      <xdr:colOff>165100</xdr:colOff>
      <xdr:row>78</xdr:row>
      <xdr:rowOff>113426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129953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6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83133</xdr:rowOff>
    </xdr:from>
    <xdr:to>
      <xdr:col>55</xdr:col>
      <xdr:colOff>0</xdr:colOff>
      <xdr:row>97</xdr:row>
      <xdr:rowOff>171053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13783"/>
          <a:ext cx="838200" cy="8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165030</xdr:rowOff>
    </xdr:from>
    <xdr:to>
      <xdr:col>50</xdr:col>
      <xdr:colOff>114300</xdr:colOff>
      <xdr:row>97</xdr:row>
      <xdr:rowOff>171053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95680"/>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165030</xdr:rowOff>
    </xdr:from>
    <xdr:to>
      <xdr:col>45</xdr:col>
      <xdr:colOff>177800</xdr:colOff>
      <xdr:row>98</xdr:row>
      <xdr:rowOff>37297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95680"/>
          <a:ext cx="889000" cy="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157662</xdr:rowOff>
    </xdr:from>
    <xdr:to>
      <xdr:col>41</xdr:col>
      <xdr:colOff>50800</xdr:colOff>
      <xdr:row>98</xdr:row>
      <xdr:rowOff>37297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88312"/>
          <a:ext cx="889000" cy="5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32333</xdr:rowOff>
    </xdr:from>
    <xdr:to>
      <xdr:col>55</xdr:col>
      <xdr:colOff>50800</xdr:colOff>
      <xdr:row>97</xdr:row>
      <xdr:rowOff>133933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55210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1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120253</xdr:rowOff>
    </xdr:from>
    <xdr:to>
      <xdr:col>50</xdr:col>
      <xdr:colOff>165100</xdr:colOff>
      <xdr:row>98</xdr:row>
      <xdr:rowOff>50403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41530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4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114230</xdr:rowOff>
    </xdr:from>
    <xdr:to>
      <xdr:col>46</xdr:col>
      <xdr:colOff>38100</xdr:colOff>
      <xdr:row>98</xdr:row>
      <xdr:rowOff>44380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60907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2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157947</xdr:rowOff>
    </xdr:from>
    <xdr:to>
      <xdr:col>41</xdr:col>
      <xdr:colOff>101600</xdr:colOff>
      <xdr:row>98</xdr:row>
      <xdr:rowOff>88097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79224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8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106862</xdr:rowOff>
    </xdr:from>
    <xdr:to>
      <xdr:col>36</xdr:col>
      <xdr:colOff>165100</xdr:colOff>
      <xdr:row>98</xdr:row>
      <xdr:rowOff>37012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3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53539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1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25957</xdr:rowOff>
    </xdr:from>
    <xdr:to>
      <xdr:col>85</xdr:col>
      <xdr:colOff>127000</xdr:colOff>
      <xdr:row>39</xdr:row>
      <xdr:rowOff>42801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12507"/>
          <a:ext cx="838200" cy="1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13965</xdr:rowOff>
    </xdr:from>
    <xdr:to>
      <xdr:col>81</xdr:col>
      <xdr:colOff>50800</xdr:colOff>
      <xdr:row>39</xdr:row>
      <xdr:rowOff>25957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00515"/>
          <a:ext cx="8890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13965</xdr:rowOff>
    </xdr:from>
    <xdr:to>
      <xdr:col>76</xdr:col>
      <xdr:colOff>114300</xdr:colOff>
      <xdr:row>39</xdr:row>
      <xdr:rowOff>31312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00515"/>
          <a:ext cx="889000" cy="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143572</xdr:rowOff>
    </xdr:from>
    <xdr:to>
      <xdr:col>71</xdr:col>
      <xdr:colOff>177800</xdr:colOff>
      <xdr:row>39</xdr:row>
      <xdr:rowOff>31312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8672"/>
          <a:ext cx="889000" cy="5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163451</xdr:rowOff>
    </xdr:from>
    <xdr:to>
      <xdr:col>85</xdr:col>
      <xdr:colOff>177800</xdr:colOff>
      <xdr:row>39</xdr:row>
      <xdr:rowOff>93601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146607</xdr:rowOff>
    </xdr:from>
    <xdr:to>
      <xdr:col>81</xdr:col>
      <xdr:colOff>101600</xdr:colOff>
      <xdr:row>39</xdr:row>
      <xdr:rowOff>76757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67884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134615</xdr:rowOff>
    </xdr:from>
    <xdr:to>
      <xdr:col>76</xdr:col>
      <xdr:colOff>165100</xdr:colOff>
      <xdr:row>39</xdr:row>
      <xdr:rowOff>64765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55892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151962</xdr:rowOff>
    </xdr:from>
    <xdr:to>
      <xdr:col>72</xdr:col>
      <xdr:colOff>38100</xdr:colOff>
      <xdr:row>39</xdr:row>
      <xdr:rowOff>82112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73239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92772</xdr:rowOff>
    </xdr:from>
    <xdr:to>
      <xdr:col>67</xdr:col>
      <xdr:colOff>101600</xdr:colOff>
      <xdr:row>39</xdr:row>
      <xdr:rowOff>22922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39449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8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163660</xdr:rowOff>
    </xdr:from>
    <xdr:to>
      <xdr:col>85</xdr:col>
      <xdr:colOff>127000</xdr:colOff>
      <xdr:row>77</xdr:row>
      <xdr:rowOff>57824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93860"/>
          <a:ext cx="838200" cy="6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163660</xdr:rowOff>
    </xdr:from>
    <xdr:to>
      <xdr:col>81</xdr:col>
      <xdr:colOff>50800</xdr:colOff>
      <xdr:row>77</xdr:row>
      <xdr:rowOff>74405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93860"/>
          <a:ext cx="889000" cy="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20428</xdr:rowOff>
    </xdr:from>
    <xdr:to>
      <xdr:col>76</xdr:col>
      <xdr:colOff>114300</xdr:colOff>
      <xdr:row>77</xdr:row>
      <xdr:rowOff>74405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22078"/>
          <a:ext cx="889000" cy="5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20428</xdr:rowOff>
    </xdr:from>
    <xdr:to>
      <xdr:col>71</xdr:col>
      <xdr:colOff>177800</xdr:colOff>
      <xdr:row>77</xdr:row>
      <xdr:rowOff>109829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22078"/>
          <a:ext cx="889000" cy="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7024</xdr:rowOff>
    </xdr:from>
    <xdr:to>
      <xdr:col>85</xdr:col>
      <xdr:colOff>177800</xdr:colOff>
      <xdr:row>77</xdr:row>
      <xdr:rowOff>108624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156901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112860</xdr:rowOff>
    </xdr:from>
    <xdr:to>
      <xdr:col>81</xdr:col>
      <xdr:colOff>101600</xdr:colOff>
      <xdr:row>77</xdr:row>
      <xdr:rowOff>43010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59536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23605</xdr:rowOff>
    </xdr:from>
    <xdr:to>
      <xdr:col>76</xdr:col>
      <xdr:colOff>165100</xdr:colOff>
      <xdr:row>77</xdr:row>
      <xdr:rowOff>125205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116332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1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141078</xdr:rowOff>
    </xdr:from>
    <xdr:to>
      <xdr:col>72</xdr:col>
      <xdr:colOff>38100</xdr:colOff>
      <xdr:row>77</xdr:row>
      <xdr:rowOff>71228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87755</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4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59029</xdr:rowOff>
    </xdr:from>
    <xdr:to>
      <xdr:col>67</xdr:col>
      <xdr:colOff>101600</xdr:colOff>
      <xdr:row>77</xdr:row>
      <xdr:rowOff>160629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151756</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40861</xdr:rowOff>
    </xdr:from>
    <xdr:to>
      <xdr:col>85</xdr:col>
      <xdr:colOff>127000</xdr:colOff>
      <xdr:row>98</xdr:row>
      <xdr:rowOff>42745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42961"/>
          <a:ext cx="8382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42745</xdr:rowOff>
    </xdr:from>
    <xdr:to>
      <xdr:col>81</xdr:col>
      <xdr:colOff>50800</xdr:colOff>
      <xdr:row>98</xdr:row>
      <xdr:rowOff>137503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44845"/>
          <a:ext cx="889000" cy="9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135406</xdr:rowOff>
    </xdr:from>
    <xdr:to>
      <xdr:col>76</xdr:col>
      <xdr:colOff>114300</xdr:colOff>
      <xdr:row>98</xdr:row>
      <xdr:rowOff>137503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37506"/>
          <a:ext cx="889000" cy="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108548</xdr:rowOff>
    </xdr:from>
    <xdr:to>
      <xdr:col>71</xdr:col>
      <xdr:colOff>177800</xdr:colOff>
      <xdr:row>98</xdr:row>
      <xdr:rowOff>135406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10648"/>
          <a:ext cx="889000" cy="2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161511</xdr:rowOff>
    </xdr:from>
    <xdr:to>
      <xdr:col>85</xdr:col>
      <xdr:colOff>177800</xdr:colOff>
      <xdr:row>98</xdr:row>
      <xdr:rowOff>91661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163395</xdr:rowOff>
    </xdr:from>
    <xdr:to>
      <xdr:col>81</xdr:col>
      <xdr:colOff>101600</xdr:colOff>
      <xdr:row>98</xdr:row>
      <xdr:rowOff>93545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84672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88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86703</xdr:rowOff>
    </xdr:from>
    <xdr:to>
      <xdr:col>76</xdr:col>
      <xdr:colOff>165100</xdr:colOff>
      <xdr:row>99</xdr:row>
      <xdr:rowOff>16853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7980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84606</xdr:rowOff>
    </xdr:from>
    <xdr:to>
      <xdr:col>72</xdr:col>
      <xdr:colOff>38100</xdr:colOff>
      <xdr:row>99</xdr:row>
      <xdr:rowOff>14756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5883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57748</xdr:rowOff>
    </xdr:from>
    <xdr:to>
      <xdr:col>67</xdr:col>
      <xdr:colOff>101600</xdr:colOff>
      <xdr:row>98</xdr:row>
      <xdr:rowOff>159348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150475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50583</xdr:rowOff>
    </xdr:from>
    <xdr:to>
      <xdr:col>116</xdr:col>
      <xdr:colOff>63500</xdr:colOff>
      <xdr:row>77</xdr:row>
      <xdr:rowOff>67709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52233"/>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151344</xdr:rowOff>
    </xdr:from>
    <xdr:to>
      <xdr:col>111</xdr:col>
      <xdr:colOff>177800</xdr:colOff>
      <xdr:row>77</xdr:row>
      <xdr:rowOff>50583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10094"/>
          <a:ext cx="889000" cy="2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151344</xdr:rowOff>
    </xdr:from>
    <xdr:to>
      <xdr:col>107</xdr:col>
      <xdr:colOff>50800</xdr:colOff>
      <xdr:row>76</xdr:row>
      <xdr:rowOff>77192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10094"/>
          <a:ext cx="889000" cy="9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30415</xdr:rowOff>
    </xdr:from>
    <xdr:to>
      <xdr:col>102</xdr:col>
      <xdr:colOff>114300</xdr:colOff>
      <xdr:row>76</xdr:row>
      <xdr:rowOff>77192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60615"/>
          <a:ext cx="889000" cy="4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16909</xdr:rowOff>
    </xdr:from>
    <xdr:to>
      <xdr:col>116</xdr:col>
      <xdr:colOff>114300</xdr:colOff>
      <xdr:row>77</xdr:row>
      <xdr:rowOff>118509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166786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9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171233</xdr:rowOff>
    </xdr:from>
    <xdr:to>
      <xdr:col>112</xdr:col>
      <xdr:colOff>38100</xdr:colOff>
      <xdr:row>77</xdr:row>
      <xdr:rowOff>101383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92510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100545</xdr:rowOff>
    </xdr:from>
    <xdr:to>
      <xdr:col>107</xdr:col>
      <xdr:colOff>101600</xdr:colOff>
      <xdr:row>76</xdr:row>
      <xdr:rowOff>30696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592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21821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5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26392</xdr:rowOff>
    </xdr:from>
    <xdr:to>
      <xdr:col>102</xdr:col>
      <xdr:colOff>165100</xdr:colOff>
      <xdr:row>76</xdr:row>
      <xdr:rowOff>127992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119119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151065</xdr:rowOff>
    </xdr:from>
    <xdr:to>
      <xdr:col>98</xdr:col>
      <xdr:colOff>38100</xdr:colOff>
      <xdr:row>76</xdr:row>
      <xdr:rowOff>81215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0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72342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0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普通建設事業費の増加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千円と昨年度より増加（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千円）している。構成項目のうち、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350,066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94,067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村営住宅更新整備などの大型建設事業が増加したためである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災害復旧事業費については令和６年度において大きな災害は発生しなかったため住民一人当たりの金額が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13,263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円減となっている。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物件費については委託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料が減額となったことにより一人当たり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14,383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そのため全国類似団体と比較し数値が改善された。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維持補修費については公共施設や道路施設の維持費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（除融雪費の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）により類似団体と比較して数値は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改善され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良好</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特定目的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基金への積立を実施したことにより住民一人当たりの金額が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108,092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昨年度と比較し、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円増となった。今後も余剰財源があった場合には定期的な積立を行い不測の事態に備えることとしたい。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
2,710
133.09
5,071,989
4,469,566
530,623
2,656,472
3,585,182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151740</xdr:rowOff>
    </xdr:from>
    <xdr:to>
      <xdr:col>24</xdr:col>
      <xdr:colOff>63500</xdr:colOff>
      <xdr:row>38</xdr:row>
      <xdr:rowOff>22999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5390"/>
          <a:ext cx="838200" cy="4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9531</xdr:rowOff>
    </xdr:from>
    <xdr:to>
      <xdr:col>19</xdr:col>
      <xdr:colOff>177800</xdr:colOff>
      <xdr:row>38</xdr:row>
      <xdr:rowOff>22999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24631"/>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9531</xdr:rowOff>
    </xdr:from>
    <xdr:to>
      <xdr:col>15</xdr:col>
      <xdr:colOff>50800</xdr:colOff>
      <xdr:row>38</xdr:row>
      <xdr:rowOff>24657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24631"/>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24657</xdr:rowOff>
    </xdr:from>
    <xdr:to>
      <xdr:col>10</xdr:col>
      <xdr:colOff>114300</xdr:colOff>
      <xdr:row>38</xdr:row>
      <xdr:rowOff>32982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39757"/>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100940</xdr:rowOff>
    </xdr:from>
    <xdr:to>
      <xdr:col>24</xdr:col>
      <xdr:colOff>114300</xdr:colOff>
      <xdr:row>38</xdr:row>
      <xdr:rowOff>31090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15867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143650</xdr:rowOff>
    </xdr:from>
    <xdr:to>
      <xdr:col>20</xdr:col>
      <xdr:colOff>38100</xdr:colOff>
      <xdr:row>38</xdr:row>
      <xdr:rowOff>73800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64926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130181</xdr:rowOff>
    </xdr:from>
    <xdr:to>
      <xdr:col>15</xdr:col>
      <xdr:colOff>101600</xdr:colOff>
      <xdr:row>38</xdr:row>
      <xdr:rowOff>60331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51458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145307</xdr:rowOff>
    </xdr:from>
    <xdr:to>
      <xdr:col>10</xdr:col>
      <xdr:colOff>165100</xdr:colOff>
      <xdr:row>38</xdr:row>
      <xdr:rowOff>75457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66584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8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153632</xdr:rowOff>
    </xdr:from>
    <xdr:to>
      <xdr:col>6</xdr:col>
      <xdr:colOff>38100</xdr:colOff>
      <xdr:row>38</xdr:row>
      <xdr:rowOff>83782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9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74909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9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141450</xdr:rowOff>
    </xdr:from>
    <xdr:to>
      <xdr:col>24</xdr:col>
      <xdr:colOff>63500</xdr:colOff>
      <xdr:row>58</xdr:row>
      <xdr:rowOff>8429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14100"/>
          <a:ext cx="838200" cy="3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141450</xdr:rowOff>
    </xdr:from>
    <xdr:to>
      <xdr:col>19</xdr:col>
      <xdr:colOff>177800</xdr:colOff>
      <xdr:row>58</xdr:row>
      <xdr:rowOff>30464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14100"/>
          <a:ext cx="889000" cy="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30464</xdr:rowOff>
    </xdr:from>
    <xdr:to>
      <xdr:col>15</xdr:col>
      <xdr:colOff>50800</xdr:colOff>
      <xdr:row>58</xdr:row>
      <xdr:rowOff>78442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4564"/>
          <a:ext cx="889000" cy="4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158800</xdr:rowOff>
    </xdr:from>
    <xdr:to>
      <xdr:col>10</xdr:col>
      <xdr:colOff>114300</xdr:colOff>
      <xdr:row>58</xdr:row>
      <xdr:rowOff>78442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31450"/>
          <a:ext cx="889000" cy="9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129079</xdr:rowOff>
    </xdr:from>
    <xdr:to>
      <xdr:col>24</xdr:col>
      <xdr:colOff>114300</xdr:colOff>
      <xdr:row>58</xdr:row>
      <xdr:rowOff>59229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90650</xdr:rowOff>
    </xdr:from>
    <xdr:to>
      <xdr:col>20</xdr:col>
      <xdr:colOff>38100</xdr:colOff>
      <xdr:row>58</xdr:row>
      <xdr:rowOff>20800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37327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151114</xdr:rowOff>
    </xdr:from>
    <xdr:to>
      <xdr:col>15</xdr:col>
      <xdr:colOff>101600</xdr:colOff>
      <xdr:row>58</xdr:row>
      <xdr:rowOff>81264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72391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27642</xdr:rowOff>
    </xdr:from>
    <xdr:to>
      <xdr:col>10</xdr:col>
      <xdr:colOff>165100</xdr:colOff>
      <xdr:row>58</xdr:row>
      <xdr:rowOff>129242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120369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6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108000</xdr:rowOff>
    </xdr:from>
    <xdr:to>
      <xdr:col>6</xdr:col>
      <xdr:colOff>38100</xdr:colOff>
      <xdr:row>58</xdr:row>
      <xdr:rowOff>38150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29277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129756</xdr:rowOff>
    </xdr:from>
    <xdr:to>
      <xdr:col>24</xdr:col>
      <xdr:colOff>63500</xdr:colOff>
      <xdr:row>77</xdr:row>
      <xdr:rowOff>43639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59956"/>
          <a:ext cx="838200" cy="8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43639</xdr:rowOff>
    </xdr:from>
    <xdr:to>
      <xdr:col>19</xdr:col>
      <xdr:colOff>177800</xdr:colOff>
      <xdr:row>77</xdr:row>
      <xdr:rowOff>60644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45289"/>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144977</xdr:rowOff>
    </xdr:from>
    <xdr:to>
      <xdr:col>15</xdr:col>
      <xdr:colOff>50800</xdr:colOff>
      <xdr:row>77</xdr:row>
      <xdr:rowOff>60644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75177"/>
          <a:ext cx="889000" cy="8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144977</xdr:rowOff>
    </xdr:from>
    <xdr:to>
      <xdr:col>10</xdr:col>
      <xdr:colOff>114300</xdr:colOff>
      <xdr:row>77</xdr:row>
      <xdr:rowOff>107672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5177"/>
          <a:ext cx="889000" cy="1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78956</xdr:rowOff>
    </xdr:from>
    <xdr:to>
      <xdr:col>24</xdr:col>
      <xdr:colOff>114300</xdr:colOff>
      <xdr:row>77</xdr:row>
      <xdr:rowOff>9106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57383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8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164289</xdr:rowOff>
    </xdr:from>
    <xdr:to>
      <xdr:col>20</xdr:col>
      <xdr:colOff>38100</xdr:colOff>
      <xdr:row>77</xdr:row>
      <xdr:rowOff>94439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85566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8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9844</xdr:rowOff>
    </xdr:from>
    <xdr:to>
      <xdr:col>15</xdr:col>
      <xdr:colOff>101600</xdr:colOff>
      <xdr:row>77</xdr:row>
      <xdr:rowOff>111444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102571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0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94177</xdr:rowOff>
    </xdr:from>
    <xdr:to>
      <xdr:col>10</xdr:col>
      <xdr:colOff>165100</xdr:colOff>
      <xdr:row>77</xdr:row>
      <xdr:rowOff>24327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56872</xdr:rowOff>
    </xdr:from>
    <xdr:to>
      <xdr:col>6</xdr:col>
      <xdr:colOff>38100</xdr:colOff>
      <xdr:row>77</xdr:row>
      <xdr:rowOff>158472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149599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5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123854</xdr:rowOff>
    </xdr:from>
    <xdr:to>
      <xdr:col>24</xdr:col>
      <xdr:colOff>63500</xdr:colOff>
      <xdr:row>98</xdr:row>
      <xdr:rowOff>14500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54504"/>
          <a:ext cx="838200" cy="6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123854</xdr:rowOff>
    </xdr:from>
    <xdr:to>
      <xdr:col>19</xdr:col>
      <xdr:colOff>177800</xdr:colOff>
      <xdr:row>97</xdr:row>
      <xdr:rowOff>139452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54504"/>
          <a:ext cx="88900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116793</xdr:rowOff>
    </xdr:from>
    <xdr:to>
      <xdr:col>15</xdr:col>
      <xdr:colOff>50800</xdr:colOff>
      <xdr:row>97</xdr:row>
      <xdr:rowOff>139452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47443"/>
          <a:ext cx="889000" cy="2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116793</xdr:rowOff>
    </xdr:from>
    <xdr:to>
      <xdr:col>10</xdr:col>
      <xdr:colOff>114300</xdr:colOff>
      <xdr:row>97</xdr:row>
      <xdr:rowOff>160700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7443"/>
          <a:ext cx="889000" cy="4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135150</xdr:rowOff>
    </xdr:from>
    <xdr:to>
      <xdr:col>24</xdr:col>
      <xdr:colOff>114300</xdr:colOff>
      <xdr:row>98</xdr:row>
      <xdr:rowOff>65300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113577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73054</xdr:rowOff>
    </xdr:from>
    <xdr:to>
      <xdr:col>20</xdr:col>
      <xdr:colOff>38100</xdr:colOff>
      <xdr:row>98</xdr:row>
      <xdr:rowOff>3204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0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165781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88652</xdr:rowOff>
    </xdr:from>
    <xdr:to>
      <xdr:col>15</xdr:col>
      <xdr:colOff>101600</xdr:colOff>
      <xdr:row>98</xdr:row>
      <xdr:rowOff>18802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9929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1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65993</xdr:rowOff>
    </xdr:from>
    <xdr:to>
      <xdr:col>10</xdr:col>
      <xdr:colOff>165100</xdr:colOff>
      <xdr:row>97</xdr:row>
      <xdr:rowOff>167593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12670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7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109900</xdr:rowOff>
    </xdr:from>
    <xdr:to>
      <xdr:col>6</xdr:col>
      <xdr:colOff>38100</xdr:colOff>
      <xdr:row>98</xdr:row>
      <xdr:rowOff>40050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31177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46366</xdr:rowOff>
    </xdr:from>
    <xdr:to>
      <xdr:col>55</xdr:col>
      <xdr:colOff>0</xdr:colOff>
      <xdr:row>58</xdr:row>
      <xdr:rowOff>54389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90466"/>
          <a:ext cx="8382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54389</xdr:rowOff>
    </xdr:from>
    <xdr:to>
      <xdr:col>50</xdr:col>
      <xdr:colOff>114300</xdr:colOff>
      <xdr:row>58</xdr:row>
      <xdr:rowOff>106303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98489"/>
          <a:ext cx="889000" cy="5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106303</xdr:rowOff>
    </xdr:from>
    <xdr:to>
      <xdr:col>45</xdr:col>
      <xdr:colOff>177800</xdr:colOff>
      <xdr:row>58</xdr:row>
      <xdr:rowOff>121108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0403"/>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30376</xdr:rowOff>
    </xdr:from>
    <xdr:to>
      <xdr:col>41</xdr:col>
      <xdr:colOff>50800</xdr:colOff>
      <xdr:row>58</xdr:row>
      <xdr:rowOff>121108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74476"/>
          <a:ext cx="889000" cy="9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167016</xdr:rowOff>
    </xdr:from>
    <xdr:to>
      <xdr:col>55</xdr:col>
      <xdr:colOff>50800</xdr:colOff>
      <xdr:row>58</xdr:row>
      <xdr:rowOff>97166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145443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3589</xdr:rowOff>
    </xdr:from>
    <xdr:to>
      <xdr:col>50</xdr:col>
      <xdr:colOff>165100</xdr:colOff>
      <xdr:row>58</xdr:row>
      <xdr:rowOff>105189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96316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4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55503</xdr:rowOff>
    </xdr:from>
    <xdr:to>
      <xdr:col>46</xdr:col>
      <xdr:colOff>38100</xdr:colOff>
      <xdr:row>58</xdr:row>
      <xdr:rowOff>157103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148230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9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70308</xdr:rowOff>
    </xdr:from>
    <xdr:to>
      <xdr:col>41</xdr:col>
      <xdr:colOff>101600</xdr:colOff>
      <xdr:row>59</xdr:row>
      <xdr:rowOff>458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163035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151026</xdr:rowOff>
    </xdr:from>
    <xdr:to>
      <xdr:col>36</xdr:col>
      <xdr:colOff>165100</xdr:colOff>
      <xdr:row>58</xdr:row>
      <xdr:rowOff>81176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72303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35435</xdr:rowOff>
    </xdr:from>
    <xdr:to>
      <xdr:col>55</xdr:col>
      <xdr:colOff>0</xdr:colOff>
      <xdr:row>78</xdr:row>
      <xdr:rowOff>41376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08535"/>
          <a:ext cx="838200" cy="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163951</xdr:rowOff>
    </xdr:from>
    <xdr:to>
      <xdr:col>50</xdr:col>
      <xdr:colOff>114300</xdr:colOff>
      <xdr:row>78</xdr:row>
      <xdr:rowOff>41376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65601"/>
          <a:ext cx="8890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112207</xdr:rowOff>
    </xdr:from>
    <xdr:to>
      <xdr:col>45</xdr:col>
      <xdr:colOff>177800</xdr:colOff>
      <xdr:row>77</xdr:row>
      <xdr:rowOff>163951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3857"/>
          <a:ext cx="889000" cy="5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109948</xdr:rowOff>
    </xdr:from>
    <xdr:to>
      <xdr:col>41</xdr:col>
      <xdr:colOff>50800</xdr:colOff>
      <xdr:row>77</xdr:row>
      <xdr:rowOff>112207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11598"/>
          <a:ext cx="88900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156085</xdr:rowOff>
    </xdr:from>
    <xdr:to>
      <xdr:col>55</xdr:col>
      <xdr:colOff>50800</xdr:colOff>
      <xdr:row>78</xdr:row>
      <xdr:rowOff>86235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134512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162026</xdr:rowOff>
    </xdr:from>
    <xdr:to>
      <xdr:col>50</xdr:col>
      <xdr:colOff>165100</xdr:colOff>
      <xdr:row>78</xdr:row>
      <xdr:rowOff>92176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83303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5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113151</xdr:rowOff>
    </xdr:from>
    <xdr:to>
      <xdr:col>46</xdr:col>
      <xdr:colOff>38100</xdr:colOff>
      <xdr:row>78</xdr:row>
      <xdr:rowOff>43301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34428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61407</xdr:rowOff>
    </xdr:from>
    <xdr:to>
      <xdr:col>41</xdr:col>
      <xdr:colOff>101600</xdr:colOff>
      <xdr:row>77</xdr:row>
      <xdr:rowOff>163007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59148</xdr:rowOff>
    </xdr:from>
    <xdr:to>
      <xdr:col>36</xdr:col>
      <xdr:colOff>165100</xdr:colOff>
      <xdr:row>77</xdr:row>
      <xdr:rowOff>160748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5825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153369</xdr:rowOff>
    </xdr:from>
    <xdr:to>
      <xdr:col>55</xdr:col>
      <xdr:colOff>0</xdr:colOff>
      <xdr:row>98</xdr:row>
      <xdr:rowOff>51054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84019"/>
          <a:ext cx="838200" cy="6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89905</xdr:rowOff>
    </xdr:from>
    <xdr:to>
      <xdr:col>50</xdr:col>
      <xdr:colOff>114300</xdr:colOff>
      <xdr:row>98</xdr:row>
      <xdr:rowOff>51054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20555"/>
          <a:ext cx="889000" cy="1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89905</xdr:rowOff>
    </xdr:from>
    <xdr:to>
      <xdr:col>45</xdr:col>
      <xdr:colOff>177800</xdr:colOff>
      <xdr:row>98</xdr:row>
      <xdr:rowOff>9744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20555"/>
          <a:ext cx="889000" cy="9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152450</xdr:rowOff>
    </xdr:from>
    <xdr:to>
      <xdr:col>41</xdr:col>
      <xdr:colOff>50800</xdr:colOff>
      <xdr:row>98</xdr:row>
      <xdr:rowOff>9744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83100"/>
          <a:ext cx="8890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102569</xdr:rowOff>
    </xdr:from>
    <xdr:to>
      <xdr:col>55</xdr:col>
      <xdr:colOff>50800</xdr:colOff>
      <xdr:row>98</xdr:row>
      <xdr:rowOff>32719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80996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1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254</xdr:rowOff>
    </xdr:from>
    <xdr:to>
      <xdr:col>50</xdr:col>
      <xdr:colOff>165100</xdr:colOff>
      <xdr:row>98</xdr:row>
      <xdr:rowOff>101854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92981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9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39105</xdr:rowOff>
    </xdr:from>
    <xdr:to>
      <xdr:col>46</xdr:col>
      <xdr:colOff>38100</xdr:colOff>
      <xdr:row>97</xdr:row>
      <xdr:rowOff>140705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157232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4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130394</xdr:rowOff>
    </xdr:from>
    <xdr:to>
      <xdr:col>41</xdr:col>
      <xdr:colOff>101600</xdr:colOff>
      <xdr:row>98</xdr:row>
      <xdr:rowOff>60544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51671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5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101650</xdr:rowOff>
    </xdr:from>
    <xdr:to>
      <xdr:col>36</xdr:col>
      <xdr:colOff>165100</xdr:colOff>
      <xdr:row>98</xdr:row>
      <xdr:rowOff>31800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48327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0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53000</xdr:rowOff>
    </xdr:from>
    <xdr:to>
      <xdr:col>85</xdr:col>
      <xdr:colOff>127000</xdr:colOff>
      <xdr:row>38</xdr:row>
      <xdr:rowOff>65714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8100"/>
          <a:ext cx="8382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65714</xdr:rowOff>
    </xdr:from>
    <xdr:to>
      <xdr:col>81</xdr:col>
      <xdr:colOff>50800</xdr:colOff>
      <xdr:row>38</xdr:row>
      <xdr:rowOff>85709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80814"/>
          <a:ext cx="889000" cy="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69299</xdr:rowOff>
    </xdr:from>
    <xdr:to>
      <xdr:col>76</xdr:col>
      <xdr:colOff>114300</xdr:colOff>
      <xdr:row>38</xdr:row>
      <xdr:rowOff>85709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84399"/>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69299</xdr:rowOff>
    </xdr:from>
    <xdr:to>
      <xdr:col>71</xdr:col>
      <xdr:colOff>177800</xdr:colOff>
      <xdr:row>38</xdr:row>
      <xdr:rowOff>80397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4399"/>
          <a:ext cx="889000" cy="1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2200</xdr:rowOff>
    </xdr:from>
    <xdr:to>
      <xdr:col>85</xdr:col>
      <xdr:colOff>177800</xdr:colOff>
      <xdr:row>38</xdr:row>
      <xdr:rowOff>103800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88576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14914</xdr:rowOff>
    </xdr:from>
    <xdr:to>
      <xdr:col>81</xdr:col>
      <xdr:colOff>101600</xdr:colOff>
      <xdr:row>38</xdr:row>
      <xdr:rowOff>116514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107641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34909</xdr:rowOff>
    </xdr:from>
    <xdr:to>
      <xdr:col>76</xdr:col>
      <xdr:colOff>165100</xdr:colOff>
      <xdr:row>38</xdr:row>
      <xdr:rowOff>136509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5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127636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4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18499</xdr:rowOff>
    </xdr:from>
    <xdr:to>
      <xdr:col>72</xdr:col>
      <xdr:colOff>38100</xdr:colOff>
      <xdr:row>38</xdr:row>
      <xdr:rowOff>120099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111226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29597</xdr:rowOff>
    </xdr:from>
    <xdr:to>
      <xdr:col>67</xdr:col>
      <xdr:colOff>101600</xdr:colOff>
      <xdr:row>38</xdr:row>
      <xdr:rowOff>131197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122324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166491</xdr:rowOff>
    </xdr:from>
    <xdr:to>
      <xdr:col>85</xdr:col>
      <xdr:colOff>127000</xdr:colOff>
      <xdr:row>58</xdr:row>
      <xdr:rowOff>55510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67691"/>
          <a:ext cx="838200" cy="23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55510</xdr:rowOff>
    </xdr:from>
    <xdr:to>
      <xdr:col>81</xdr:col>
      <xdr:colOff>50800</xdr:colOff>
      <xdr:row>58</xdr:row>
      <xdr:rowOff>94254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99610"/>
          <a:ext cx="889000" cy="3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94254</xdr:rowOff>
    </xdr:from>
    <xdr:to>
      <xdr:col>76</xdr:col>
      <xdr:colOff>114300</xdr:colOff>
      <xdr:row>58</xdr:row>
      <xdr:rowOff>102370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38354"/>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70858</xdr:rowOff>
    </xdr:from>
    <xdr:to>
      <xdr:col>71</xdr:col>
      <xdr:colOff>177800</xdr:colOff>
      <xdr:row>58</xdr:row>
      <xdr:rowOff>102370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14958"/>
          <a:ext cx="889000" cy="3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115691</xdr:rowOff>
    </xdr:from>
    <xdr:to>
      <xdr:col>85</xdr:col>
      <xdr:colOff>177800</xdr:colOff>
      <xdr:row>57</xdr:row>
      <xdr:rowOff>45841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138568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6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4710</xdr:rowOff>
    </xdr:from>
    <xdr:to>
      <xdr:col>81</xdr:col>
      <xdr:colOff>101600</xdr:colOff>
      <xdr:row>58</xdr:row>
      <xdr:rowOff>106310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97437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4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43454</xdr:rowOff>
    </xdr:from>
    <xdr:to>
      <xdr:col>76</xdr:col>
      <xdr:colOff>165100</xdr:colOff>
      <xdr:row>58</xdr:row>
      <xdr:rowOff>145054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136181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8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51570</xdr:rowOff>
    </xdr:from>
    <xdr:to>
      <xdr:col>72</xdr:col>
      <xdr:colOff>38100</xdr:colOff>
      <xdr:row>58</xdr:row>
      <xdr:rowOff>153170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144297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8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20058</xdr:rowOff>
    </xdr:from>
    <xdr:to>
      <xdr:col>67</xdr:col>
      <xdr:colOff>101600</xdr:colOff>
      <xdr:row>58</xdr:row>
      <xdr:rowOff>121658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112785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5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25958</xdr:rowOff>
    </xdr:from>
    <xdr:to>
      <xdr:col>85</xdr:col>
      <xdr:colOff>127000</xdr:colOff>
      <xdr:row>79</xdr:row>
      <xdr:rowOff>42802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70508"/>
          <a:ext cx="838200" cy="1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13965</xdr:rowOff>
    </xdr:from>
    <xdr:to>
      <xdr:col>81</xdr:col>
      <xdr:colOff>50800</xdr:colOff>
      <xdr:row>79</xdr:row>
      <xdr:rowOff>25958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8515"/>
          <a:ext cx="88900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13965</xdr:rowOff>
    </xdr:from>
    <xdr:to>
      <xdr:col>76</xdr:col>
      <xdr:colOff>114300</xdr:colOff>
      <xdr:row>79</xdr:row>
      <xdr:rowOff>31311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8515"/>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143573</xdr:rowOff>
    </xdr:from>
    <xdr:to>
      <xdr:col>71</xdr:col>
      <xdr:colOff>177800</xdr:colOff>
      <xdr:row>79</xdr:row>
      <xdr:rowOff>31311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6673"/>
          <a:ext cx="889000" cy="5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163452</xdr:rowOff>
    </xdr:from>
    <xdr:to>
      <xdr:col>85</xdr:col>
      <xdr:colOff>177800</xdr:colOff>
      <xdr:row>79</xdr:row>
      <xdr:rowOff>93602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115259</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146608</xdr:rowOff>
    </xdr:from>
    <xdr:to>
      <xdr:col>81</xdr:col>
      <xdr:colOff>101600</xdr:colOff>
      <xdr:row>79</xdr:row>
      <xdr:rowOff>76758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67885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1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134615</xdr:rowOff>
    </xdr:from>
    <xdr:to>
      <xdr:col>76</xdr:col>
      <xdr:colOff>165100</xdr:colOff>
      <xdr:row>79</xdr:row>
      <xdr:rowOff>64765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55892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151961</xdr:rowOff>
    </xdr:from>
    <xdr:to>
      <xdr:col>72</xdr:col>
      <xdr:colOff>38100</xdr:colOff>
      <xdr:row>79</xdr:row>
      <xdr:rowOff>82111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73238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92773</xdr:rowOff>
    </xdr:from>
    <xdr:to>
      <xdr:col>67</xdr:col>
      <xdr:colOff>101600</xdr:colOff>
      <xdr:row>79</xdr:row>
      <xdr:rowOff>22923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39450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163660</xdr:rowOff>
    </xdr:from>
    <xdr:to>
      <xdr:col>85</xdr:col>
      <xdr:colOff>127000</xdr:colOff>
      <xdr:row>97</xdr:row>
      <xdr:rowOff>57824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22860"/>
          <a:ext cx="838200" cy="6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163660</xdr:rowOff>
    </xdr:from>
    <xdr:to>
      <xdr:col>81</xdr:col>
      <xdr:colOff>50800</xdr:colOff>
      <xdr:row>97</xdr:row>
      <xdr:rowOff>74405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22860"/>
          <a:ext cx="889000" cy="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20428</xdr:rowOff>
    </xdr:from>
    <xdr:to>
      <xdr:col>76</xdr:col>
      <xdr:colOff>114300</xdr:colOff>
      <xdr:row>97</xdr:row>
      <xdr:rowOff>74405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51078"/>
          <a:ext cx="889000" cy="5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20428</xdr:rowOff>
    </xdr:from>
    <xdr:to>
      <xdr:col>71</xdr:col>
      <xdr:colOff>177800</xdr:colOff>
      <xdr:row>97</xdr:row>
      <xdr:rowOff>109829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51078"/>
          <a:ext cx="889000" cy="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7024</xdr:rowOff>
    </xdr:from>
    <xdr:to>
      <xdr:col>85</xdr:col>
      <xdr:colOff>177800</xdr:colOff>
      <xdr:row>97</xdr:row>
      <xdr:rowOff>108624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156901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1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112860</xdr:rowOff>
    </xdr:from>
    <xdr:to>
      <xdr:col>81</xdr:col>
      <xdr:colOff>101600</xdr:colOff>
      <xdr:row>97</xdr:row>
      <xdr:rowOff>43010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59537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4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23605</xdr:rowOff>
    </xdr:from>
    <xdr:to>
      <xdr:col>76</xdr:col>
      <xdr:colOff>165100</xdr:colOff>
      <xdr:row>97</xdr:row>
      <xdr:rowOff>125205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5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116332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141078</xdr:rowOff>
    </xdr:from>
    <xdr:to>
      <xdr:col>72</xdr:col>
      <xdr:colOff>38100</xdr:colOff>
      <xdr:row>97</xdr:row>
      <xdr:rowOff>71228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87755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7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59029</xdr:rowOff>
    </xdr:from>
    <xdr:to>
      <xdr:col>67</xdr:col>
      <xdr:colOff>101600</xdr:colOff>
      <xdr:row>97</xdr:row>
      <xdr:rowOff>160629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151756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大幅な減少が見られるのは総務費となるが、物価高騰対策事業は引き続き実施しているものの基金積立金（△</a:t>
          </a:r>
          <a:r>
            <a:rPr kumimoji="1" lang="en-US" altLang="ja-JP" sz="1300">
              <a:latin typeface="ＭＳ ゴシック" panose="020B0609070205080204" pitchFamily="49" charset="-128"/>
              <a:ea typeface="ＭＳ ゴシック" panose="020B0609070205080204" pitchFamily="49" charset="-128"/>
            </a:rPr>
            <a:t>300,000</a:t>
          </a:r>
          <a:r>
            <a:rPr kumimoji="1" lang="ja-JP" altLang="en-US" sz="1300">
              <a:latin typeface="ＭＳ ゴシック" panose="020B0609070205080204" pitchFamily="49" charset="-128"/>
              <a:ea typeface="ＭＳ ゴシック" panose="020B0609070205080204" pitchFamily="49" charset="-128"/>
            </a:rPr>
            <a:t>千円）が大幅な減少となったため住民一人当たり金額</a:t>
          </a:r>
          <a:r>
            <a:rPr kumimoji="1" lang="en-US" altLang="ja-JP" sz="1300">
              <a:latin typeface="ＭＳ ゴシック" panose="020B0609070205080204" pitchFamily="49" charset="-128"/>
              <a:ea typeface="ＭＳ ゴシック" panose="020B0609070205080204" pitchFamily="49" charset="-128"/>
            </a:rPr>
            <a:t>287,119</a:t>
          </a:r>
          <a:r>
            <a:rPr kumimoji="1" lang="ja-JP" altLang="en-US" sz="1300">
              <a:latin typeface="ＭＳ ゴシック" panose="020B0609070205080204" pitchFamily="49" charset="-128"/>
              <a:ea typeface="ＭＳ ゴシック" panose="020B0609070205080204" pitchFamily="49" charset="-128"/>
            </a:rPr>
            <a:t>円となり、昨年比</a:t>
          </a:r>
          <a:r>
            <a:rPr kumimoji="1" lang="en-US" altLang="ja-JP" sz="1300">
              <a:latin typeface="ＭＳ ゴシック" panose="020B0609070205080204" pitchFamily="49" charset="-128"/>
              <a:ea typeface="ＭＳ ゴシック" panose="020B0609070205080204" pitchFamily="49" charset="-128"/>
            </a:rPr>
            <a:t>84,054</a:t>
          </a:r>
          <a:r>
            <a:rPr kumimoji="1" lang="ja-JP" altLang="en-US" sz="1300">
              <a:latin typeface="ＭＳ ゴシック" panose="020B0609070205080204" pitchFamily="49" charset="-128"/>
              <a:ea typeface="ＭＳ ゴシック" panose="020B0609070205080204" pitchFamily="49" charset="-128"/>
            </a:rPr>
            <a:t>円となった。しかしながら、大幅な増となったのは教育費となるが、教育関係の特定目的基金へ</a:t>
          </a:r>
          <a:r>
            <a:rPr kumimoji="1" lang="en-US" altLang="ja-JP" sz="1300">
              <a:latin typeface="ＭＳ ゴシック" panose="020B0609070205080204" pitchFamily="49" charset="-128"/>
              <a:ea typeface="ＭＳ ゴシック" panose="020B0609070205080204" pitchFamily="49" charset="-128"/>
            </a:rPr>
            <a:t>300,000</a:t>
          </a:r>
          <a:r>
            <a:rPr kumimoji="1" lang="ja-JP" altLang="en-US" sz="1300">
              <a:latin typeface="ＭＳ ゴシック" panose="020B0609070205080204" pitchFamily="49" charset="-128"/>
              <a:ea typeface="ＭＳ ゴシック" panose="020B0609070205080204" pitchFamily="49" charset="-128"/>
            </a:rPr>
            <a:t>千円新たに積立を実施したため一人当たり</a:t>
          </a:r>
          <a:r>
            <a:rPr kumimoji="1" lang="en-US" altLang="ja-JP" sz="1300">
              <a:latin typeface="ＭＳ ゴシック" panose="020B0609070205080204" pitchFamily="49" charset="-128"/>
              <a:ea typeface="ＭＳ ゴシック" panose="020B0609070205080204" pitchFamily="49" charset="-128"/>
            </a:rPr>
            <a:t>273,593</a:t>
          </a:r>
          <a:r>
            <a:rPr kumimoji="1" lang="ja-JP" altLang="en-US" sz="1300">
              <a:latin typeface="ＭＳ ゴシック" panose="020B0609070205080204" pitchFamily="49" charset="-128"/>
              <a:ea typeface="ＭＳ ゴシック" panose="020B0609070205080204" pitchFamily="49" charset="-128"/>
            </a:rPr>
            <a:t>円となり、昨年度比</a:t>
          </a:r>
          <a:r>
            <a:rPr kumimoji="1" lang="en-US" altLang="ja-JP" sz="1300">
              <a:latin typeface="ＭＳ ゴシック" panose="020B0609070205080204" pitchFamily="49" charset="-128"/>
              <a:ea typeface="ＭＳ ゴシック" panose="020B0609070205080204" pitchFamily="49" charset="-128"/>
            </a:rPr>
            <a:t>142,033</a:t>
          </a:r>
          <a:r>
            <a:rPr kumimoji="1" lang="ja-JP" altLang="en-US" sz="1300">
              <a:latin typeface="ＭＳ ゴシック" panose="020B0609070205080204" pitchFamily="49" charset="-128"/>
              <a:ea typeface="ＭＳ ゴシック" panose="020B0609070205080204" pitchFamily="49" charset="-128"/>
            </a:rPr>
            <a:t>円大幅な増かとなった。災害復旧事業費については大きな災害が令和</a:t>
          </a:r>
          <a:r>
            <a:rPr kumimoji="1" lang="en-US" altLang="ja-JP" sz="1300">
              <a:latin typeface="ＭＳ ゴシック" panose="020B0609070205080204" pitchFamily="49" charset="-128"/>
              <a:ea typeface="ＭＳ ゴシック" panose="020B0609070205080204" pitchFamily="49" charset="-128"/>
            </a:rPr>
            <a:t>6</a:t>
          </a:r>
          <a:r>
            <a:rPr kumimoji="1" lang="ja-JP" altLang="en-US" sz="1300">
              <a:latin typeface="ＭＳ ゴシック" panose="020B0609070205080204" pitchFamily="49" charset="-128"/>
              <a:ea typeface="ＭＳ ゴシック" panose="020B0609070205080204" pitchFamily="49" charset="-128"/>
            </a:rPr>
            <a:t>年度中発生しなかったことにより大幅な減となり、その他の費目については物価高騰の影響を受け微増となっている。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長野県南牧村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への積立は実施せず、一部を繰入したため残高割合が減少している。実質収支については赤字がないため安定した数値となっている。単年度収支としては繰越金等余剰分を特定目的へ積立を行ったため、大きな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長野県南牧村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年度において、全会計で赤字は発生していない。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今後も赤字は発生しないよう健全な財政運営に努める。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78</v>
      </c>
      <c r="C2" s="170"/>
      <c r="D2" s="171"/>
    </row>
    <row r="3" spans="1:119" ht="18.75" customHeight="1" thickBot="1" x14ac:dyDescent="0.2">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5071989</v>
      </c>
      <c r="BO4" s="371"/>
      <c r="BP4" s="371"/>
      <c r="BQ4" s="371"/>
      <c r="BR4" s="371"/>
      <c r="BS4" s="371"/>
      <c r="BT4" s="371"/>
      <c r="BU4" s="372"/>
      <c r="BV4" s="370">
        <v>5101787</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20</v>
      </c>
      <c r="CU4" s="377"/>
      <c r="CV4" s="377"/>
      <c r="CW4" s="377"/>
      <c r="CX4" s="377"/>
      <c r="CY4" s="377"/>
      <c r="CZ4" s="377"/>
      <c r="DA4" s="378"/>
      <c r="DB4" s="376">
        <v>26.5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4469566</v>
      </c>
      <c r="BO5" s="408"/>
      <c r="BP5" s="408"/>
      <c r="BQ5" s="408"/>
      <c r="BR5" s="408"/>
      <c r="BS5" s="408"/>
      <c r="BT5" s="408"/>
      <c r="BU5" s="409"/>
      <c r="BV5" s="407">
        <v>4349805</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77.599999999999994</v>
      </c>
      <c r="CU5" s="405"/>
      <c r="CV5" s="405"/>
      <c r="CW5" s="405"/>
      <c r="CX5" s="405"/>
      <c r="CY5" s="405"/>
      <c r="CZ5" s="405"/>
      <c r="DA5" s="406"/>
      <c r="DB5" s="404">
        <v>76.099999999999994</v>
      </c>
      <c r="DC5" s="405"/>
      <c r="DD5" s="405"/>
      <c r="DE5" s="405"/>
      <c r="DF5" s="405"/>
      <c r="DG5" s="405"/>
      <c r="DH5" s="405"/>
      <c r="DI5" s="406"/>
    </row>
    <row r="6" spans="1:119" ht="18.75" customHeight="1" x14ac:dyDescent="0.15">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602423</v>
      </c>
      <c r="BO6" s="408"/>
      <c r="BP6" s="408"/>
      <c r="BQ6" s="408"/>
      <c r="BR6" s="408"/>
      <c r="BS6" s="408"/>
      <c r="BT6" s="408"/>
      <c r="BU6" s="409"/>
      <c r="BV6" s="407">
        <v>751982</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77.8</v>
      </c>
      <c r="CU6" s="445"/>
      <c r="CV6" s="445"/>
      <c r="CW6" s="445"/>
      <c r="CX6" s="445"/>
      <c r="CY6" s="445"/>
      <c r="CZ6" s="445"/>
      <c r="DA6" s="446"/>
      <c r="DB6" s="444">
        <v>76.5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71800</v>
      </c>
      <c r="BO7" s="408"/>
      <c r="BP7" s="408"/>
      <c r="BQ7" s="408"/>
      <c r="BR7" s="408"/>
      <c r="BS7" s="408"/>
      <c r="BT7" s="408"/>
      <c r="BU7" s="409"/>
      <c r="BV7" s="407">
        <v>57145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2656472</v>
      </c>
      <c r="CU7" s="408"/>
      <c r="CV7" s="408"/>
      <c r="CW7" s="408"/>
      <c r="CX7" s="408"/>
      <c r="CY7" s="408"/>
      <c r="CZ7" s="408"/>
      <c r="DA7" s="409"/>
      <c r="DB7" s="407">
        <v>2621246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91</v>
      </c>
      <c r="AV8" s="440"/>
      <c r="AW8" s="440"/>
      <c r="AX8" s="440"/>
      <c r="AY8" s="441" t="s">
        <v>105</v>
      </c>
      <c r="AZ8" s="442"/>
      <c r="BA8" s="442"/>
      <c r="BB8" s="442"/>
      <c r="BC8" s="442"/>
      <c r="BD8" s="442"/>
      <c r="BE8" s="442"/>
      <c r="BF8" s="442"/>
      <c r="BG8" s="442"/>
      <c r="BH8" s="442"/>
      <c r="BI8" s="442"/>
      <c r="BJ8" s="442"/>
      <c r="BK8" s="442"/>
      <c r="BL8" s="442"/>
      <c r="BM8" s="443"/>
      <c r="BN8" s="407">
        <v>530623</v>
      </c>
      <c r="BO8" s="408"/>
      <c r="BP8" s="408"/>
      <c r="BQ8" s="408"/>
      <c r="BR8" s="408"/>
      <c r="BS8" s="408"/>
      <c r="BT8" s="408"/>
      <c r="BU8" s="409"/>
      <c r="BV8" s="407">
        <v>694837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3242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111</v>
      </c>
      <c r="AV9" s="440"/>
      <c r="AW9" s="440"/>
      <c r="AX9" s="440"/>
      <c r="AY9" s="441" t="s">
        <v>112</v>
      </c>
      <c r="AZ9" s="442"/>
      <c r="BA9" s="442"/>
      <c r="BB9" s="442"/>
      <c r="BC9" s="442"/>
      <c r="BD9" s="442"/>
      <c r="BE9" s="442"/>
      <c r="BF9" s="442"/>
      <c r="BG9" s="442"/>
      <c r="BH9" s="442"/>
      <c r="BI9" s="442"/>
      <c r="BJ9" s="442"/>
      <c r="BK9" s="442"/>
      <c r="BL9" s="442"/>
      <c r="BM9" s="443"/>
      <c r="BN9" s="407">
        <v>-164214</v>
      </c>
      <c r="BO9" s="408"/>
      <c r="BP9" s="408"/>
      <c r="BQ9" s="408"/>
      <c r="BR9" s="408"/>
      <c r="BS9" s="408"/>
      <c r="BT9" s="408"/>
      <c r="BU9" s="409"/>
      <c r="BV9" s="407">
        <v>-63500</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13.6</v>
      </c>
      <c r="CU9" s="405"/>
      <c r="CV9" s="405"/>
      <c r="CW9" s="405"/>
      <c r="CX9" s="405"/>
      <c r="CY9" s="405"/>
      <c r="CZ9" s="405"/>
      <c r="DA9" s="406"/>
      <c r="DB9" s="404">
        <v>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114</v>
      </c>
      <c r="M10" s="437"/>
      <c r="N10" s="437"/>
      <c r="O10" s="437"/>
      <c r="P10" s="437"/>
      <c r="Q10" s="438"/>
      <c r="R10" s="458">
        <v>3408</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1973</v>
      </c>
      <c r="BO10" s="408"/>
      <c r="BP10" s="408"/>
      <c r="BQ10" s="408"/>
      <c r="BR10" s="408"/>
      <c r="BS10" s="408"/>
      <c r="BT10" s="408"/>
      <c r="BU10" s="409"/>
      <c r="BV10" s="407">
        <v>300378</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111</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95430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15">
      <c r="A12" s="169"/>
      <c r="B12" s="467" t="s">
        <v>124</v>
      </c>
      <c r="C12" s="468"/>
      <c r="D12" s="468"/>
      <c r="E12" s="468"/>
      <c r="F12" s="468"/>
      <c r="G12" s="468"/>
      <c r="H12" s="468"/>
      <c r="I12" s="468"/>
      <c r="J12" s="468"/>
      <c r="K12" s="469"/>
      <c r="L12" s="476" t="s">
        <v>125</v>
      </c>
      <c r="M12" s="477"/>
      <c r="N12" s="477"/>
      <c r="O12" s="477"/>
      <c r="P12" s="477"/>
      <c r="Q12" s="478"/>
      <c r="R12" s="479">
        <v>2977</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117000</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131</v>
      </c>
      <c r="N13" s="499"/>
      <c r="O13" s="499"/>
      <c r="P13" s="499"/>
      <c r="Q13" s="500"/>
      <c r="R13" s="491">
        <v>2710</v>
      </c>
      <c r="S13" s="492"/>
      <c r="T13" s="492"/>
      <c r="U13" s="492"/>
      <c r="V13" s="493"/>
      <c r="W13" s="423" t="s">
        <v>132</v>
      </c>
      <c r="X13" s="424"/>
      <c r="Y13" s="424"/>
      <c r="Z13" s="424"/>
      <c r="AA13" s="424"/>
      <c r="AB13" s="414"/>
      <c r="AC13" s="458">
        <v>1290</v>
      </c>
      <c r="AD13" s="459"/>
      <c r="AE13" s="459"/>
      <c r="AF13" s="459"/>
      <c r="AG13" s="501"/>
      <c r="AH13" s="458">
        <v>1330</v>
      </c>
      <c r="AI13" s="459"/>
      <c r="AJ13" s="459"/>
      <c r="AK13" s="459"/>
      <c r="AL13" s="460"/>
      <c r="AM13" s="436" t="s">
        <v>133</v>
      </c>
      <c r="AN13" s="437"/>
      <c r="AO13" s="437"/>
      <c r="AP13" s="437"/>
      <c r="AQ13" s="437"/>
      <c r="AR13" s="437"/>
      <c r="AS13" s="437"/>
      <c r="AT13" s="438"/>
      <c r="AU13" s="439" t="s">
        <v>91</v>
      </c>
      <c r="AV13" s="440"/>
      <c r="AW13" s="440"/>
      <c r="AX13" s="440"/>
      <c r="AY13" s="441" t="s">
        <v>134</v>
      </c>
      <c r="AZ13" s="442"/>
      <c r="BA13" s="442"/>
      <c r="BB13" s="442"/>
      <c r="BC13" s="442"/>
      <c r="BD13" s="442"/>
      <c r="BE13" s="442"/>
      <c r="BF13" s="442"/>
      <c r="BG13" s="442"/>
      <c r="BH13" s="442"/>
      <c r="BI13" s="442"/>
      <c r="BJ13" s="442"/>
      <c r="BK13" s="442"/>
      <c r="BL13" s="442"/>
      <c r="BM13" s="443"/>
      <c r="BN13" s="407">
        <v>-279241</v>
      </c>
      <c r="BO13" s="408"/>
      <c r="BP13" s="408"/>
      <c r="BQ13" s="408"/>
      <c r="BR13" s="408"/>
      <c r="BS13" s="408"/>
      <c r="BT13" s="408"/>
      <c r="BU13" s="409"/>
      <c r="BV13" s="407">
        <v>332308</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3.1</v>
      </c>
      <c r="CU13" s="405"/>
      <c r="CV13" s="405"/>
      <c r="CW13" s="405"/>
      <c r="CX13" s="405"/>
      <c r="CY13" s="405"/>
      <c r="CZ13" s="405"/>
      <c r="DA13" s="406"/>
      <c r="DB13" s="404">
        <v>2.6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136</v>
      </c>
      <c r="M14" s="489"/>
      <c r="N14" s="489"/>
      <c r="O14" s="489"/>
      <c r="P14" s="489"/>
      <c r="Q14" s="490"/>
      <c r="R14" s="491">
        <v>3017</v>
      </c>
      <c r="S14" s="492"/>
      <c r="T14" s="492"/>
      <c r="U14" s="492"/>
      <c r="V14" s="493"/>
      <c r="W14" s="397"/>
      <c r="X14" s="398"/>
      <c r="Y14" s="398"/>
      <c r="Z14" s="398"/>
      <c r="AA14" s="398"/>
      <c r="AB14" s="387"/>
      <c r="AC14" s="494">
        <v>61.3</v>
      </c>
      <c r="AD14" s="495"/>
      <c r="AE14" s="495"/>
      <c r="AF14" s="495"/>
      <c r="AG14" s="496"/>
      <c r="AH14" s="494">
        <v>60.7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t="s">
        <v>123</v>
      </c>
      <c r="CU14" s="506"/>
      <c r="CV14" s="506"/>
      <c r="CW14" s="506"/>
      <c r="CX14" s="506"/>
      <c r="CY14" s="506"/>
      <c r="CZ14" s="506"/>
      <c r="DA14" s="507"/>
      <c r="DB14" s="505" t="s">
        <v>123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131</v>
      </c>
      <c r="N15" s="499"/>
      <c r="O15" s="499"/>
      <c r="P15" s="499"/>
      <c r="Q15" s="500"/>
      <c r="R15" s="491">
        <v>2775</v>
      </c>
      <c r="S15" s="492"/>
      <c r="T15" s="492"/>
      <c r="U15" s="492"/>
      <c r="V15" s="493"/>
      <c r="W15" s="423" t="s">
        <v>138</v>
      </c>
      <c r="X15" s="424"/>
      <c r="Y15" s="424"/>
      <c r="Z15" s="424"/>
      <c r="AA15" s="424"/>
      <c r="AB15" s="414"/>
      <c r="AC15" s="458">
        <v>97</v>
      </c>
      <c r="AD15" s="459"/>
      <c r="AE15" s="459"/>
      <c r="AF15" s="459"/>
      <c r="AG15" s="501"/>
      <c r="AH15" s="458">
        <v>105</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670046</v>
      </c>
      <c r="BO15" s="371"/>
      <c r="BP15" s="371"/>
      <c r="BQ15" s="371"/>
      <c r="BR15" s="371"/>
      <c r="BS15" s="371"/>
      <c r="BT15" s="371"/>
      <c r="BU15" s="372"/>
      <c r="BV15" s="370">
        <v>679013</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4.5999999999999996</v>
      </c>
      <c r="AD16" s="495"/>
      <c r="AE16" s="495"/>
      <c r="AF16" s="495"/>
      <c r="AG16" s="496"/>
      <c r="AH16" s="494">
        <v>4.8</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2484767</v>
      </c>
      <c r="BO16" s="408"/>
      <c r="BP16" s="408"/>
      <c r="BQ16" s="408"/>
      <c r="BR16" s="408"/>
      <c r="BS16" s="408"/>
      <c r="BT16" s="408"/>
      <c r="BU16" s="409"/>
      <c r="BV16" s="407">
        <v>2438535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718</v>
      </c>
      <c r="AD17" s="459"/>
      <c r="AE17" s="459"/>
      <c r="AF17" s="459"/>
      <c r="AG17" s="501"/>
      <c r="AH17" s="458">
        <v>757</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835664</v>
      </c>
      <c r="BO17" s="408"/>
      <c r="BP17" s="408"/>
      <c r="BQ17" s="408"/>
      <c r="BR17" s="408"/>
      <c r="BS17" s="408"/>
      <c r="BT17" s="408"/>
      <c r="BU17" s="409"/>
      <c r="BV17" s="407">
        <v>848884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133.09</v>
      </c>
      <c r="M18" s="531"/>
      <c r="N18" s="531"/>
      <c r="O18" s="531"/>
      <c r="P18" s="531"/>
      <c r="Q18" s="531"/>
      <c r="R18" s="532"/>
      <c r="S18" s="532"/>
      <c r="T18" s="532"/>
      <c r="U18" s="532"/>
      <c r="V18" s="533"/>
      <c r="W18" s="425"/>
      <c r="X18" s="426"/>
      <c r="Y18" s="426"/>
      <c r="Z18" s="426"/>
      <c r="AA18" s="426"/>
      <c r="AB18" s="417"/>
      <c r="AC18" s="534">
        <v>34.1</v>
      </c>
      <c r="AD18" s="535"/>
      <c r="AE18" s="535"/>
      <c r="AF18" s="535"/>
      <c r="AG18" s="536"/>
      <c r="AH18" s="534">
        <v>34.5</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2115264</v>
      </c>
      <c r="BO18" s="408"/>
      <c r="BP18" s="408"/>
      <c r="BQ18" s="408"/>
      <c r="BR18" s="408"/>
      <c r="BS18" s="408"/>
      <c r="BT18" s="408"/>
      <c r="BU18" s="409"/>
      <c r="BV18" s="407">
        <v>2022323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3782291</v>
      </c>
      <c r="BO19" s="408"/>
      <c r="BP19" s="408"/>
      <c r="BQ19" s="408"/>
      <c r="BR19" s="408"/>
      <c r="BS19" s="408"/>
      <c r="BT19" s="408"/>
      <c r="BU19" s="409"/>
      <c r="BV19" s="407">
        <v>3913155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1075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3585182</v>
      </c>
      <c r="BO22" s="371"/>
      <c r="BP22" s="371"/>
      <c r="BQ22" s="371"/>
      <c r="BR22" s="371"/>
      <c r="BS22" s="371"/>
      <c r="BT22" s="371"/>
      <c r="BU22" s="372"/>
      <c r="BV22" s="370">
        <v>3533805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2579277</v>
      </c>
      <c r="BO23" s="408"/>
      <c r="BP23" s="408"/>
      <c r="BQ23" s="408"/>
      <c r="BR23" s="408"/>
      <c r="BS23" s="408"/>
      <c r="BT23" s="408"/>
      <c r="BU23" s="409"/>
      <c r="BV23" s="407">
        <v>2710939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7450</v>
      </c>
      <c r="R24" s="459"/>
      <c r="S24" s="459"/>
      <c r="T24" s="459"/>
      <c r="U24" s="459"/>
      <c r="V24" s="501"/>
      <c r="W24" s="553"/>
      <c r="X24" s="554"/>
      <c r="Y24" s="555"/>
      <c r="Z24" s="457" t="s">
        <v>163</v>
      </c>
      <c r="AA24" s="437"/>
      <c r="AB24" s="437"/>
      <c r="AC24" s="437"/>
      <c r="AD24" s="437"/>
      <c r="AE24" s="437"/>
      <c r="AF24" s="437"/>
      <c r="AG24" s="438"/>
      <c r="AH24" s="458">
        <v>55</v>
      </c>
      <c r="AI24" s="459"/>
      <c r="AJ24" s="459"/>
      <c r="AK24" s="459"/>
      <c r="AL24" s="501"/>
      <c r="AM24" s="458">
        <v>168245</v>
      </c>
      <c r="AN24" s="459"/>
      <c r="AO24" s="459"/>
      <c r="AP24" s="459"/>
      <c r="AQ24" s="459"/>
      <c r="AR24" s="501"/>
      <c r="AS24" s="458">
        <v>3059</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3062428</v>
      </c>
      <c r="BO24" s="408"/>
      <c r="BP24" s="408"/>
      <c r="BQ24" s="408"/>
      <c r="BR24" s="408"/>
      <c r="BS24" s="408"/>
      <c r="BT24" s="408"/>
      <c r="BU24" s="409"/>
      <c r="BV24" s="407">
        <v>2990843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6010</v>
      </c>
      <c r="R25" s="459"/>
      <c r="S25" s="459"/>
      <c r="T25" s="459"/>
      <c r="U25" s="459"/>
      <c r="V25" s="501"/>
      <c r="W25" s="553"/>
      <c r="X25" s="554"/>
      <c r="Y25" s="555"/>
      <c r="Z25" s="457" t="s">
        <v>166</v>
      </c>
      <c r="AA25" s="437"/>
      <c r="AB25" s="437"/>
      <c r="AC25" s="437"/>
      <c r="AD25" s="437"/>
      <c r="AE25" s="437"/>
      <c r="AF25" s="437"/>
      <c r="AG25" s="438"/>
      <c r="AH25" s="458" t="s">
        <v>123</v>
      </c>
      <c r="AI25" s="459"/>
      <c r="AJ25" s="459"/>
      <c r="AK25" s="459"/>
      <c r="AL25" s="501"/>
      <c r="AM25" s="458" t="s">
        <v>123</v>
      </c>
      <c r="AN25" s="459"/>
      <c r="AO25" s="459"/>
      <c r="AP25" s="459"/>
      <c r="AQ25" s="459"/>
      <c r="AR25" s="501"/>
      <c r="AS25" s="458" t="s">
        <v>123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84202</v>
      </c>
      <c r="BO25" s="371"/>
      <c r="BP25" s="371"/>
      <c r="BQ25" s="371"/>
      <c r="BR25" s="371"/>
      <c r="BS25" s="371"/>
      <c r="BT25" s="371"/>
      <c r="BU25" s="372"/>
      <c r="BV25" s="370" t="s">
        <v>123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5370</v>
      </c>
      <c r="R26" s="459"/>
      <c r="S26" s="459"/>
      <c r="T26" s="459"/>
      <c r="U26" s="459"/>
      <c r="V26" s="501"/>
      <c r="W26" s="553"/>
      <c r="X26" s="554"/>
      <c r="Y26" s="555"/>
      <c r="Z26" s="457" t="s">
        <v>169</v>
      </c>
      <c r="AA26" s="559"/>
      <c r="AB26" s="559"/>
      <c r="AC26" s="559"/>
      <c r="AD26" s="559"/>
      <c r="AE26" s="559"/>
      <c r="AF26" s="559"/>
      <c r="AG26" s="560"/>
      <c r="AH26" s="458" t="s">
        <v>123</v>
      </c>
      <c r="AI26" s="459"/>
      <c r="AJ26" s="459"/>
      <c r="AK26" s="459"/>
      <c r="AL26" s="501"/>
      <c r="AM26" s="458" t="s">
        <v>123</v>
      </c>
      <c r="AN26" s="459"/>
      <c r="AO26" s="459"/>
      <c r="AP26" s="459"/>
      <c r="AQ26" s="459"/>
      <c r="AR26" s="501"/>
      <c r="AS26" s="458" t="s">
        <v>123</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2540</v>
      </c>
      <c r="R27" s="459"/>
      <c r="S27" s="459"/>
      <c r="T27" s="459"/>
      <c r="U27" s="459"/>
      <c r="V27" s="501"/>
      <c r="W27" s="553"/>
      <c r="X27" s="554"/>
      <c r="Y27" s="555"/>
      <c r="Z27" s="457" t="s">
        <v>172</v>
      </c>
      <c r="AA27" s="437"/>
      <c r="AB27" s="437"/>
      <c r="AC27" s="437"/>
      <c r="AD27" s="437"/>
      <c r="AE27" s="437"/>
      <c r="AF27" s="437"/>
      <c r="AG27" s="438"/>
      <c r="AH27" s="458" t="s">
        <v>123</v>
      </c>
      <c r="AI27" s="459"/>
      <c r="AJ27" s="459"/>
      <c r="AK27" s="459"/>
      <c r="AL27" s="501"/>
      <c r="AM27" s="458" t="s">
        <v>123</v>
      </c>
      <c r="AN27" s="459"/>
      <c r="AO27" s="459"/>
      <c r="AP27" s="459"/>
      <c r="AQ27" s="459"/>
      <c r="AR27" s="501"/>
      <c r="AS27" s="458" t="s">
        <v>123</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104326</v>
      </c>
      <c r="BO27" s="527"/>
      <c r="BP27" s="527"/>
      <c r="BQ27" s="527"/>
      <c r="BR27" s="527"/>
      <c r="BS27" s="527"/>
      <c r="BT27" s="527"/>
      <c r="BU27" s="528"/>
      <c r="BV27" s="526">
        <v>104301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1770</v>
      </c>
      <c r="R28" s="459"/>
      <c r="S28" s="459"/>
      <c r="T28" s="459"/>
      <c r="U28" s="459"/>
      <c r="V28" s="501"/>
      <c r="W28" s="553"/>
      <c r="X28" s="554"/>
      <c r="Y28" s="555"/>
      <c r="Z28" s="457" t="s">
        <v>175</v>
      </c>
      <c r="AA28" s="437"/>
      <c r="AB28" s="437"/>
      <c r="AC28" s="437"/>
      <c r="AD28" s="437"/>
      <c r="AE28" s="437"/>
      <c r="AF28" s="437"/>
      <c r="AG28" s="438"/>
      <c r="AH28" s="458">
        <v>7</v>
      </c>
      <c r="AI28" s="459"/>
      <c r="AJ28" s="459"/>
      <c r="AK28" s="459"/>
      <c r="AL28" s="501"/>
      <c r="AM28" s="458">
        <v>20699</v>
      </c>
      <c r="AN28" s="459"/>
      <c r="AO28" s="459"/>
      <c r="AP28" s="459"/>
      <c r="AQ28" s="459"/>
      <c r="AR28" s="501"/>
      <c r="AS28" s="458">
        <v>2957</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841657</v>
      </c>
      <c r="BO28" s="371"/>
      <c r="BP28" s="371"/>
      <c r="BQ28" s="371"/>
      <c r="BR28" s="371"/>
      <c r="BS28" s="371"/>
      <c r="BT28" s="371"/>
      <c r="BU28" s="372"/>
      <c r="BV28" s="370">
        <v>956684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6</v>
      </c>
      <c r="M29" s="459"/>
      <c r="N29" s="459"/>
      <c r="O29" s="459"/>
      <c r="P29" s="501"/>
      <c r="Q29" s="458">
        <v>1600</v>
      </c>
      <c r="R29" s="459"/>
      <c r="S29" s="459"/>
      <c r="T29" s="459"/>
      <c r="U29" s="459"/>
      <c r="V29" s="501"/>
      <c r="W29" s="556"/>
      <c r="X29" s="557"/>
      <c r="Y29" s="558"/>
      <c r="Z29" s="457" t="s">
        <v>178</v>
      </c>
      <c r="AA29" s="437"/>
      <c r="AB29" s="437"/>
      <c r="AC29" s="437"/>
      <c r="AD29" s="437"/>
      <c r="AE29" s="437"/>
      <c r="AF29" s="437"/>
      <c r="AG29" s="438"/>
      <c r="AH29" s="458">
        <v>62</v>
      </c>
      <c r="AI29" s="459"/>
      <c r="AJ29" s="459"/>
      <c r="AK29" s="459"/>
      <c r="AL29" s="501"/>
      <c r="AM29" s="458">
        <v>188944</v>
      </c>
      <c r="AN29" s="459"/>
      <c r="AO29" s="459"/>
      <c r="AP29" s="459"/>
      <c r="AQ29" s="459"/>
      <c r="AR29" s="501"/>
      <c r="AS29" s="458">
        <v>3047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407010</v>
      </c>
      <c r="BO29" s="408"/>
      <c r="BP29" s="408"/>
      <c r="BQ29" s="408"/>
      <c r="BR29" s="408"/>
      <c r="BS29" s="408"/>
      <c r="BT29" s="408"/>
      <c r="BU29" s="409"/>
      <c r="BV29" s="407">
        <v>406917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6379433</v>
      </c>
      <c r="BO30" s="527"/>
      <c r="BP30" s="527"/>
      <c r="BQ30" s="527"/>
      <c r="BR30" s="527"/>
      <c r="BS30" s="527"/>
      <c r="BT30" s="527"/>
      <c r="BU30" s="528"/>
      <c r="BV30" s="526">
        <v>6093007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佐久広域連合（一般会計）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南牧村振興公社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佐久広域連合（消防特別会計）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佐久広域連合（特別養護老人ホーム特別会計）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佐久広域連合（救護施設特別会計）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佐久環境衛生組合（一般会計）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佐久環境衛生組合（公共下水道事業特別会計）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長野県後期高齢者医療広域連合（一般会計）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長野県後期高齢者医療広域連合（後期高齢者医療特別会計）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長野県市町村自治振興組合（一般会計）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長野県市町村総合事務組合（一般会計）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WOYbvteDo35iHFvGNesMyMV4iemRuY458aUQRnTsdiTT+C0bnP25fGynuX3nPV3oQpun9dNLSm4Esw3m7CofQ==" saltValue="IkcgtzLJnXrTGxbphYX2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0" t="s">
        <v>535</v>
      </c>
      <c r="D34" s="1150"/>
      <c r="E34" s="1151"/>
      <c r="F34" s="32">
        <v>23.93</v>
      </c>
      <c r="G34" s="33">
        <v>31.08</v>
      </c>
      <c r="H34" s="33">
        <v>27.43</v>
      </c>
      <c r="I34" s="33">
        <v>25.27</v>
      </c>
      <c r="J34" s="34">
        <v>19.39</v>
      </c>
      <c r="K34" s="22"/>
      <c r="L34" s="22"/>
      <c r="M34" s="22"/>
      <c r="N34" s="22"/>
      <c r="O34" s="22"/>
      <c r="P34" s="22"/>
    </row>
    <row r="35" spans="1:16" ht="39" customHeight="1" x14ac:dyDescent="0.15">
      <c r="A35" s="22"/>
      <c r="B35" s="35"/>
      <c r="C35" s="1144" t="s">
        <v>536</v>
      </c>
      <c r="D35" s="1145"/>
      <c r="E35" s="1146"/>
      <c r="F35" s="36" t="s">
        <v>489</v>
      </c>
      <c r="G35" s="37" t="s">
        <v>489</v>
      </c>
      <c r="H35" s="37" t="s">
        <v>489</v>
      </c>
      <c r="I35" s="37">
        <v>0.46</v>
      </c>
      <c r="J35" s="38">
        <v>4.83</v>
      </c>
      <c r="K35" s="22"/>
      <c r="L35" s="22"/>
      <c r="M35" s="22"/>
      <c r="N35" s="22"/>
      <c r="O35" s="22"/>
      <c r="P35" s="22"/>
    </row>
    <row r="36" spans="1:16" ht="39" customHeight="1" x14ac:dyDescent="0.15">
      <c r="A36" s="22"/>
      <c r="B36" s="35"/>
      <c r="C36" s="1144" t="s">
        <v>537</v>
      </c>
      <c r="D36" s="1145"/>
      <c r="E36" s="1146"/>
      <c r="F36" s="36" t="s">
        <v>489</v>
      </c>
      <c r="G36" s="37" t="s">
        <v>489</v>
      </c>
      <c r="H36" s="37" t="s">
        <v>489</v>
      </c>
      <c r="I36" s="37">
        <v>0.55000000000000004</v>
      </c>
      <c r="J36" s="38">
        <v>2.02</v>
      </c>
      <c r="K36" s="22"/>
      <c r="L36" s="22"/>
      <c r="M36" s="22"/>
      <c r="N36" s="22"/>
      <c r="O36" s="22"/>
      <c r="P36" s="22"/>
    </row>
    <row r="37" spans="1:16" ht="39" customHeight="1" x14ac:dyDescent="0.15">
      <c r="A37" s="22"/>
      <c r="B37" s="35"/>
      <c r="C37" s="1144" t="s">
        <v>538</v>
      </c>
      <c r="D37" s="1145"/>
      <c r="E37" s="1146"/>
      <c r="F37" s="36">
        <v>0.79</v>
      </c>
      <c r="G37" s="37">
        <v>1.62</v>
      </c>
      <c r="H37" s="37">
        <v>1.53</v>
      </c>
      <c r="I37" s="37">
        <v>1.23</v>
      </c>
      <c r="J37" s="38">
        <v>0.57999999999999996</v>
      </c>
      <c r="K37" s="22"/>
      <c r="L37" s="22"/>
      <c r="M37" s="22"/>
      <c r="N37" s="22"/>
      <c r="O37" s="22"/>
      <c r="P37" s="22"/>
    </row>
    <row r="38" spans="1:16" ht="39" customHeight="1" x14ac:dyDescent="0.15">
      <c r="A38" s="22"/>
      <c r="B38" s="35"/>
      <c r="C38" s="1144" t="s">
        <v>539</v>
      </c>
      <c r="D38" s="1145"/>
      <c r="E38" s="1146"/>
      <c r="F38" s="36">
        <v>0.32</v>
      </c>
      <c r="G38" s="37">
        <v>0.97</v>
      </c>
      <c r="H38" s="37">
        <v>1.23</v>
      </c>
      <c r="I38" s="37">
        <v>1.17</v>
      </c>
      <c r="J38" s="38">
        <v>0.56999999999999995</v>
      </c>
      <c r="K38" s="22"/>
      <c r="L38" s="22"/>
      <c r="M38" s="22"/>
      <c r="N38" s="22"/>
      <c r="O38" s="22"/>
      <c r="P38" s="22"/>
    </row>
    <row r="39" spans="1:16" ht="39" customHeight="1" x14ac:dyDescent="0.15">
      <c r="A39" s="22"/>
      <c r="B39" s="35"/>
      <c r="C39" s="1144" t="s">
        <v>540</v>
      </c>
      <c r="D39" s="1145"/>
      <c r="E39" s="1146"/>
      <c r="F39" s="36">
        <v>0.04</v>
      </c>
      <c r="G39" s="37">
        <v>0.04</v>
      </c>
      <c r="H39" s="37">
        <v>1.76</v>
      </c>
      <c r="I39" s="37">
        <v>0.28999999999999998</v>
      </c>
      <c r="J39" s="38">
        <v>0.54</v>
      </c>
      <c r="K39" s="22"/>
      <c r="L39" s="22"/>
      <c r="M39" s="22"/>
      <c r="N39" s="22"/>
      <c r="O39" s="22"/>
      <c r="P39" s="22"/>
    </row>
    <row r="40" spans="1:16" ht="39" customHeight="1" x14ac:dyDescent="0.15">
      <c r="A40" s="22"/>
      <c r="B40" s="35"/>
      <c r="C40" s="1144" t="s">
        <v>541</v>
      </c>
      <c r="D40" s="1145"/>
      <c r="E40" s="1146"/>
      <c r="F40" s="36">
        <v>0.15</v>
      </c>
      <c r="G40" s="37">
        <v>0.14000000000000001</v>
      </c>
      <c r="H40" s="37">
        <v>0.14000000000000001</v>
      </c>
      <c r="I40" s="37">
        <v>0.02</v>
      </c>
      <c r="J40" s="38">
        <v>0</v>
      </c>
      <c r="K40" s="22"/>
      <c r="L40" s="22"/>
      <c r="M40" s="22"/>
      <c r="N40" s="22"/>
      <c r="O40" s="22"/>
      <c r="P40" s="22"/>
    </row>
    <row r="41" spans="1:16" ht="39" customHeight="1" x14ac:dyDescent="0.15">
      <c r="A41" s="22"/>
      <c r="B41" s="35"/>
      <c r="C41" s="1144" t="s">
        <v>542</v>
      </c>
      <c r="D41" s="1145"/>
      <c r="E41" s="1146"/>
      <c r="F41" s="36">
        <v>0</v>
      </c>
      <c r="G41" s="37">
        <v>0</v>
      </c>
      <c r="H41" s="37">
        <v>0</v>
      </c>
      <c r="I41" s="37">
        <v>0</v>
      </c>
      <c r="J41" s="38">
        <v>0</v>
      </c>
      <c r="K41" s="22"/>
      <c r="L41" s="22"/>
      <c r="M41" s="22"/>
      <c r="N41" s="22"/>
      <c r="O41" s="22"/>
      <c r="P41" s="22"/>
    </row>
    <row r="42" spans="1:16" ht="39" customHeight="1" x14ac:dyDescent="0.15">
      <c r="A42" s="22"/>
      <c r="B42" s="39"/>
      <c r="C42" s="1144" t="s">
        <v>543</v>
      </c>
      <c r="D42" s="1145"/>
      <c r="E42" s="1146"/>
      <c r="F42" s="36" t="s">
        <v>489</v>
      </c>
      <c r="G42" s="37" t="s">
        <v>489</v>
      </c>
      <c r="H42" s="37" t="s">
        <v>489</v>
      </c>
      <c r="I42" s="37" t="s">
        <v>489</v>
      </c>
      <c r="J42" s="38" t="s">
        <v>489</v>
      </c>
      <c r="K42" s="22"/>
      <c r="L42" s="22"/>
      <c r="M42" s="22"/>
      <c r="N42" s="22"/>
      <c r="O42" s="22"/>
      <c r="P42" s="22"/>
    </row>
    <row r="43" spans="1:16" ht="39" customHeight="1" thickBot="1" x14ac:dyDescent="0.2">
      <c r="A43" s="22"/>
      <c r="B43" s="40"/>
      <c r="C43" s="1147" t="s">
        <v>544</v>
      </c>
      <c r="D43" s="1148"/>
      <c r="E43" s="1149"/>
      <c r="F43" s="41">
        <v>0.35</v>
      </c>
      <c r="G43" s="42">
        <v>0.23</v>
      </c>
      <c r="H43" s="42">
        <v>0.7</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OH0lrviZ5Z13q870eEj2DABShPc86iALMcgrkq7Hs5mmyMvZPeumty2cTgZkSZEoiClJCTQbbr6ZiL8JorvJw==" saltValue="q9AYRXAHnea9PMMa4Lb6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70" zoomScaleNormal="70" zoomScaleSheetLayoutView="55" workbookViewId="0">
      <selection activeCell="S43" sqref="S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461</v>
      </c>
      <c r="L45" s="60">
        <v>480</v>
      </c>
      <c r="M45" s="60">
        <v>499</v>
      </c>
      <c r="N45" s="60">
        <v>530</v>
      </c>
      <c r="O45" s="61">
        <v>515</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489</v>
      </c>
      <c r="L46" s="64" t="s">
        <v>489</v>
      </c>
      <c r="M46" s="64" t="s">
        <v>489</v>
      </c>
      <c r="N46" s="64" t="s">
        <v>489</v>
      </c>
      <c r="O46" s="65" t="s">
        <v>489</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489</v>
      </c>
      <c r="L47" s="64" t="s">
        <v>489</v>
      </c>
      <c r="M47" s="64" t="s">
        <v>489</v>
      </c>
      <c r="N47" s="64" t="s">
        <v>489</v>
      </c>
      <c r="O47" s="65" t="s">
        <v>489</v>
      </c>
      <c r="P47" s="48"/>
      <c r="Q47" s="48"/>
      <c r="R47" s="48"/>
      <c r="S47" s="48"/>
      <c r="T47" s="48"/>
      <c r="U47" s="48"/>
    </row>
    <row r="48" spans="1:21" ht="30.75" customHeight="1" x14ac:dyDescent="0.15">
      <c r="A48" s="48"/>
      <c r="B48" s="1154"/>
      <c r="C48" s="1155"/>
      <c r="D48" s="62"/>
      <c r="E48" s="1160" t="s">
        <v>13</v>
      </c>
      <c r="F48" s="1160"/>
      <c r="G48" s="1160"/>
      <c r="H48" s="1160"/>
      <c r="I48" s="1160"/>
      <c r="J48" s="1161"/>
      <c r="K48" s="63">
        <v>81</v>
      </c>
      <c r="L48" s="64">
        <v>78</v>
      </c>
      <c r="M48" s="64">
        <v>76</v>
      </c>
      <c r="N48" s="64">
        <v>59</v>
      </c>
      <c r="O48" s="65">
        <v>55</v>
      </c>
      <c r="P48" s="48"/>
      <c r="Q48" s="48"/>
      <c r="R48" s="48"/>
      <c r="S48" s="48"/>
      <c r="T48" s="48"/>
      <c r="U48" s="48"/>
    </row>
    <row r="49" spans="1:21" ht="30.75" customHeight="1" x14ac:dyDescent="0.15">
      <c r="A49" s="48"/>
      <c r="B49" s="1154"/>
      <c r="C49" s="1155"/>
      <c r="D49" s="62"/>
      <c r="E49" s="1160" t="s">
        <v>14</v>
      </c>
      <c r="F49" s="1160"/>
      <c r="G49" s="1160"/>
      <c r="H49" s="1160"/>
      <c r="I49" s="1160"/>
      <c r="J49" s="1161"/>
      <c r="K49" s="63">
        <v>0</v>
      </c>
      <c r="L49" s="64">
        <v>0</v>
      </c>
      <c r="M49" s="64">
        <v>0</v>
      </c>
      <c r="N49" s="64" t="s">
        <v>489</v>
      </c>
      <c r="O49" s="65" t="s">
        <v>489</v>
      </c>
      <c r="P49" s="48"/>
      <c r="Q49" s="48"/>
      <c r="R49" s="48"/>
      <c r="S49" s="48"/>
      <c r="T49" s="48"/>
      <c r="U49" s="48"/>
    </row>
    <row r="50" spans="1:21" ht="30.75" customHeight="1" x14ac:dyDescent="0.15">
      <c r="A50" s="48"/>
      <c r="B50" s="1154"/>
      <c r="C50" s="1155"/>
      <c r="D50" s="62"/>
      <c r="E50" s="1160" t="s">
        <v>15</v>
      </c>
      <c r="F50" s="1160"/>
      <c r="G50" s="1160"/>
      <c r="H50" s="1160"/>
      <c r="I50" s="1160"/>
      <c r="J50" s="1161"/>
      <c r="K50" s="63" t="s">
        <v>489</v>
      </c>
      <c r="L50" s="64" t="s">
        <v>489</v>
      </c>
      <c r="M50" s="64" t="s">
        <v>489</v>
      </c>
      <c r="N50" s="64" t="s">
        <v>489</v>
      </c>
      <c r="O50" s="65" t="s">
        <v>489</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489</v>
      </c>
      <c r="L51" s="64" t="s">
        <v>489</v>
      </c>
      <c r="M51" s="64" t="s">
        <v>489</v>
      </c>
      <c r="N51" s="64" t="s">
        <v>489</v>
      </c>
      <c r="O51" s="65" t="s">
        <v>489</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515</v>
      </c>
      <c r="L52" s="64">
        <v>518</v>
      </c>
      <c r="M52" s="64">
        <v>529</v>
      </c>
      <c r="N52" s="64">
        <v>510</v>
      </c>
      <c r="O52" s="65">
        <v>492</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27</v>
      </c>
      <c r="L53" s="69">
        <v>40</v>
      </c>
      <c r="M53" s="69">
        <v>46</v>
      </c>
      <c r="N53" s="69">
        <v>79</v>
      </c>
      <c r="O53" s="70">
        <v>78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8" t="s">
        <v>24</v>
      </c>
      <c r="C58" s="1169"/>
      <c r="D58" s="1174" t="s">
        <v>25</v>
      </c>
      <c r="E58" s="1175"/>
      <c r="F58" s="1175"/>
      <c r="G58" s="1175"/>
      <c r="H58" s="1175"/>
      <c r="I58" s="1175"/>
      <c r="J58" s="1176"/>
      <c r="K58" s="83" t="s">
        <v>550</v>
      </c>
      <c r="L58" s="84" t="s">
        <v>550</v>
      </c>
      <c r="M58" s="84" t="s">
        <v>550</v>
      </c>
      <c r="N58" s="84" t="s">
        <v>550</v>
      </c>
      <c r="O58" s="85" t="s">
        <v>550</v>
      </c>
    </row>
    <row r="59" spans="1:21" ht="31.5" customHeight="1" x14ac:dyDescent="0.15">
      <c r="B59" s="1170"/>
      <c r="C59" s="1171"/>
      <c r="D59" s="1177" t="s">
        <v>26</v>
      </c>
      <c r="E59" s="1178"/>
      <c r="F59" s="1178"/>
      <c r="G59" s="1178"/>
      <c r="H59" s="1178"/>
      <c r="I59" s="1178"/>
      <c r="J59" s="1179"/>
      <c r="K59" s="86">
        <v>406</v>
      </c>
      <c r="L59" s="87">
        <v>407</v>
      </c>
      <c r="M59" s="87">
        <v>407</v>
      </c>
      <c r="N59" s="87">
        <v>407</v>
      </c>
      <c r="O59" s="88">
        <v>407</v>
      </c>
    </row>
    <row r="60" spans="1:21" ht="31.5" customHeight="1" thickBot="1" x14ac:dyDescent="0.2">
      <c r="B60" s="1172"/>
      <c r="C60" s="1173"/>
      <c r="D60" s="1180" t="s">
        <v>27</v>
      </c>
      <c r="E60" s="1181"/>
      <c r="F60" s="1181"/>
      <c r="G60" s="1181"/>
      <c r="H60" s="1181"/>
      <c r="I60" s="1181"/>
      <c r="J60" s="1182"/>
      <c r="K60" s="89">
        <v>1</v>
      </c>
      <c r="L60" s="90">
        <v>0</v>
      </c>
      <c r="M60" s="90">
        <v>0</v>
      </c>
      <c r="N60" s="90">
        <v>0</v>
      </c>
      <c r="O60" s="91">
        <v>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mNMWkvzUf8YZkPjiDtbS6HUwA21snCUfJHZfGAwy1TYGBC/Lc6nGrpFOSOMCWCTyM35Ykm5jjC5jG//wjDRHQ==" saltValue="6kA8WGUNMSs00QIgskpv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85" zoomScaleNormal="85" zoomScaleSheetLayoutView="100" workbookViewId="0">
      <selection activeCell="M50" sqref="M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3" t="s">
        <v>30</v>
      </c>
      <c r="C41" s="1184"/>
      <c r="D41" s="105"/>
      <c r="E41" s="1189" t="s">
        <v>31</v>
      </c>
      <c r="F41" s="1189"/>
      <c r="G41" s="1189"/>
      <c r="H41" s="1190"/>
      <c r="I41" s="343">
        <v>4046</v>
      </c>
      <c r="J41" s="344">
        <v>3852</v>
      </c>
      <c r="K41" s="344">
        <v>3802</v>
      </c>
      <c r="L41" s="344">
        <v>3534</v>
      </c>
      <c r="M41" s="345">
        <v>3585</v>
      </c>
    </row>
    <row r="42" spans="2:13" ht="27.75" customHeight="1" x14ac:dyDescent="0.15">
      <c r="B42" s="1185"/>
      <c r="C42" s="1186"/>
      <c r="D42" s="106"/>
      <c r="E42" s="1191" t="s">
        <v>32</v>
      </c>
      <c r="F42" s="1191"/>
      <c r="G42" s="1191"/>
      <c r="H42" s="1192"/>
      <c r="I42" s="346" t="s">
        <v>489</v>
      </c>
      <c r="J42" s="347" t="s">
        <v>489</v>
      </c>
      <c r="K42" s="347" t="s">
        <v>489</v>
      </c>
      <c r="L42" s="347" t="s">
        <v>489</v>
      </c>
      <c r="M42" s="348" t="s">
        <v>489</v>
      </c>
    </row>
    <row r="43" spans="2:13" ht="27.75" customHeight="1" x14ac:dyDescent="0.15">
      <c r="B43" s="1185"/>
      <c r="C43" s="1186"/>
      <c r="D43" s="106"/>
      <c r="E43" s="1191" t="s">
        <v>33</v>
      </c>
      <c r="F43" s="1191"/>
      <c r="G43" s="1191"/>
      <c r="H43" s="1192"/>
      <c r="I43" s="346">
        <v>335</v>
      </c>
      <c r="J43" s="347">
        <v>291</v>
      </c>
      <c r="K43" s="347">
        <v>268</v>
      </c>
      <c r="L43" s="347">
        <v>234</v>
      </c>
      <c r="M43" s="348">
        <v>276</v>
      </c>
    </row>
    <row r="44" spans="2:13" ht="27.75" customHeight="1" x14ac:dyDescent="0.15">
      <c r="B44" s="1185"/>
      <c r="C44" s="1186"/>
      <c r="D44" s="106"/>
      <c r="E44" s="1191" t="s">
        <v>34</v>
      </c>
      <c r="F44" s="1191"/>
      <c r="G44" s="1191"/>
      <c r="H44" s="1192"/>
      <c r="I44" s="346">
        <v>0</v>
      </c>
      <c r="J44" s="347">
        <v>0</v>
      </c>
      <c r="K44" s="347" t="s">
        <v>489</v>
      </c>
      <c r="L44" s="347" t="s">
        <v>489</v>
      </c>
      <c r="M44" s="348" t="s">
        <v>489</v>
      </c>
    </row>
    <row r="45" spans="2:13" ht="27.75" customHeight="1" x14ac:dyDescent="0.15">
      <c r="B45" s="1185"/>
      <c r="C45" s="1186"/>
      <c r="D45" s="106"/>
      <c r="E45" s="1191" t="s">
        <v>35</v>
      </c>
      <c r="F45" s="1191"/>
      <c r="G45" s="1191"/>
      <c r="H45" s="1192"/>
      <c r="I45" s="346">
        <v>377</v>
      </c>
      <c r="J45" s="347">
        <v>384</v>
      </c>
      <c r="K45" s="347">
        <v>328</v>
      </c>
      <c r="L45" s="347">
        <v>330</v>
      </c>
      <c r="M45" s="348">
        <v>338</v>
      </c>
    </row>
    <row r="46" spans="2:13" ht="27.75" customHeight="1" x14ac:dyDescent="0.15">
      <c r="B46" s="1185"/>
      <c r="C46" s="1186"/>
      <c r="D46" s="107"/>
      <c r="E46" s="1191" t="s">
        <v>36</v>
      </c>
      <c r="F46" s="1191"/>
      <c r="G46" s="1191"/>
      <c r="H46" s="1192"/>
      <c r="I46" s="346" t="s">
        <v>489</v>
      </c>
      <c r="J46" s="347" t="s">
        <v>489</v>
      </c>
      <c r="K46" s="347" t="s">
        <v>489</v>
      </c>
      <c r="L46" s="347" t="s">
        <v>489</v>
      </c>
      <c r="M46" s="348" t="s">
        <v>489</v>
      </c>
    </row>
    <row r="47" spans="2:13" ht="27.75" customHeight="1" x14ac:dyDescent="0.15">
      <c r="B47" s="1185"/>
      <c r="C47" s="1186"/>
      <c r="D47" s="108"/>
      <c r="E47" s="1193" t="s">
        <v>37</v>
      </c>
      <c r="F47" s="1194"/>
      <c r="G47" s="1194"/>
      <c r="H47" s="1195"/>
      <c r="I47" s="346" t="s">
        <v>489</v>
      </c>
      <c r="J47" s="347" t="s">
        <v>489</v>
      </c>
      <c r="K47" s="347" t="s">
        <v>489</v>
      </c>
      <c r="L47" s="347" t="s">
        <v>489</v>
      </c>
      <c r="M47" s="348" t="s">
        <v>489</v>
      </c>
    </row>
    <row r="48" spans="2:13" ht="27.75" customHeight="1" x14ac:dyDescent="0.15">
      <c r="B48" s="1185"/>
      <c r="C48" s="1186"/>
      <c r="D48" s="106"/>
      <c r="E48" s="1191" t="s">
        <v>38</v>
      </c>
      <c r="F48" s="1191"/>
      <c r="G48" s="1191"/>
      <c r="H48" s="1192"/>
      <c r="I48" s="346" t="s">
        <v>489</v>
      </c>
      <c r="J48" s="347" t="s">
        <v>489</v>
      </c>
      <c r="K48" s="347" t="s">
        <v>489</v>
      </c>
      <c r="L48" s="347" t="s">
        <v>489</v>
      </c>
      <c r="M48" s="348" t="s">
        <v>489</v>
      </c>
    </row>
    <row r="49" spans="2:13" ht="27.75" customHeight="1" x14ac:dyDescent="0.15">
      <c r="B49" s="1187"/>
      <c r="C49" s="1188"/>
      <c r="D49" s="106"/>
      <c r="E49" s="1191" t="s">
        <v>39</v>
      </c>
      <c r="F49" s="1191"/>
      <c r="G49" s="1191"/>
      <c r="H49" s="1192"/>
      <c r="I49" s="346" t="s">
        <v>489</v>
      </c>
      <c r="J49" s="347" t="s">
        <v>489</v>
      </c>
      <c r="K49" s="347" t="s">
        <v>489</v>
      </c>
      <c r="L49" s="347" t="s">
        <v>489</v>
      </c>
      <c r="M49" s="348" t="s">
        <v>489</v>
      </c>
    </row>
    <row r="50" spans="2:13" ht="27.75" customHeight="1" x14ac:dyDescent="0.15">
      <c r="B50" s="1196" t="s">
        <v>40</v>
      </c>
      <c r="C50" s="1197"/>
      <c r="D50" s="109"/>
      <c r="E50" s="1191" t="s">
        <v>41</v>
      </c>
      <c r="F50" s="1191"/>
      <c r="G50" s="1191"/>
      <c r="H50" s="1192"/>
      <c r="I50" s="346">
        <v>7361</v>
      </c>
      <c r="J50" s="347">
        <v>7377</v>
      </c>
      <c r="K50" s="347">
        <v>7403</v>
      </c>
      <c r="L50" s="347">
        <v>7744</v>
      </c>
      <c r="M50" s="348">
        <v>7934</v>
      </c>
    </row>
    <row r="51" spans="2:13" ht="27.75" customHeight="1" x14ac:dyDescent="0.15">
      <c r="B51" s="1185"/>
      <c r="C51" s="1186"/>
      <c r="D51" s="106"/>
      <c r="E51" s="1191" t="s">
        <v>42</v>
      </c>
      <c r="F51" s="1191"/>
      <c r="G51" s="1191"/>
      <c r="H51" s="1192"/>
      <c r="I51" s="346" t="s">
        <v>489</v>
      </c>
      <c r="J51" s="347" t="s">
        <v>489</v>
      </c>
      <c r="K51" s="347" t="s">
        <v>489</v>
      </c>
      <c r="L51" s="347" t="s">
        <v>489</v>
      </c>
      <c r="M51" s="348" t="s">
        <v>489</v>
      </c>
    </row>
    <row r="52" spans="2:13" ht="27.75" customHeight="1" x14ac:dyDescent="0.15">
      <c r="B52" s="1187"/>
      <c r="C52" s="1188"/>
      <c r="D52" s="106"/>
      <c r="E52" s="1191" t="s">
        <v>43</v>
      </c>
      <c r="F52" s="1191"/>
      <c r="G52" s="1191"/>
      <c r="H52" s="1192"/>
      <c r="I52" s="346">
        <v>4116</v>
      </c>
      <c r="J52" s="347">
        <v>4133</v>
      </c>
      <c r="K52" s="347">
        <v>3941</v>
      </c>
      <c r="L52" s="347">
        <v>3752</v>
      </c>
      <c r="M52" s="348">
        <v>3715</v>
      </c>
    </row>
    <row r="53" spans="2:13" ht="27.75" customHeight="1" thickBot="1" x14ac:dyDescent="0.2">
      <c r="B53" s="1198" t="s">
        <v>19</v>
      </c>
      <c r="C53" s="1199"/>
      <c r="D53" s="110"/>
      <c r="E53" s="1200" t="s">
        <v>44</v>
      </c>
      <c r="F53" s="1200"/>
      <c r="G53" s="1200"/>
      <c r="H53" s="1201"/>
      <c r="I53" s="349">
        <v>-6720</v>
      </c>
      <c r="J53" s="350">
        <v>-6984</v>
      </c>
      <c r="K53" s="350">
        <v>-6945</v>
      </c>
      <c r="L53" s="350">
        <v>-7398</v>
      </c>
      <c r="M53" s="351">
        <v>-7450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5j8NwFHNxL8H7vDSsrTFLrnQMXCNARh+J/UAprmDJxT3OWiW9Il7KZRAUwpd7RIYWAjMNVyJP3QjBfgc8OTMw==" saltValue="0rUwZiPUW+Wyz9NnZpeF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topLeftCell="F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0" t="s">
        <v>46</v>
      </c>
      <c r="D55" s="1210"/>
      <c r="E55" s="1211"/>
      <c r="F55" s="352">
        <v>656</v>
      </c>
      <c r="G55" s="352">
        <v>957</v>
      </c>
      <c r="H55" s="353">
        <v>842</v>
      </c>
    </row>
    <row r="56" spans="2:8" ht="52.5" customHeight="1" x14ac:dyDescent="0.15">
      <c r="B56" s="122"/>
      <c r="C56" s="1212" t="s">
        <v>47</v>
      </c>
      <c r="D56" s="1212"/>
      <c r="E56" s="1213"/>
      <c r="F56" s="354">
        <v>407</v>
      </c>
      <c r="G56" s="354">
        <v>407</v>
      </c>
      <c r="H56" s="355">
        <v>407</v>
      </c>
    </row>
    <row r="57" spans="2:8" ht="53.25" customHeight="1" x14ac:dyDescent="0.15">
      <c r="B57" s="122"/>
      <c r="C57" s="1214" t="s">
        <v>48</v>
      </c>
      <c r="D57" s="1214"/>
      <c r="E57" s="1215"/>
      <c r="F57" s="356">
        <v>6074</v>
      </c>
      <c r="G57" s="356">
        <v>6093</v>
      </c>
      <c r="H57" s="357">
        <v>6379</v>
      </c>
    </row>
    <row r="58" spans="2:8" ht="45.75" customHeight="1" x14ac:dyDescent="0.15">
      <c r="B58" s="123"/>
      <c r="C58" s="1202" t="s">
        <v>49</v>
      </c>
      <c r="D58" s="1203"/>
      <c r="E58" s="1204"/>
      <c r="F58" s="358"/>
      <c r="G58" s="358"/>
      <c r="H58" s="359"/>
    </row>
    <row r="59" spans="2:8" ht="45.75" customHeight="1" x14ac:dyDescent="0.15">
      <c r="B59" s="123"/>
      <c r="C59" s="1202" t="s">
        <v>49</v>
      </c>
      <c r="D59" s="1203"/>
      <c r="E59" s="1204"/>
      <c r="F59" s="358"/>
      <c r="G59" s="358"/>
      <c r="H59" s="359"/>
    </row>
    <row r="60" spans="2:8" ht="45.75" customHeight="1" x14ac:dyDescent="0.15">
      <c r="B60" s="123"/>
      <c r="C60" s="1202" t="s">
        <v>49</v>
      </c>
      <c r="D60" s="1203"/>
      <c r="E60" s="1204"/>
      <c r="F60" s="358"/>
      <c r="G60" s="358"/>
      <c r="H60" s="359"/>
    </row>
    <row r="61" spans="2:8" ht="45.75" customHeight="1" x14ac:dyDescent="0.15">
      <c r="B61" s="123"/>
      <c r="C61" s="1202" t="s">
        <v>49</v>
      </c>
      <c r="D61" s="1203"/>
      <c r="E61" s="1204"/>
      <c r="F61" s="358"/>
      <c r="G61" s="358"/>
      <c r="H61" s="359"/>
    </row>
    <row r="62" spans="2:8" ht="45.75" customHeight="1" thickBot="1" x14ac:dyDescent="0.2">
      <c r="B62" s="124"/>
      <c r="C62" s="1205" t="s">
        <v>49</v>
      </c>
      <c r="D62" s="1206"/>
      <c r="E62" s="1207"/>
      <c r="F62" s="360"/>
      <c r="G62" s="360"/>
      <c r="H62" s="361"/>
    </row>
    <row r="63" spans="2:8" ht="52.5" customHeight="1" thickBot="1" x14ac:dyDescent="0.2">
      <c r="B63" s="125"/>
      <c r="C63" s="1208" t="s">
        <v>50</v>
      </c>
      <c r="D63" s="1208"/>
      <c r="E63" s="1209"/>
      <c r="F63" s="362">
        <v>7137</v>
      </c>
      <c r="G63" s="362">
        <v>7457</v>
      </c>
      <c r="H63" s="363">
        <v>7628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BsW5MZcOis7Hs++qixYRjVRFVkzHpFaXm1UmmGR1S97YPAMFRz4F0p4qF+mhz68B1nmyNsgFlTBt88U2PCmiLw==" saltValue="J02xFp61T7Be2ynYWwXS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527</v>
      </c>
      <c r="G2" s="139"/>
      <c r="H2" s="140"/>
    </row>
    <row r="3" spans="1:8" x14ac:dyDescent="0.15">
      <c r="A3" s="136" t="s">
        <v>520</v>
      </c>
      <c r="B3" s="141"/>
      <c r="C3" s="142"/>
      <c r="D3" s="143">
        <v>382287</v>
      </c>
      <c r="E3" s="144"/>
      <c r="F3" s="145">
        <v>301035</v>
      </c>
      <c r="G3" s="146"/>
      <c r="H3" s="147"/>
    </row>
    <row r="4" spans="1:8" x14ac:dyDescent="0.15">
      <c r="A4" s="148"/>
      <c r="B4" s="149"/>
      <c r="C4" s="150"/>
      <c r="D4" s="151">
        <v>227126</v>
      </c>
      <c r="E4" s="152"/>
      <c r="F4" s="153">
        <v>154376</v>
      </c>
      <c r="G4" s="154"/>
      <c r="H4" s="155"/>
    </row>
    <row r="5" spans="1:8" x14ac:dyDescent="0.15">
      <c r="A5" s="136" t="s">
        <v>522</v>
      </c>
      <c r="B5" s="141"/>
      <c r="C5" s="142"/>
      <c r="D5" s="143">
        <v>241012</v>
      </c>
      <c r="E5" s="144"/>
      <c r="F5" s="145">
        <v>277467</v>
      </c>
      <c r="G5" s="146"/>
      <c r="H5" s="147"/>
    </row>
    <row r="6" spans="1:8" x14ac:dyDescent="0.15">
      <c r="A6" s="148"/>
      <c r="B6" s="149"/>
      <c r="C6" s="150"/>
      <c r="D6" s="151">
        <v>158195</v>
      </c>
      <c r="E6" s="152"/>
      <c r="F6" s="153">
        <v>128378</v>
      </c>
      <c r="G6" s="154"/>
      <c r="H6" s="155"/>
    </row>
    <row r="7" spans="1:8" x14ac:dyDescent="0.15">
      <c r="A7" s="136" t="s">
        <v>523</v>
      </c>
      <c r="B7" s="141"/>
      <c r="C7" s="142"/>
      <c r="D7" s="143">
        <v>297975</v>
      </c>
      <c r="E7" s="144"/>
      <c r="F7" s="145">
        <v>282256</v>
      </c>
      <c r="G7" s="146"/>
      <c r="H7" s="147"/>
    </row>
    <row r="8" spans="1:8" x14ac:dyDescent="0.15">
      <c r="A8" s="148"/>
      <c r="B8" s="149"/>
      <c r="C8" s="150"/>
      <c r="D8" s="151">
        <v>241862</v>
      </c>
      <c r="E8" s="152"/>
      <c r="F8" s="153">
        <v>145453</v>
      </c>
      <c r="G8" s="154"/>
      <c r="H8" s="155"/>
    </row>
    <row r="9" spans="1:8" x14ac:dyDescent="0.15">
      <c r="A9" s="136" t="s">
        <v>524</v>
      </c>
      <c r="B9" s="141"/>
      <c r="C9" s="142"/>
      <c r="D9" s="143">
        <v>255999</v>
      </c>
      <c r="E9" s="144"/>
      <c r="F9" s="145">
        <v>295341</v>
      </c>
      <c r="G9" s="146"/>
      <c r="H9" s="147"/>
    </row>
    <row r="10" spans="1:8" x14ac:dyDescent="0.15">
      <c r="A10" s="148"/>
      <c r="B10" s="149"/>
      <c r="C10" s="150"/>
      <c r="D10" s="151">
        <v>180529</v>
      </c>
      <c r="E10" s="152"/>
      <c r="F10" s="153">
        <v>137402</v>
      </c>
      <c r="G10" s="154"/>
      <c r="H10" s="155"/>
    </row>
    <row r="11" spans="1:8" x14ac:dyDescent="0.15">
      <c r="A11" s="136" t="s">
        <v>525</v>
      </c>
      <c r="B11" s="141"/>
      <c r="C11" s="142"/>
      <c r="D11" s="143">
        <v>350066</v>
      </c>
      <c r="E11" s="144"/>
      <c r="F11" s="145">
        <v>292845</v>
      </c>
      <c r="G11" s="146"/>
      <c r="H11" s="147"/>
    </row>
    <row r="12" spans="1:8" x14ac:dyDescent="0.15">
      <c r="A12" s="148"/>
      <c r="B12" s="149"/>
      <c r="C12" s="156"/>
      <c r="D12" s="151">
        <v>270843</v>
      </c>
      <c r="E12" s="152"/>
      <c r="F12" s="153">
        <v>143187</v>
      </c>
      <c r="G12" s="154"/>
      <c r="H12" s="155"/>
    </row>
    <row r="13" spans="1:8" x14ac:dyDescent="0.15">
      <c r="A13" s="136"/>
      <c r="B13" s="141"/>
      <c r="C13" s="157"/>
      <c r="D13" s="158">
        <v>305468</v>
      </c>
      <c r="E13" s="159"/>
      <c r="F13" s="160">
        <v>289789</v>
      </c>
      <c r="G13" s="161"/>
      <c r="H13" s="147"/>
    </row>
    <row r="14" spans="1:8" x14ac:dyDescent="0.15">
      <c r="A14" s="148"/>
      <c r="B14" s="149"/>
      <c r="C14" s="150"/>
      <c r="D14" s="151">
        <v>215711</v>
      </c>
      <c r="E14" s="152"/>
      <c r="F14" s="153">
        <v>141759</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24.73</v>
      </c>
      <c r="C19" s="162">
        <f>ROUND(VALUE(SUBSTITUTE(実質収支比率等に係る経年分析!G$48,"▲","-")),2)</f>
        <v>32.71</v>
      </c>
      <c r="D19" s="162">
        <f>ROUND(VALUE(SUBSTITUTE(実質収支比率等に係る経年分析!H$48,"▲","-")),2)</f>
        <v>28.99</v>
      </c>
      <c r="E19" s="162">
        <f>ROUND(VALUE(SUBSTITUTE(実質収支比率等に係る経年分析!I$48,"▲","-")),2)</f>
        <v>26.51</v>
      </c>
      <c r="F19" s="162">
        <f>ROUND(VALUE(SUBSTITUTE(実質収支比率等に係る経年分析!J$48,"▲","-")),2)</f>
        <v>19.97</v>
      </c>
    </row>
    <row r="20" spans="1:11" x14ac:dyDescent="0.15">
      <c r="A20" s="162" t="s">
        <v>54</v>
      </c>
      <c r="B20" s="162">
        <f>ROUND(VALUE(SUBSTITUTE(実質収支比率等に係る経年分析!F$47,"▲","-")),2)</f>
        <v>26.47</v>
      </c>
      <c r="C20" s="162">
        <f>ROUND(VALUE(SUBSTITUTE(実質収支比率等に係る経年分析!G$47,"▲","-")),2)</f>
        <v>24.77</v>
      </c>
      <c r="D20" s="162">
        <f>ROUND(VALUE(SUBSTITUTE(実質収支比率等に係る経年分析!H$47,"▲","-")),2)</f>
        <v>25.09</v>
      </c>
      <c r="E20" s="162">
        <f>ROUND(VALUE(SUBSTITUTE(実質収支比率等に係る経年分析!I$47,"▲","-")),2)</f>
        <v>36.5</v>
      </c>
      <c r="F20" s="162">
        <f>ROUND(VALUE(SUBSTITUTE(実質収支比率等に係る経年分析!J$47,"▲","-")),2)</f>
        <v>31.68</v>
      </c>
    </row>
    <row r="21" spans="1:11" x14ac:dyDescent="0.15">
      <c r="A21" s="162" t="s">
        <v>55</v>
      </c>
      <c r="B21" s="162">
        <f>IF(ISNUMBER(VALUE(SUBSTITUTE(実質収支比率等に係る経年分析!F$49,"▲","-"))),ROUND(VALUE(SUBSTITUTE(実質収支比率等に係る経年分析!F$49,"▲","-")),2),NA())</f>
        <v>4.6500000000000004</v>
      </c>
      <c r="C21" s="162">
        <f>IF(ISNUMBER(VALUE(SUBSTITUTE(実質収支比率等に係る経年分析!G$49,"▲","-"))),ROUND(VALUE(SUBSTITUTE(実質収支比率等に係る経年分析!G$49,"▲","-")),2),NA())</f>
        <v>13.75</v>
      </c>
      <c r="D21" s="162">
        <f>IF(ISNUMBER(VALUE(SUBSTITUTE(実質収支比率等に係る経年分析!H$49,"▲","-"))),ROUND(VALUE(SUBSTITUTE(実質収支比率等に係る経年分析!H$49,"▲","-")),2),NA())</f>
        <v>-4.12</v>
      </c>
      <c r="E21" s="162">
        <f>IF(ISNUMBER(VALUE(SUBSTITUTE(実質収支比率等に係る経年分析!I$49,"▲","-"))),ROUND(VALUE(SUBSTITUTE(実質収支比率等に係る経年分析!I$49,"▲","-")),2),NA())</f>
        <v>12.68</v>
      </c>
      <c r="F21" s="162">
        <f>IF(ISNUMBER(VALUE(SUBSTITUTE(実質収支比率等に係る経年分析!J$49,"▲","-"))),ROUND(VALUE(SUBSTITUTE(実質収支比率等に係る経年分析!J$49,"▲","-")),2),NA())</f>
        <v>-10.51</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宅地造成事業特別会計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0.14000000000000001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1.76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0.28999999999999998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0.54</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15">
      <c r="A33" s="163" t="str">
        <f>IF(連結実質赤字比率に係る赤字・黒字の構成分析!C$37="",NA(),連結実質赤字比率に係る赤字・黒字の構成分析!C$37)</f>
        <v>診療所特別会計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0.55000000000000004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2.02</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27.43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25.27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19.39</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515</v>
      </c>
      <c r="E42" s="164"/>
      <c r="F42" s="164"/>
      <c r="G42" s="164">
        <f>'実質公債費比率（分子）の構造'!L$52</f>
        <v>518</v>
      </c>
      <c r="H42" s="164"/>
      <c r="I42" s="164"/>
      <c r="J42" s="164">
        <f>'実質公債費比率（分子）の構造'!M$52</f>
        <v>529</v>
      </c>
      <c r="K42" s="164"/>
      <c r="L42" s="164"/>
      <c r="M42" s="164">
        <f>'実質公債費比率（分子）の構造'!N$52</f>
        <v>510</v>
      </c>
      <c r="N42" s="164"/>
      <c r="O42" s="164"/>
      <c r="P42" s="164">
        <f>'実質公債費比率（分子）の構造'!O$52</f>
        <v>492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0</v>
      </c>
      <c r="C45" s="164"/>
      <c r="D45" s="164"/>
      <c r="E45" s="164">
        <f>'実質公債費比率（分子）の構造'!L$49</f>
        <v>0</v>
      </c>
      <c r="F45" s="164"/>
      <c r="G45" s="164"/>
      <c r="H45" s="164">
        <f>'実質公債費比率（分子）の構造'!M$49</f>
        <v>0</v>
      </c>
      <c r="I45" s="164"/>
      <c r="J45" s="164"/>
      <c r="K45" s="164" t="str">
        <f>'実質公債費比率（分子）の構造'!N$49</f>
        <v>-</v>
      </c>
      <c r="L45" s="164"/>
      <c r="M45" s="164"/>
      <c r="N45" s="164" t="str">
        <f>'実質公債費比率（分子）の構造'!O$49</f>
        <v>-</v>
      </c>
      <c r="O45" s="164"/>
      <c r="P45" s="164"/>
    </row>
    <row r="46" spans="1:16" x14ac:dyDescent="0.15">
      <c r="A46" s="164" t="s">
        <v>65</v>
      </c>
      <c r="B46" s="164">
        <f>'実質公債費比率（分子）の構造'!K$48</f>
        <v>81</v>
      </c>
      <c r="C46" s="164"/>
      <c r="D46" s="164"/>
      <c r="E46" s="164">
        <f>'実質公債費比率（分子）の構造'!L$48</f>
        <v>78</v>
      </c>
      <c r="F46" s="164"/>
      <c r="G46" s="164"/>
      <c r="H46" s="164">
        <f>'実質公債費比率（分子）の構造'!M$48</f>
        <v>76</v>
      </c>
      <c r="I46" s="164"/>
      <c r="J46" s="164"/>
      <c r="K46" s="164">
        <f>'実質公債費比率（分子）の構造'!N$48</f>
        <v>59</v>
      </c>
      <c r="L46" s="164"/>
      <c r="M46" s="164"/>
      <c r="N46" s="164">
        <f>'実質公債費比率（分子）の構造'!O$48</f>
        <v>55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461</v>
      </c>
      <c r="C49" s="164"/>
      <c r="D49" s="164"/>
      <c r="E49" s="164">
        <f>'実質公債費比率（分子）の構造'!L$45</f>
        <v>480</v>
      </c>
      <c r="F49" s="164"/>
      <c r="G49" s="164"/>
      <c r="H49" s="164">
        <f>'実質公債費比率（分子）の構造'!M$45</f>
        <v>499</v>
      </c>
      <c r="I49" s="164"/>
      <c r="J49" s="164"/>
      <c r="K49" s="164">
        <f>'実質公債費比率（分子）の構造'!N$45</f>
        <v>530</v>
      </c>
      <c r="L49" s="164"/>
      <c r="M49" s="164"/>
      <c r="N49" s="164">
        <f>'実質公債費比率（分子）の構造'!O$45</f>
        <v>515</v>
      </c>
      <c r="O49" s="164"/>
      <c r="P49" s="164"/>
    </row>
    <row r="50" spans="1:16" x14ac:dyDescent="0.15">
      <c r="A50" s="164" t="s">
        <v>68</v>
      </c>
      <c r="B50" s="164" t="e">
        <f>NA()</f>
        <v>#N/A</v>
      </c>
      <c r="C50" s="164">
        <f>IF(ISNUMBER('実質公債費比率（分子）の構造'!K$53),'実質公債費比率（分子）の構造'!K$53,NA())</f>
        <v>27</v>
      </c>
      <c r="D50" s="164" t="e">
        <f>NA()</f>
        <v>#N/A</v>
      </c>
      <c r="E50" s="164" t="e">
        <f>NA()</f>
        <v>#N/A</v>
      </c>
      <c r="F50" s="164">
        <f>IF(ISNUMBER('実質公債費比率（分子）の構造'!L$53),'実質公債費比率（分子）の構造'!L$53,NA())</f>
        <v>40</v>
      </c>
      <c r="G50" s="164" t="e">
        <f>NA()</f>
        <v>#N/A</v>
      </c>
      <c r="H50" s="164" t="e">
        <f>NA()</f>
        <v>#N/A</v>
      </c>
      <c r="I50" s="164">
        <f>IF(ISNUMBER('実質公債費比率（分子）の構造'!M$53),'実質公債費比率（分子）の構造'!M$53,NA())</f>
        <v>46</v>
      </c>
      <c r="J50" s="164" t="e">
        <f>NA()</f>
        <v>#N/A</v>
      </c>
      <c r="K50" s="164" t="e">
        <f>NA()</f>
        <v>#N/A</v>
      </c>
      <c r="L50" s="164">
        <f>IF(ISNUMBER('実質公債費比率（分子）の構造'!N$53),'実質公債費比率（分子）の構造'!N$53,NA())</f>
        <v>79</v>
      </c>
      <c r="M50" s="164" t="e">
        <f>NA()</f>
        <v>#N/A</v>
      </c>
      <c r="N50" s="164" t="e">
        <f>NA()</f>
        <v>#N/A</v>
      </c>
      <c r="O50" s="164">
        <f>IF(ISNUMBER('実質公債費比率（分子）の構造'!O$53),'実質公債費比率（分子）の構造'!O$53,NA())</f>
        <v>78</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4116</v>
      </c>
      <c r="E56" s="163"/>
      <c r="F56" s="163"/>
      <c r="G56" s="163">
        <f>'将来負担比率（分子）の構造'!J$52</f>
        <v>4133</v>
      </c>
      <c r="H56" s="163"/>
      <c r="I56" s="163"/>
      <c r="J56" s="163">
        <f>'将来負担比率（分子）の構造'!K$52</f>
        <v>3941</v>
      </c>
      <c r="K56" s="163"/>
      <c r="L56" s="163"/>
      <c r="M56" s="163">
        <f>'将来負担比率（分子）の構造'!L$52</f>
        <v>3752</v>
      </c>
      <c r="N56" s="163"/>
      <c r="O56" s="163"/>
      <c r="P56" s="163">
        <f>'将来負担比率（分子）の構造'!M$52</f>
        <v>3715</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7361</v>
      </c>
      <c r="E58" s="163"/>
      <c r="F58" s="163"/>
      <c r="G58" s="163">
        <f>'将来負担比率（分子）の構造'!J$50</f>
        <v>7377</v>
      </c>
      <c r="H58" s="163"/>
      <c r="I58" s="163"/>
      <c r="J58" s="163">
        <f>'将来負担比率（分子）の構造'!K$50</f>
        <v>7403</v>
      </c>
      <c r="K58" s="163"/>
      <c r="L58" s="163"/>
      <c r="M58" s="163">
        <f>'将来負担比率（分子）の構造'!L$50</f>
        <v>7744</v>
      </c>
      <c r="N58" s="163"/>
      <c r="O58" s="163"/>
      <c r="P58" s="163">
        <f>'将来負担比率（分子）の構造'!M$50</f>
        <v>7934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377</v>
      </c>
      <c r="C62" s="163"/>
      <c r="D62" s="163"/>
      <c r="E62" s="163">
        <f>'将来負担比率（分子）の構造'!J$45</f>
        <v>384</v>
      </c>
      <c r="F62" s="163"/>
      <c r="G62" s="163"/>
      <c r="H62" s="163">
        <f>'将来負担比率（分子）の構造'!K$45</f>
        <v>328</v>
      </c>
      <c r="I62" s="163"/>
      <c r="J62" s="163"/>
      <c r="K62" s="163">
        <f>'将来負担比率（分子）の構造'!L$45</f>
        <v>330</v>
      </c>
      <c r="L62" s="163"/>
      <c r="M62" s="163"/>
      <c r="N62" s="163">
        <f>'将来負担比率（分子）の構造'!M$45</f>
        <v>338</v>
      </c>
      <c r="O62" s="163"/>
      <c r="P62" s="163"/>
    </row>
    <row r="63" spans="1:16" x14ac:dyDescent="0.15">
      <c r="A63" s="163" t="s">
        <v>34</v>
      </c>
      <c r="B63" s="163">
        <f>'将来負担比率（分子）の構造'!I$44</f>
        <v>0</v>
      </c>
      <c r="C63" s="163"/>
      <c r="D63" s="163"/>
      <c r="E63" s="163">
        <f>'将来負担比率（分子）の構造'!J$44</f>
        <v>0</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335</v>
      </c>
      <c r="C64" s="163"/>
      <c r="D64" s="163"/>
      <c r="E64" s="163">
        <f>'将来負担比率（分子）の構造'!J$43</f>
        <v>291</v>
      </c>
      <c r="F64" s="163"/>
      <c r="G64" s="163"/>
      <c r="H64" s="163">
        <f>'将来負担比率（分子）の構造'!K$43</f>
        <v>268</v>
      </c>
      <c r="I64" s="163"/>
      <c r="J64" s="163"/>
      <c r="K64" s="163">
        <f>'将来負担比率（分子）の構造'!L$43</f>
        <v>234</v>
      </c>
      <c r="L64" s="163"/>
      <c r="M64" s="163"/>
      <c r="N64" s="163">
        <f>'将来負担比率（分子）の構造'!M$43</f>
        <v>276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4046</v>
      </c>
      <c r="C66" s="163"/>
      <c r="D66" s="163"/>
      <c r="E66" s="163">
        <f>'将来負担比率（分子）の構造'!J$41</f>
        <v>3852</v>
      </c>
      <c r="F66" s="163"/>
      <c r="G66" s="163"/>
      <c r="H66" s="163">
        <f>'将来負担比率（分子）の構造'!K$41</f>
        <v>3802</v>
      </c>
      <c r="I66" s="163"/>
      <c r="J66" s="163"/>
      <c r="K66" s="163">
        <f>'将来負担比率（分子）の構造'!L$41</f>
        <v>3534</v>
      </c>
      <c r="L66" s="163"/>
      <c r="M66" s="163"/>
      <c r="N66" s="163">
        <f>'将来負担比率（分子）の構造'!M$41</f>
        <v>3585</v>
      </c>
      <c r="O66" s="163"/>
      <c r="P66" s="163"/>
    </row>
    <row r="67" spans="1:16" x14ac:dyDescent="0.15">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656</v>
      </c>
      <c r="C72" s="167">
        <f>基金残高に係る経年分析!G55</f>
        <v>957</v>
      </c>
      <c r="D72" s="167">
        <f>基金残高に係る経年分析!H55</f>
        <v>842</v>
      </c>
    </row>
    <row r="73" spans="1:16" x14ac:dyDescent="0.15">
      <c r="A73" s="166" t="s">
        <v>75</v>
      </c>
      <c r="B73" s="167">
        <f>基金残高に係る経年分析!F56</f>
        <v>407</v>
      </c>
      <c r="C73" s="167">
        <f>基金残高に係る経年分析!G56</f>
        <v>407</v>
      </c>
      <c r="D73" s="167">
        <f>基金残高に係る経年分析!H56</f>
        <v>407</v>
      </c>
    </row>
    <row r="74" spans="1:16" x14ac:dyDescent="0.15">
      <c r="A74" s="166" t="s">
        <v>76</v>
      </c>
      <c r="B74" s="167">
        <f>基金残高に係る経年分析!F57</f>
        <v>6074</v>
      </c>
      <c r="C74" s="167">
        <f>基金残高に係る経年分析!G57</f>
        <v>6093</v>
      </c>
      <c r="D74" s="167">
        <f>基金残高に係る経年分析!H57</f>
        <v>6379</v>
      </c>
    </row>
  </sheetData>
  <sheetProtection algorithmName="SHA-512" hashValue="xgpfOzhXVXD6iK6L8ZCYv+ufUYz81qbbWzmoFacroY+M1hVawIA20/UXaElAhhrjsN+QTr3b9a0xf01joguIng==" saltValue="RfZIEBRoRVfzJSpyyP9z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660301</v>
      </c>
      <c r="S5" s="613"/>
      <c r="T5" s="613"/>
      <c r="U5" s="613"/>
      <c r="V5" s="613"/>
      <c r="W5" s="613"/>
      <c r="X5" s="613"/>
      <c r="Y5" s="614"/>
      <c r="Z5" s="615">
        <v>13</v>
      </c>
      <c r="AA5" s="615"/>
      <c r="AB5" s="615"/>
      <c r="AC5" s="615"/>
      <c r="AD5" s="616">
        <v>660301</v>
      </c>
      <c r="AE5" s="616"/>
      <c r="AF5" s="616"/>
      <c r="AG5" s="616"/>
      <c r="AH5" s="616"/>
      <c r="AI5" s="616"/>
      <c r="AJ5" s="616"/>
      <c r="AK5" s="616"/>
      <c r="AL5" s="617">
        <v>24.3</v>
      </c>
      <c r="AM5" s="618"/>
      <c r="AN5" s="618"/>
      <c r="AO5" s="619"/>
      <c r="AP5" s="609" t="s">
        <v>217</v>
      </c>
      <c r="AQ5" s="610"/>
      <c r="AR5" s="610"/>
      <c r="AS5" s="610"/>
      <c r="AT5" s="610"/>
      <c r="AU5" s="610"/>
      <c r="AV5" s="610"/>
      <c r="AW5" s="610"/>
      <c r="AX5" s="610"/>
      <c r="AY5" s="610"/>
      <c r="AZ5" s="610"/>
      <c r="BA5" s="610"/>
      <c r="BB5" s="610"/>
      <c r="BC5" s="610"/>
      <c r="BD5" s="610"/>
      <c r="BE5" s="610"/>
      <c r="BF5" s="611"/>
      <c r="BG5" s="623">
        <v>659161</v>
      </c>
      <c r="BH5" s="624"/>
      <c r="BI5" s="624"/>
      <c r="BJ5" s="624"/>
      <c r="BK5" s="624"/>
      <c r="BL5" s="624"/>
      <c r="BM5" s="624"/>
      <c r="BN5" s="625"/>
      <c r="BO5" s="626">
        <v>99.8</v>
      </c>
      <c r="BP5" s="626"/>
      <c r="BQ5" s="626"/>
      <c r="BR5" s="626"/>
      <c r="BS5" s="627" t="s">
        <v>123</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99919</v>
      </c>
      <c r="S6" s="624"/>
      <c r="T6" s="624"/>
      <c r="U6" s="624"/>
      <c r="V6" s="624"/>
      <c r="W6" s="624"/>
      <c r="X6" s="624"/>
      <c r="Y6" s="625"/>
      <c r="Z6" s="626">
        <v>2</v>
      </c>
      <c r="AA6" s="626"/>
      <c r="AB6" s="626"/>
      <c r="AC6" s="626"/>
      <c r="AD6" s="627">
        <v>99919</v>
      </c>
      <c r="AE6" s="627"/>
      <c r="AF6" s="627"/>
      <c r="AG6" s="627"/>
      <c r="AH6" s="627"/>
      <c r="AI6" s="627"/>
      <c r="AJ6" s="627"/>
      <c r="AK6" s="627"/>
      <c r="AL6" s="628">
        <v>3.7</v>
      </c>
      <c r="AM6" s="629"/>
      <c r="AN6" s="629"/>
      <c r="AO6" s="630"/>
      <c r="AP6" s="620" t="s">
        <v>222</v>
      </c>
      <c r="AQ6" s="621"/>
      <c r="AR6" s="621"/>
      <c r="AS6" s="621"/>
      <c r="AT6" s="621"/>
      <c r="AU6" s="621"/>
      <c r="AV6" s="621"/>
      <c r="AW6" s="621"/>
      <c r="AX6" s="621"/>
      <c r="AY6" s="621"/>
      <c r="AZ6" s="621"/>
      <c r="BA6" s="621"/>
      <c r="BB6" s="621"/>
      <c r="BC6" s="621"/>
      <c r="BD6" s="621"/>
      <c r="BE6" s="621"/>
      <c r="BF6" s="622"/>
      <c r="BG6" s="623">
        <v>659161</v>
      </c>
      <c r="BH6" s="624"/>
      <c r="BI6" s="624"/>
      <c r="BJ6" s="624"/>
      <c r="BK6" s="624"/>
      <c r="BL6" s="624"/>
      <c r="BM6" s="624"/>
      <c r="BN6" s="625"/>
      <c r="BO6" s="626">
        <v>99.8</v>
      </c>
      <c r="BP6" s="626"/>
      <c r="BQ6" s="626"/>
      <c r="BR6" s="626"/>
      <c r="BS6" s="627" t="s">
        <v>123</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36821</v>
      </c>
      <c r="CS6" s="624"/>
      <c r="CT6" s="624"/>
      <c r="CU6" s="624"/>
      <c r="CV6" s="624"/>
      <c r="CW6" s="624"/>
      <c r="CX6" s="624"/>
      <c r="CY6" s="625"/>
      <c r="CZ6" s="617">
        <v>0.8</v>
      </c>
      <c r="DA6" s="618"/>
      <c r="DB6" s="618"/>
      <c r="DC6" s="634"/>
      <c r="DD6" s="632" t="s">
        <v>123</v>
      </c>
      <c r="DE6" s="624"/>
      <c r="DF6" s="624"/>
      <c r="DG6" s="624"/>
      <c r="DH6" s="624"/>
      <c r="DI6" s="624"/>
      <c r="DJ6" s="624"/>
      <c r="DK6" s="624"/>
      <c r="DL6" s="624"/>
      <c r="DM6" s="624"/>
      <c r="DN6" s="624"/>
      <c r="DO6" s="624"/>
      <c r="DP6" s="625"/>
      <c r="DQ6" s="632">
        <v>36821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171</v>
      </c>
      <c r="S7" s="624"/>
      <c r="T7" s="624"/>
      <c r="U7" s="624"/>
      <c r="V7" s="624"/>
      <c r="W7" s="624"/>
      <c r="X7" s="624"/>
      <c r="Y7" s="625"/>
      <c r="Z7" s="626">
        <v>0</v>
      </c>
      <c r="AA7" s="626"/>
      <c r="AB7" s="626"/>
      <c r="AC7" s="626"/>
      <c r="AD7" s="627">
        <v>171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195652</v>
      </c>
      <c r="BH7" s="624"/>
      <c r="BI7" s="624"/>
      <c r="BJ7" s="624"/>
      <c r="BK7" s="624"/>
      <c r="BL7" s="624"/>
      <c r="BM7" s="624"/>
      <c r="BN7" s="625"/>
      <c r="BO7" s="626">
        <v>29.6</v>
      </c>
      <c r="BP7" s="626"/>
      <c r="BQ7" s="626"/>
      <c r="BR7" s="626"/>
      <c r="BS7" s="627" t="s">
        <v>123</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854754</v>
      </c>
      <c r="CS7" s="624"/>
      <c r="CT7" s="624"/>
      <c r="CU7" s="624"/>
      <c r="CV7" s="624"/>
      <c r="CW7" s="624"/>
      <c r="CX7" s="624"/>
      <c r="CY7" s="625"/>
      <c r="CZ7" s="626">
        <v>19.100000000000001</v>
      </c>
      <c r="DA7" s="626"/>
      <c r="DB7" s="626"/>
      <c r="DC7" s="626"/>
      <c r="DD7" s="632">
        <v>195935</v>
      </c>
      <c r="DE7" s="624"/>
      <c r="DF7" s="624"/>
      <c r="DG7" s="624"/>
      <c r="DH7" s="624"/>
      <c r="DI7" s="624"/>
      <c r="DJ7" s="624"/>
      <c r="DK7" s="624"/>
      <c r="DL7" s="624"/>
      <c r="DM7" s="624"/>
      <c r="DN7" s="624"/>
      <c r="DO7" s="624"/>
      <c r="DP7" s="625"/>
      <c r="DQ7" s="632">
        <v>521468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3101</v>
      </c>
      <c r="S8" s="624"/>
      <c r="T8" s="624"/>
      <c r="U8" s="624"/>
      <c r="V8" s="624"/>
      <c r="W8" s="624"/>
      <c r="X8" s="624"/>
      <c r="Y8" s="625"/>
      <c r="Z8" s="626">
        <v>0.1</v>
      </c>
      <c r="AA8" s="626"/>
      <c r="AB8" s="626"/>
      <c r="AC8" s="626"/>
      <c r="AD8" s="627">
        <v>3101</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9276</v>
      </c>
      <c r="BH8" s="624"/>
      <c r="BI8" s="624"/>
      <c r="BJ8" s="624"/>
      <c r="BK8" s="624"/>
      <c r="BL8" s="624"/>
      <c r="BM8" s="624"/>
      <c r="BN8" s="625"/>
      <c r="BO8" s="626">
        <v>1.4</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738431</v>
      </c>
      <c r="CS8" s="624"/>
      <c r="CT8" s="624"/>
      <c r="CU8" s="624"/>
      <c r="CV8" s="624"/>
      <c r="CW8" s="624"/>
      <c r="CX8" s="624"/>
      <c r="CY8" s="625"/>
      <c r="CZ8" s="626">
        <v>16.5</v>
      </c>
      <c r="DA8" s="626"/>
      <c r="DB8" s="626"/>
      <c r="DC8" s="626"/>
      <c r="DD8" s="632">
        <v>87150</v>
      </c>
      <c r="DE8" s="624"/>
      <c r="DF8" s="624"/>
      <c r="DG8" s="624"/>
      <c r="DH8" s="624"/>
      <c r="DI8" s="624"/>
      <c r="DJ8" s="624"/>
      <c r="DK8" s="624"/>
      <c r="DL8" s="624"/>
      <c r="DM8" s="624"/>
      <c r="DN8" s="624"/>
      <c r="DO8" s="624"/>
      <c r="DP8" s="625"/>
      <c r="DQ8" s="632">
        <v>515145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4113</v>
      </c>
      <c r="S9" s="624"/>
      <c r="T9" s="624"/>
      <c r="U9" s="624"/>
      <c r="V9" s="624"/>
      <c r="W9" s="624"/>
      <c r="X9" s="624"/>
      <c r="Y9" s="625"/>
      <c r="Z9" s="626">
        <v>0.1</v>
      </c>
      <c r="AA9" s="626"/>
      <c r="AB9" s="626"/>
      <c r="AC9" s="626"/>
      <c r="AD9" s="627">
        <v>4113</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154640</v>
      </c>
      <c r="BH9" s="624"/>
      <c r="BI9" s="624"/>
      <c r="BJ9" s="624"/>
      <c r="BK9" s="624"/>
      <c r="BL9" s="624"/>
      <c r="BM9" s="624"/>
      <c r="BN9" s="625"/>
      <c r="BO9" s="626">
        <v>23.4</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314734</v>
      </c>
      <c r="CS9" s="624"/>
      <c r="CT9" s="624"/>
      <c r="CU9" s="624"/>
      <c r="CV9" s="624"/>
      <c r="CW9" s="624"/>
      <c r="CX9" s="624"/>
      <c r="CY9" s="625"/>
      <c r="CZ9" s="626">
        <v>7</v>
      </c>
      <c r="DA9" s="626"/>
      <c r="DB9" s="626"/>
      <c r="DC9" s="626"/>
      <c r="DD9" s="632">
        <v>13779</v>
      </c>
      <c r="DE9" s="624"/>
      <c r="DF9" s="624"/>
      <c r="DG9" s="624"/>
      <c r="DH9" s="624"/>
      <c r="DI9" s="624"/>
      <c r="DJ9" s="624"/>
      <c r="DK9" s="624"/>
      <c r="DL9" s="624"/>
      <c r="DM9" s="624"/>
      <c r="DN9" s="624"/>
      <c r="DO9" s="624"/>
      <c r="DP9" s="625"/>
      <c r="DQ9" s="632">
        <v>196237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17877</v>
      </c>
      <c r="BH10" s="624"/>
      <c r="BI10" s="624"/>
      <c r="BJ10" s="624"/>
      <c r="BK10" s="624"/>
      <c r="BL10" s="624"/>
      <c r="BM10" s="624"/>
      <c r="BN10" s="625"/>
      <c r="BO10" s="626">
        <v>2.7</v>
      </c>
      <c r="BP10" s="626"/>
      <c r="BQ10" s="626"/>
      <c r="BR10" s="626"/>
      <c r="BS10" s="627" t="s">
        <v>123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123</v>
      </c>
      <c r="CS10" s="624"/>
      <c r="CT10" s="624"/>
      <c r="CU10" s="624"/>
      <c r="CV10" s="624"/>
      <c r="CW10" s="624"/>
      <c r="CX10" s="624"/>
      <c r="CY10" s="625"/>
      <c r="CZ10" s="626" t="s">
        <v>123</v>
      </c>
      <c r="DA10" s="626"/>
      <c r="DB10" s="626"/>
      <c r="DC10" s="626"/>
      <c r="DD10" s="632" t="s">
        <v>123</v>
      </c>
      <c r="DE10" s="624"/>
      <c r="DF10" s="624"/>
      <c r="DG10" s="624"/>
      <c r="DH10" s="624"/>
      <c r="DI10" s="624"/>
      <c r="DJ10" s="624"/>
      <c r="DK10" s="624"/>
      <c r="DL10" s="624"/>
      <c r="DM10" s="624"/>
      <c r="DN10" s="624"/>
      <c r="DO10" s="624"/>
      <c r="DP10" s="625"/>
      <c r="DQ10" s="632" t="s">
        <v>123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85436</v>
      </c>
      <c r="S11" s="624"/>
      <c r="T11" s="624"/>
      <c r="U11" s="624"/>
      <c r="V11" s="624"/>
      <c r="W11" s="624"/>
      <c r="X11" s="624"/>
      <c r="Y11" s="625"/>
      <c r="Z11" s="628">
        <v>1.7</v>
      </c>
      <c r="AA11" s="629"/>
      <c r="AB11" s="629"/>
      <c r="AC11" s="635"/>
      <c r="AD11" s="632">
        <v>85436</v>
      </c>
      <c r="AE11" s="624"/>
      <c r="AF11" s="624"/>
      <c r="AG11" s="624"/>
      <c r="AH11" s="624"/>
      <c r="AI11" s="624"/>
      <c r="AJ11" s="624"/>
      <c r="AK11" s="625"/>
      <c r="AL11" s="628">
        <v>3.1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13859</v>
      </c>
      <c r="BH11" s="624"/>
      <c r="BI11" s="624"/>
      <c r="BJ11" s="624"/>
      <c r="BK11" s="624"/>
      <c r="BL11" s="624"/>
      <c r="BM11" s="624"/>
      <c r="BN11" s="625"/>
      <c r="BO11" s="626">
        <v>2.1</v>
      </c>
      <c r="BP11" s="626"/>
      <c r="BQ11" s="626"/>
      <c r="BR11" s="626"/>
      <c r="BS11" s="627" t="s">
        <v>123</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397404</v>
      </c>
      <c r="CS11" s="624"/>
      <c r="CT11" s="624"/>
      <c r="CU11" s="624"/>
      <c r="CV11" s="624"/>
      <c r="CW11" s="624"/>
      <c r="CX11" s="624"/>
      <c r="CY11" s="625"/>
      <c r="CZ11" s="626">
        <v>8.9</v>
      </c>
      <c r="DA11" s="626"/>
      <c r="DB11" s="626"/>
      <c r="DC11" s="626"/>
      <c r="DD11" s="632">
        <v>139601</v>
      </c>
      <c r="DE11" s="624"/>
      <c r="DF11" s="624"/>
      <c r="DG11" s="624"/>
      <c r="DH11" s="624"/>
      <c r="DI11" s="624"/>
      <c r="DJ11" s="624"/>
      <c r="DK11" s="624"/>
      <c r="DL11" s="624"/>
      <c r="DM11" s="624"/>
      <c r="DN11" s="624"/>
      <c r="DO11" s="624"/>
      <c r="DP11" s="625"/>
      <c r="DQ11" s="632">
        <v>232271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3818</v>
      </c>
      <c r="S12" s="624"/>
      <c r="T12" s="624"/>
      <c r="U12" s="624"/>
      <c r="V12" s="624"/>
      <c r="W12" s="624"/>
      <c r="X12" s="624"/>
      <c r="Y12" s="625"/>
      <c r="Z12" s="626">
        <v>0.1</v>
      </c>
      <c r="AA12" s="626"/>
      <c r="AB12" s="626"/>
      <c r="AC12" s="626"/>
      <c r="AD12" s="627">
        <v>3818</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412246</v>
      </c>
      <c r="BH12" s="624"/>
      <c r="BI12" s="624"/>
      <c r="BJ12" s="624"/>
      <c r="BK12" s="624"/>
      <c r="BL12" s="624"/>
      <c r="BM12" s="624"/>
      <c r="BN12" s="625"/>
      <c r="BO12" s="626">
        <v>62.4</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141008</v>
      </c>
      <c r="CS12" s="624"/>
      <c r="CT12" s="624"/>
      <c r="CU12" s="624"/>
      <c r="CV12" s="624"/>
      <c r="CW12" s="624"/>
      <c r="CX12" s="624"/>
      <c r="CY12" s="625"/>
      <c r="CZ12" s="626">
        <v>3.2</v>
      </c>
      <c r="DA12" s="626"/>
      <c r="DB12" s="626"/>
      <c r="DC12" s="626"/>
      <c r="DD12" s="632">
        <v>53020</v>
      </c>
      <c r="DE12" s="624"/>
      <c r="DF12" s="624"/>
      <c r="DG12" s="624"/>
      <c r="DH12" s="624"/>
      <c r="DI12" s="624"/>
      <c r="DJ12" s="624"/>
      <c r="DK12" s="624"/>
      <c r="DL12" s="624"/>
      <c r="DM12" s="624"/>
      <c r="DN12" s="624"/>
      <c r="DO12" s="624"/>
      <c r="DP12" s="625"/>
      <c r="DQ12" s="632">
        <v>89468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451</v>
      </c>
      <c r="S13" s="624"/>
      <c r="T13" s="624"/>
      <c r="U13" s="624"/>
      <c r="V13" s="624"/>
      <c r="W13" s="624"/>
      <c r="X13" s="624"/>
      <c r="Y13" s="625"/>
      <c r="Z13" s="626">
        <v>0</v>
      </c>
      <c r="AA13" s="626"/>
      <c r="AB13" s="626"/>
      <c r="AC13" s="626"/>
      <c r="AD13" s="627">
        <v>451</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409171</v>
      </c>
      <c r="BH13" s="624"/>
      <c r="BI13" s="624"/>
      <c r="BJ13" s="624"/>
      <c r="BK13" s="624"/>
      <c r="BL13" s="624"/>
      <c r="BM13" s="624"/>
      <c r="BN13" s="625"/>
      <c r="BO13" s="626">
        <v>62</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525824</v>
      </c>
      <c r="CS13" s="624"/>
      <c r="CT13" s="624"/>
      <c r="CU13" s="624"/>
      <c r="CV13" s="624"/>
      <c r="CW13" s="624"/>
      <c r="CX13" s="624"/>
      <c r="CY13" s="625"/>
      <c r="CZ13" s="626">
        <v>11.8</v>
      </c>
      <c r="DA13" s="626"/>
      <c r="DB13" s="626"/>
      <c r="DC13" s="626"/>
      <c r="DD13" s="632">
        <v>405739</v>
      </c>
      <c r="DE13" s="624"/>
      <c r="DF13" s="624"/>
      <c r="DG13" s="624"/>
      <c r="DH13" s="624"/>
      <c r="DI13" s="624"/>
      <c r="DJ13" s="624"/>
      <c r="DK13" s="624"/>
      <c r="DL13" s="624"/>
      <c r="DM13" s="624"/>
      <c r="DN13" s="624"/>
      <c r="DO13" s="624"/>
      <c r="DP13" s="625"/>
      <c r="DQ13" s="632">
        <v>165273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20258</v>
      </c>
      <c r="BH14" s="624"/>
      <c r="BI14" s="624"/>
      <c r="BJ14" s="624"/>
      <c r="BK14" s="624"/>
      <c r="BL14" s="624"/>
      <c r="BM14" s="624"/>
      <c r="BN14" s="625"/>
      <c r="BO14" s="626">
        <v>3.1</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127284</v>
      </c>
      <c r="CS14" s="624"/>
      <c r="CT14" s="624"/>
      <c r="CU14" s="624"/>
      <c r="CV14" s="624"/>
      <c r="CW14" s="624"/>
      <c r="CX14" s="624"/>
      <c r="CY14" s="625"/>
      <c r="CZ14" s="626">
        <v>2.8</v>
      </c>
      <c r="DA14" s="626"/>
      <c r="DB14" s="626"/>
      <c r="DC14" s="626"/>
      <c r="DD14" s="632">
        <v>8751</v>
      </c>
      <c r="DE14" s="624"/>
      <c r="DF14" s="624"/>
      <c r="DG14" s="624"/>
      <c r="DH14" s="624"/>
      <c r="DI14" s="624"/>
      <c r="DJ14" s="624"/>
      <c r="DK14" s="624"/>
      <c r="DL14" s="624"/>
      <c r="DM14" s="624"/>
      <c r="DN14" s="624"/>
      <c r="DO14" s="624"/>
      <c r="DP14" s="625"/>
      <c r="DQ14" s="632">
        <v>115649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9239</v>
      </c>
      <c r="S15" s="624"/>
      <c r="T15" s="624"/>
      <c r="U15" s="624"/>
      <c r="V15" s="624"/>
      <c r="W15" s="624"/>
      <c r="X15" s="624"/>
      <c r="Y15" s="625"/>
      <c r="Z15" s="626">
        <v>0.2</v>
      </c>
      <c r="AA15" s="626"/>
      <c r="AB15" s="626"/>
      <c r="AC15" s="626"/>
      <c r="AD15" s="627">
        <v>9239</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31005</v>
      </c>
      <c r="BH15" s="624"/>
      <c r="BI15" s="624"/>
      <c r="BJ15" s="624"/>
      <c r="BK15" s="624"/>
      <c r="BL15" s="624"/>
      <c r="BM15" s="624"/>
      <c r="BN15" s="625"/>
      <c r="BO15" s="626">
        <v>4.7</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814486</v>
      </c>
      <c r="CS15" s="624"/>
      <c r="CT15" s="624"/>
      <c r="CU15" s="624"/>
      <c r="CV15" s="624"/>
      <c r="CW15" s="624"/>
      <c r="CX15" s="624"/>
      <c r="CY15" s="625"/>
      <c r="CZ15" s="626">
        <v>18.2</v>
      </c>
      <c r="DA15" s="626"/>
      <c r="DB15" s="626"/>
      <c r="DC15" s="626"/>
      <c r="DD15" s="632">
        <v>138171</v>
      </c>
      <c r="DE15" s="624"/>
      <c r="DF15" s="624"/>
      <c r="DG15" s="624"/>
      <c r="DH15" s="624"/>
      <c r="DI15" s="624"/>
      <c r="DJ15" s="624"/>
      <c r="DK15" s="624"/>
      <c r="DL15" s="624"/>
      <c r="DM15" s="624"/>
      <c r="DN15" s="624"/>
      <c r="DO15" s="624"/>
      <c r="DP15" s="625"/>
      <c r="DQ15" s="632">
        <v>793820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8009</v>
      </c>
      <c r="S16" s="624"/>
      <c r="T16" s="624"/>
      <c r="U16" s="624"/>
      <c r="V16" s="624"/>
      <c r="W16" s="624"/>
      <c r="X16" s="624"/>
      <c r="Y16" s="625"/>
      <c r="Z16" s="626">
        <v>0.2</v>
      </c>
      <c r="AA16" s="626"/>
      <c r="AB16" s="626"/>
      <c r="AC16" s="626"/>
      <c r="AD16" s="627">
        <v>8009</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3863</v>
      </c>
      <c r="CS16" s="624"/>
      <c r="CT16" s="624"/>
      <c r="CU16" s="624"/>
      <c r="CV16" s="624"/>
      <c r="CW16" s="624"/>
      <c r="CX16" s="624"/>
      <c r="CY16" s="625"/>
      <c r="CZ16" s="626">
        <v>0.1</v>
      </c>
      <c r="DA16" s="626"/>
      <c r="DB16" s="626"/>
      <c r="DC16" s="626"/>
      <c r="DD16" s="632" t="s">
        <v>123</v>
      </c>
      <c r="DE16" s="624"/>
      <c r="DF16" s="624"/>
      <c r="DG16" s="624"/>
      <c r="DH16" s="624"/>
      <c r="DI16" s="624"/>
      <c r="DJ16" s="624"/>
      <c r="DK16" s="624"/>
      <c r="DL16" s="624"/>
      <c r="DM16" s="624"/>
      <c r="DN16" s="624"/>
      <c r="DO16" s="624"/>
      <c r="DP16" s="625"/>
      <c r="DQ16" s="632">
        <v>3863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18749</v>
      </c>
      <c r="S17" s="624"/>
      <c r="T17" s="624"/>
      <c r="U17" s="624"/>
      <c r="V17" s="624"/>
      <c r="W17" s="624"/>
      <c r="X17" s="624"/>
      <c r="Y17" s="625"/>
      <c r="Z17" s="626">
        <v>0.4</v>
      </c>
      <c r="AA17" s="626"/>
      <c r="AB17" s="626"/>
      <c r="AC17" s="626"/>
      <c r="AD17" s="627">
        <v>18749</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514957</v>
      </c>
      <c r="CS17" s="624"/>
      <c r="CT17" s="624"/>
      <c r="CU17" s="624"/>
      <c r="CV17" s="624"/>
      <c r="CW17" s="624"/>
      <c r="CX17" s="624"/>
      <c r="CY17" s="625"/>
      <c r="CZ17" s="626">
        <v>11.5</v>
      </c>
      <c r="DA17" s="626"/>
      <c r="DB17" s="626"/>
      <c r="DC17" s="626"/>
      <c r="DD17" s="632" t="s">
        <v>123</v>
      </c>
      <c r="DE17" s="624"/>
      <c r="DF17" s="624"/>
      <c r="DG17" s="624"/>
      <c r="DH17" s="624"/>
      <c r="DI17" s="624"/>
      <c r="DJ17" s="624"/>
      <c r="DK17" s="624"/>
      <c r="DL17" s="624"/>
      <c r="DM17" s="624"/>
      <c r="DN17" s="624"/>
      <c r="DO17" s="624"/>
      <c r="DP17" s="625"/>
      <c r="DQ17" s="632">
        <v>514957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911</v>
      </c>
      <c r="S18" s="624"/>
      <c r="T18" s="624"/>
      <c r="U18" s="624"/>
      <c r="V18" s="624"/>
      <c r="W18" s="624"/>
      <c r="X18" s="624"/>
      <c r="Y18" s="625"/>
      <c r="Z18" s="626">
        <v>0</v>
      </c>
      <c r="AA18" s="626"/>
      <c r="AB18" s="626"/>
      <c r="AC18" s="626"/>
      <c r="AD18" s="627">
        <v>911</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12792</v>
      </c>
      <c r="S19" s="624"/>
      <c r="T19" s="624"/>
      <c r="U19" s="624"/>
      <c r="V19" s="624"/>
      <c r="W19" s="624"/>
      <c r="X19" s="624"/>
      <c r="Y19" s="625"/>
      <c r="Z19" s="626">
        <v>0.3</v>
      </c>
      <c r="AA19" s="626"/>
      <c r="AB19" s="626"/>
      <c r="AC19" s="626"/>
      <c r="AD19" s="627">
        <v>12792</v>
      </c>
      <c r="AE19" s="627"/>
      <c r="AF19" s="627"/>
      <c r="AG19" s="627"/>
      <c r="AH19" s="627"/>
      <c r="AI19" s="627"/>
      <c r="AJ19" s="627"/>
      <c r="AK19" s="627"/>
      <c r="AL19" s="628">
        <v>0.5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1140</v>
      </c>
      <c r="BH19" s="624"/>
      <c r="BI19" s="624"/>
      <c r="BJ19" s="624"/>
      <c r="BK19" s="624"/>
      <c r="BL19" s="624"/>
      <c r="BM19" s="624"/>
      <c r="BN19" s="625"/>
      <c r="BO19" s="626">
        <v>0.2</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5046</v>
      </c>
      <c r="S20" s="624"/>
      <c r="T20" s="624"/>
      <c r="U20" s="624"/>
      <c r="V20" s="624"/>
      <c r="W20" s="624"/>
      <c r="X20" s="624"/>
      <c r="Y20" s="625"/>
      <c r="Z20" s="626">
        <v>0.1</v>
      </c>
      <c r="AA20" s="626"/>
      <c r="AB20" s="626"/>
      <c r="AC20" s="626"/>
      <c r="AD20" s="627">
        <v>5046</v>
      </c>
      <c r="AE20" s="627"/>
      <c r="AF20" s="627"/>
      <c r="AG20" s="627"/>
      <c r="AH20" s="627"/>
      <c r="AI20" s="627"/>
      <c r="AJ20" s="627"/>
      <c r="AK20" s="627"/>
      <c r="AL20" s="628">
        <v>0.2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1140</v>
      </c>
      <c r="BH20" s="624"/>
      <c r="BI20" s="624"/>
      <c r="BJ20" s="624"/>
      <c r="BK20" s="624"/>
      <c r="BL20" s="624"/>
      <c r="BM20" s="624"/>
      <c r="BN20" s="625"/>
      <c r="BO20" s="626">
        <v>0.2</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4469566</v>
      </c>
      <c r="CS20" s="624"/>
      <c r="CT20" s="624"/>
      <c r="CU20" s="624"/>
      <c r="CV20" s="624"/>
      <c r="CW20" s="624"/>
      <c r="CX20" s="624"/>
      <c r="CY20" s="625"/>
      <c r="CZ20" s="626">
        <v>100</v>
      </c>
      <c r="DA20" s="626"/>
      <c r="DB20" s="626"/>
      <c r="DC20" s="626"/>
      <c r="DD20" s="632">
        <v>1042146</v>
      </c>
      <c r="DE20" s="624"/>
      <c r="DF20" s="624"/>
      <c r="DG20" s="624"/>
      <c r="DH20" s="624"/>
      <c r="DI20" s="624"/>
      <c r="DJ20" s="624"/>
      <c r="DK20" s="624"/>
      <c r="DL20" s="624"/>
      <c r="DM20" s="624"/>
      <c r="DN20" s="624"/>
      <c r="DO20" s="624"/>
      <c r="DP20" s="625"/>
      <c r="DQ20" s="632">
        <v>3184972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1944028</v>
      </c>
      <c r="S21" s="624"/>
      <c r="T21" s="624"/>
      <c r="U21" s="624"/>
      <c r="V21" s="624"/>
      <c r="W21" s="624"/>
      <c r="X21" s="624"/>
      <c r="Y21" s="625"/>
      <c r="Z21" s="626">
        <v>38.299999999999997</v>
      </c>
      <c r="AA21" s="626"/>
      <c r="AB21" s="626"/>
      <c r="AC21" s="626"/>
      <c r="AD21" s="627">
        <v>1814721</v>
      </c>
      <c r="AE21" s="627"/>
      <c r="AF21" s="627"/>
      <c r="AG21" s="627"/>
      <c r="AH21" s="627"/>
      <c r="AI21" s="627"/>
      <c r="AJ21" s="627"/>
      <c r="AK21" s="627"/>
      <c r="AL21" s="628">
        <v>66.8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1140</v>
      </c>
      <c r="BH21" s="624"/>
      <c r="BI21" s="624"/>
      <c r="BJ21" s="624"/>
      <c r="BK21" s="624"/>
      <c r="BL21" s="624"/>
      <c r="BM21" s="624"/>
      <c r="BN21" s="625"/>
      <c r="BO21" s="626">
        <v>0.2</v>
      </c>
      <c r="BP21" s="626"/>
      <c r="BQ21" s="626"/>
      <c r="BR21" s="626"/>
      <c r="BS21" s="627" t="s">
        <v>123</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1814721</v>
      </c>
      <c r="S22" s="624"/>
      <c r="T22" s="624"/>
      <c r="U22" s="624"/>
      <c r="V22" s="624"/>
      <c r="W22" s="624"/>
      <c r="X22" s="624"/>
      <c r="Y22" s="625"/>
      <c r="Z22" s="626">
        <v>35.799999999999997</v>
      </c>
      <c r="AA22" s="626"/>
      <c r="AB22" s="626"/>
      <c r="AC22" s="626"/>
      <c r="AD22" s="627">
        <v>1814721</v>
      </c>
      <c r="AE22" s="627"/>
      <c r="AF22" s="627"/>
      <c r="AG22" s="627"/>
      <c r="AH22" s="627"/>
      <c r="AI22" s="627"/>
      <c r="AJ22" s="627"/>
      <c r="AK22" s="627"/>
      <c r="AL22" s="628">
        <v>66.8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129305</v>
      </c>
      <c r="S23" s="624"/>
      <c r="T23" s="624"/>
      <c r="U23" s="624"/>
      <c r="V23" s="624"/>
      <c r="W23" s="624"/>
      <c r="X23" s="624"/>
      <c r="Y23" s="625"/>
      <c r="Z23" s="626">
        <v>2.5</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123</v>
      </c>
      <c r="BH23" s="624"/>
      <c r="BI23" s="624"/>
      <c r="BJ23" s="624"/>
      <c r="BK23" s="624"/>
      <c r="BL23" s="624"/>
      <c r="BM23" s="624"/>
      <c r="BN23" s="625"/>
      <c r="BO23" s="626" t="s">
        <v>123</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2</v>
      </c>
      <c r="S24" s="624"/>
      <c r="T24" s="624"/>
      <c r="U24" s="624"/>
      <c r="V24" s="624"/>
      <c r="W24" s="624"/>
      <c r="X24" s="624"/>
      <c r="Y24" s="625"/>
      <c r="Z24" s="626">
        <v>0</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1333891</v>
      </c>
      <c r="CS24" s="613"/>
      <c r="CT24" s="613"/>
      <c r="CU24" s="613"/>
      <c r="CV24" s="613"/>
      <c r="CW24" s="613"/>
      <c r="CX24" s="613"/>
      <c r="CY24" s="614"/>
      <c r="CZ24" s="617">
        <v>29.8</v>
      </c>
      <c r="DA24" s="618"/>
      <c r="DB24" s="618"/>
      <c r="DC24" s="634"/>
      <c r="DD24" s="655">
        <v>1183752</v>
      </c>
      <c r="DE24" s="613"/>
      <c r="DF24" s="613"/>
      <c r="DG24" s="613"/>
      <c r="DH24" s="613"/>
      <c r="DI24" s="613"/>
      <c r="DJ24" s="613"/>
      <c r="DK24" s="614"/>
      <c r="DL24" s="655">
        <v>1172052</v>
      </c>
      <c r="DM24" s="613"/>
      <c r="DN24" s="613"/>
      <c r="DO24" s="613"/>
      <c r="DP24" s="613"/>
      <c r="DQ24" s="613"/>
      <c r="DR24" s="613"/>
      <c r="DS24" s="613"/>
      <c r="DT24" s="613"/>
      <c r="DU24" s="613"/>
      <c r="DV24" s="614"/>
      <c r="DW24" s="617">
        <v>43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2837335</v>
      </c>
      <c r="S25" s="624"/>
      <c r="T25" s="624"/>
      <c r="U25" s="624"/>
      <c r="V25" s="624"/>
      <c r="W25" s="624"/>
      <c r="X25" s="624"/>
      <c r="Y25" s="625"/>
      <c r="Z25" s="626">
        <v>55.9</v>
      </c>
      <c r="AA25" s="626"/>
      <c r="AB25" s="626"/>
      <c r="AC25" s="626"/>
      <c r="AD25" s="627">
        <v>2708028</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656227</v>
      </c>
      <c r="CS25" s="644"/>
      <c r="CT25" s="644"/>
      <c r="CU25" s="644"/>
      <c r="CV25" s="644"/>
      <c r="CW25" s="644"/>
      <c r="CX25" s="644"/>
      <c r="CY25" s="645"/>
      <c r="CZ25" s="628">
        <v>14.7</v>
      </c>
      <c r="DA25" s="656"/>
      <c r="DB25" s="656"/>
      <c r="DC25" s="658"/>
      <c r="DD25" s="632">
        <v>616044</v>
      </c>
      <c r="DE25" s="644"/>
      <c r="DF25" s="644"/>
      <c r="DG25" s="644"/>
      <c r="DH25" s="644"/>
      <c r="DI25" s="644"/>
      <c r="DJ25" s="644"/>
      <c r="DK25" s="645"/>
      <c r="DL25" s="632">
        <v>616044</v>
      </c>
      <c r="DM25" s="644"/>
      <c r="DN25" s="644"/>
      <c r="DO25" s="644"/>
      <c r="DP25" s="644"/>
      <c r="DQ25" s="644"/>
      <c r="DR25" s="644"/>
      <c r="DS25" s="644"/>
      <c r="DT25" s="644"/>
      <c r="DU25" s="644"/>
      <c r="DV25" s="645"/>
      <c r="DW25" s="628">
        <v>22.6</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520</v>
      </c>
      <c r="S26" s="624"/>
      <c r="T26" s="624"/>
      <c r="U26" s="624"/>
      <c r="V26" s="624"/>
      <c r="W26" s="624"/>
      <c r="X26" s="624"/>
      <c r="Y26" s="625"/>
      <c r="Z26" s="626">
        <v>0</v>
      </c>
      <c r="AA26" s="626"/>
      <c r="AB26" s="626"/>
      <c r="AC26" s="626"/>
      <c r="AD26" s="627">
        <v>520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366250</v>
      </c>
      <c r="CS26" s="624"/>
      <c r="CT26" s="624"/>
      <c r="CU26" s="624"/>
      <c r="CV26" s="624"/>
      <c r="CW26" s="624"/>
      <c r="CX26" s="624"/>
      <c r="CY26" s="625"/>
      <c r="CZ26" s="628">
        <v>8.1999999999999993</v>
      </c>
      <c r="DA26" s="656"/>
      <c r="DB26" s="656"/>
      <c r="DC26" s="658"/>
      <c r="DD26" s="632">
        <v>341435</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39518</v>
      </c>
      <c r="S27" s="624"/>
      <c r="T27" s="624"/>
      <c r="U27" s="624"/>
      <c r="V27" s="624"/>
      <c r="W27" s="624"/>
      <c r="X27" s="624"/>
      <c r="Y27" s="625"/>
      <c r="Z27" s="626">
        <v>0.8</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660301</v>
      </c>
      <c r="BH27" s="624"/>
      <c r="BI27" s="624"/>
      <c r="BJ27" s="624"/>
      <c r="BK27" s="624"/>
      <c r="BL27" s="624"/>
      <c r="BM27" s="624"/>
      <c r="BN27" s="625"/>
      <c r="BO27" s="626">
        <v>100</v>
      </c>
      <c r="BP27" s="626"/>
      <c r="BQ27" s="626"/>
      <c r="BR27" s="626"/>
      <c r="BS27" s="627" t="s">
        <v>123</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162707</v>
      </c>
      <c r="CS27" s="644"/>
      <c r="CT27" s="644"/>
      <c r="CU27" s="644"/>
      <c r="CV27" s="644"/>
      <c r="CW27" s="644"/>
      <c r="CX27" s="644"/>
      <c r="CY27" s="645"/>
      <c r="CZ27" s="628">
        <v>3.6</v>
      </c>
      <c r="DA27" s="656"/>
      <c r="DB27" s="656"/>
      <c r="DC27" s="658"/>
      <c r="DD27" s="632">
        <v>52751</v>
      </c>
      <c r="DE27" s="644"/>
      <c r="DF27" s="644"/>
      <c r="DG27" s="644"/>
      <c r="DH27" s="644"/>
      <c r="DI27" s="644"/>
      <c r="DJ27" s="644"/>
      <c r="DK27" s="645"/>
      <c r="DL27" s="632">
        <v>41051</v>
      </c>
      <c r="DM27" s="644"/>
      <c r="DN27" s="644"/>
      <c r="DO27" s="644"/>
      <c r="DP27" s="644"/>
      <c r="DQ27" s="644"/>
      <c r="DR27" s="644"/>
      <c r="DS27" s="644"/>
      <c r="DT27" s="644"/>
      <c r="DU27" s="644"/>
      <c r="DV27" s="645"/>
      <c r="DW27" s="628">
        <v>1.5</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68114</v>
      </c>
      <c r="S28" s="624"/>
      <c r="T28" s="624"/>
      <c r="U28" s="624"/>
      <c r="V28" s="624"/>
      <c r="W28" s="624"/>
      <c r="X28" s="624"/>
      <c r="Y28" s="625"/>
      <c r="Z28" s="626">
        <v>1.3</v>
      </c>
      <c r="AA28" s="626"/>
      <c r="AB28" s="626"/>
      <c r="AC28" s="626"/>
      <c r="AD28" s="627">
        <v>2754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514957</v>
      </c>
      <c r="CS28" s="624"/>
      <c r="CT28" s="624"/>
      <c r="CU28" s="624"/>
      <c r="CV28" s="624"/>
      <c r="CW28" s="624"/>
      <c r="CX28" s="624"/>
      <c r="CY28" s="625"/>
      <c r="CZ28" s="628">
        <v>11.5</v>
      </c>
      <c r="DA28" s="656"/>
      <c r="DB28" s="656"/>
      <c r="DC28" s="658"/>
      <c r="DD28" s="632">
        <v>514957</v>
      </c>
      <c r="DE28" s="624"/>
      <c r="DF28" s="624"/>
      <c r="DG28" s="624"/>
      <c r="DH28" s="624"/>
      <c r="DI28" s="624"/>
      <c r="DJ28" s="624"/>
      <c r="DK28" s="625"/>
      <c r="DL28" s="632">
        <v>514957</v>
      </c>
      <c r="DM28" s="624"/>
      <c r="DN28" s="624"/>
      <c r="DO28" s="624"/>
      <c r="DP28" s="624"/>
      <c r="DQ28" s="624"/>
      <c r="DR28" s="624"/>
      <c r="DS28" s="624"/>
      <c r="DT28" s="624"/>
      <c r="DU28" s="624"/>
      <c r="DV28" s="625"/>
      <c r="DW28" s="628">
        <v>18.899999999999999</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2247</v>
      </c>
      <c r="S29" s="624"/>
      <c r="T29" s="624"/>
      <c r="U29" s="624"/>
      <c r="V29" s="624"/>
      <c r="W29" s="624"/>
      <c r="X29" s="624"/>
      <c r="Y29" s="625"/>
      <c r="Z29" s="626">
        <v>0</v>
      </c>
      <c r="AA29" s="626"/>
      <c r="AB29" s="626"/>
      <c r="AC29" s="626"/>
      <c r="AD29" s="627" t="s">
        <v>123</v>
      </c>
      <c r="AE29" s="627"/>
      <c r="AF29" s="627"/>
      <c r="AG29" s="627"/>
      <c r="AH29" s="627"/>
      <c r="AI29" s="627"/>
      <c r="AJ29" s="627"/>
      <c r="AK29" s="627"/>
      <c r="AL29" s="628" t="s">
        <v>123</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67</v>
      </c>
      <c r="CG29" s="621"/>
      <c r="CH29" s="621"/>
      <c r="CI29" s="621"/>
      <c r="CJ29" s="621"/>
      <c r="CK29" s="621"/>
      <c r="CL29" s="621"/>
      <c r="CM29" s="621"/>
      <c r="CN29" s="621"/>
      <c r="CO29" s="621"/>
      <c r="CP29" s="621"/>
      <c r="CQ29" s="622"/>
      <c r="CR29" s="623">
        <v>514957</v>
      </c>
      <c r="CS29" s="644"/>
      <c r="CT29" s="644"/>
      <c r="CU29" s="644"/>
      <c r="CV29" s="644"/>
      <c r="CW29" s="644"/>
      <c r="CX29" s="644"/>
      <c r="CY29" s="645"/>
      <c r="CZ29" s="628">
        <v>11.5</v>
      </c>
      <c r="DA29" s="656"/>
      <c r="DB29" s="656"/>
      <c r="DC29" s="658"/>
      <c r="DD29" s="632">
        <v>514957</v>
      </c>
      <c r="DE29" s="644"/>
      <c r="DF29" s="644"/>
      <c r="DG29" s="644"/>
      <c r="DH29" s="644"/>
      <c r="DI29" s="644"/>
      <c r="DJ29" s="644"/>
      <c r="DK29" s="645"/>
      <c r="DL29" s="632">
        <v>514957</v>
      </c>
      <c r="DM29" s="644"/>
      <c r="DN29" s="644"/>
      <c r="DO29" s="644"/>
      <c r="DP29" s="644"/>
      <c r="DQ29" s="644"/>
      <c r="DR29" s="644"/>
      <c r="DS29" s="644"/>
      <c r="DT29" s="644"/>
      <c r="DU29" s="644"/>
      <c r="DV29" s="645"/>
      <c r="DW29" s="628">
        <v>18.899999999999999</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349645</v>
      </c>
      <c r="S30" s="624"/>
      <c r="T30" s="624"/>
      <c r="U30" s="624"/>
      <c r="V30" s="624"/>
      <c r="W30" s="624"/>
      <c r="X30" s="624"/>
      <c r="Y30" s="625"/>
      <c r="Z30" s="626">
        <v>6.9</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506910</v>
      </c>
      <c r="CS30" s="624"/>
      <c r="CT30" s="624"/>
      <c r="CU30" s="624"/>
      <c r="CV30" s="624"/>
      <c r="CW30" s="624"/>
      <c r="CX30" s="624"/>
      <c r="CY30" s="625"/>
      <c r="CZ30" s="628">
        <v>11.3</v>
      </c>
      <c r="DA30" s="656"/>
      <c r="DB30" s="656"/>
      <c r="DC30" s="658"/>
      <c r="DD30" s="632">
        <v>506910</v>
      </c>
      <c r="DE30" s="624"/>
      <c r="DF30" s="624"/>
      <c r="DG30" s="624"/>
      <c r="DH30" s="624"/>
      <c r="DI30" s="624"/>
      <c r="DJ30" s="624"/>
      <c r="DK30" s="625"/>
      <c r="DL30" s="632">
        <v>506910</v>
      </c>
      <c r="DM30" s="624"/>
      <c r="DN30" s="624"/>
      <c r="DO30" s="624"/>
      <c r="DP30" s="624"/>
      <c r="DQ30" s="624"/>
      <c r="DR30" s="624"/>
      <c r="DS30" s="624"/>
      <c r="DT30" s="624"/>
      <c r="DU30" s="624"/>
      <c r="DV30" s="625"/>
      <c r="DW30" s="628">
        <v>18.600000000000001</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123</v>
      </c>
      <c r="S31" s="624"/>
      <c r="T31" s="624"/>
      <c r="U31" s="624"/>
      <c r="V31" s="624"/>
      <c r="W31" s="624"/>
      <c r="X31" s="624"/>
      <c r="Y31" s="625"/>
      <c r="Z31" s="626" t="s">
        <v>123</v>
      </c>
      <c r="AA31" s="626"/>
      <c r="AB31" s="626"/>
      <c r="AC31" s="626"/>
      <c r="AD31" s="627" t="s">
        <v>123</v>
      </c>
      <c r="AE31" s="627"/>
      <c r="AF31" s="627"/>
      <c r="AG31" s="627"/>
      <c r="AH31" s="627"/>
      <c r="AI31" s="627"/>
      <c r="AJ31" s="627"/>
      <c r="AK31" s="627"/>
      <c r="AL31" s="628" t="s">
        <v>123</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99.4</v>
      </c>
      <c r="BH31" s="667"/>
      <c r="BI31" s="667"/>
      <c r="BJ31" s="667"/>
      <c r="BK31" s="667"/>
      <c r="BL31" s="667"/>
      <c r="BM31" s="618">
        <v>97.3</v>
      </c>
      <c r="BN31" s="667"/>
      <c r="BO31" s="667"/>
      <c r="BP31" s="667"/>
      <c r="BQ31" s="668"/>
      <c r="BR31" s="670">
        <v>99.3</v>
      </c>
      <c r="BS31" s="667"/>
      <c r="BT31" s="667"/>
      <c r="BU31" s="667"/>
      <c r="BV31" s="667"/>
      <c r="BW31" s="667"/>
      <c r="BX31" s="618">
        <v>96</v>
      </c>
      <c r="BY31" s="667"/>
      <c r="BZ31" s="667"/>
      <c r="CA31" s="667"/>
      <c r="CB31" s="668"/>
      <c r="CD31" s="663"/>
      <c r="CE31" s="664"/>
      <c r="CF31" s="620" t="s">
        <v>301</v>
      </c>
      <c r="CG31" s="621"/>
      <c r="CH31" s="621"/>
      <c r="CI31" s="621"/>
      <c r="CJ31" s="621"/>
      <c r="CK31" s="621"/>
      <c r="CL31" s="621"/>
      <c r="CM31" s="621"/>
      <c r="CN31" s="621"/>
      <c r="CO31" s="621"/>
      <c r="CP31" s="621"/>
      <c r="CQ31" s="622"/>
      <c r="CR31" s="623">
        <v>8047</v>
      </c>
      <c r="CS31" s="644"/>
      <c r="CT31" s="644"/>
      <c r="CU31" s="644"/>
      <c r="CV31" s="644"/>
      <c r="CW31" s="644"/>
      <c r="CX31" s="644"/>
      <c r="CY31" s="645"/>
      <c r="CZ31" s="628">
        <v>0.2</v>
      </c>
      <c r="DA31" s="656"/>
      <c r="DB31" s="656"/>
      <c r="DC31" s="658"/>
      <c r="DD31" s="632">
        <v>8047</v>
      </c>
      <c r="DE31" s="644"/>
      <c r="DF31" s="644"/>
      <c r="DG31" s="644"/>
      <c r="DH31" s="644"/>
      <c r="DI31" s="644"/>
      <c r="DJ31" s="644"/>
      <c r="DK31" s="645"/>
      <c r="DL31" s="632">
        <v>8047</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112859</v>
      </c>
      <c r="S32" s="624"/>
      <c r="T32" s="624"/>
      <c r="U32" s="624"/>
      <c r="V32" s="624"/>
      <c r="W32" s="624"/>
      <c r="X32" s="624"/>
      <c r="Y32" s="625"/>
      <c r="Z32" s="626">
        <v>2.2000000000000002</v>
      </c>
      <c r="AA32" s="626"/>
      <c r="AB32" s="626"/>
      <c r="AC32" s="626"/>
      <c r="AD32" s="627" t="s">
        <v>123</v>
      </c>
      <c r="AE32" s="627"/>
      <c r="AF32" s="627"/>
      <c r="AG32" s="627"/>
      <c r="AH32" s="627"/>
      <c r="AI32" s="627"/>
      <c r="AJ32" s="627"/>
      <c r="AK32" s="627"/>
      <c r="AL32" s="628" t="s">
        <v>123</v>
      </c>
      <c r="AM32" s="629"/>
      <c r="AN32" s="629"/>
      <c r="AO32" s="630"/>
      <c r="AP32" s="673"/>
      <c r="AQ32" s="674"/>
      <c r="AR32" s="674"/>
      <c r="AS32" s="674"/>
      <c r="AT32" s="678"/>
      <c r="AU32" s="202" t="s">
        <v>303</v>
      </c>
      <c r="AX32" s="620" t="s">
        <v>304</v>
      </c>
      <c r="AY32" s="621"/>
      <c r="AZ32" s="621"/>
      <c r="BA32" s="621"/>
      <c r="BB32" s="621"/>
      <c r="BC32" s="621"/>
      <c r="BD32" s="621"/>
      <c r="BE32" s="621"/>
      <c r="BF32" s="622"/>
      <c r="BG32" s="680">
        <v>99.1</v>
      </c>
      <c r="BH32" s="644"/>
      <c r="BI32" s="644"/>
      <c r="BJ32" s="644"/>
      <c r="BK32" s="644"/>
      <c r="BL32" s="644"/>
      <c r="BM32" s="629">
        <v>97.4</v>
      </c>
      <c r="BN32" s="644"/>
      <c r="BO32" s="644"/>
      <c r="BP32" s="644"/>
      <c r="BQ32" s="669"/>
      <c r="BR32" s="680">
        <v>99.2</v>
      </c>
      <c r="BS32" s="644"/>
      <c r="BT32" s="644"/>
      <c r="BU32" s="644"/>
      <c r="BV32" s="644"/>
      <c r="BW32" s="644"/>
      <c r="BX32" s="629">
        <v>96.2</v>
      </c>
      <c r="BY32" s="644"/>
      <c r="BZ32" s="644"/>
      <c r="CA32" s="644"/>
      <c r="CB32" s="669"/>
      <c r="CD32" s="665"/>
      <c r="CE32" s="666"/>
      <c r="CF32" s="620" t="s">
        <v>305</v>
      </c>
      <c r="CG32" s="621"/>
      <c r="CH32" s="621"/>
      <c r="CI32" s="621"/>
      <c r="CJ32" s="621"/>
      <c r="CK32" s="621"/>
      <c r="CL32" s="621"/>
      <c r="CM32" s="621"/>
      <c r="CN32" s="621"/>
      <c r="CO32" s="621"/>
      <c r="CP32" s="621"/>
      <c r="CQ32" s="622"/>
      <c r="CR32" s="623" t="s">
        <v>123</v>
      </c>
      <c r="CS32" s="624"/>
      <c r="CT32" s="624"/>
      <c r="CU32" s="624"/>
      <c r="CV32" s="624"/>
      <c r="CW32" s="624"/>
      <c r="CX32" s="624"/>
      <c r="CY32" s="625"/>
      <c r="CZ32" s="628" t="s">
        <v>123</v>
      </c>
      <c r="DA32" s="656"/>
      <c r="DB32" s="656"/>
      <c r="DC32" s="658"/>
      <c r="DD32" s="632" t="s">
        <v>123</v>
      </c>
      <c r="DE32" s="624"/>
      <c r="DF32" s="624"/>
      <c r="DG32" s="624"/>
      <c r="DH32" s="624"/>
      <c r="DI32" s="624"/>
      <c r="DJ32" s="624"/>
      <c r="DK32" s="625"/>
      <c r="DL32" s="632" t="s">
        <v>123</v>
      </c>
      <c r="DM32" s="624"/>
      <c r="DN32" s="624"/>
      <c r="DO32" s="624"/>
      <c r="DP32" s="624"/>
      <c r="DQ32" s="624"/>
      <c r="DR32" s="624"/>
      <c r="DS32" s="624"/>
      <c r="DT32" s="624"/>
      <c r="DU32" s="624"/>
      <c r="DV32" s="625"/>
      <c r="DW32" s="628" t="s">
        <v>123</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27546</v>
      </c>
      <c r="S33" s="624"/>
      <c r="T33" s="624"/>
      <c r="U33" s="624"/>
      <c r="V33" s="624"/>
      <c r="W33" s="624"/>
      <c r="X33" s="624"/>
      <c r="Y33" s="625"/>
      <c r="Z33" s="626">
        <v>0.5</v>
      </c>
      <c r="AA33" s="626"/>
      <c r="AB33" s="626"/>
      <c r="AC33" s="626"/>
      <c r="AD33" s="627">
        <v>5762</v>
      </c>
      <c r="AE33" s="627"/>
      <c r="AF33" s="627"/>
      <c r="AG33" s="627"/>
      <c r="AH33" s="627"/>
      <c r="AI33" s="627"/>
      <c r="AJ33" s="627"/>
      <c r="AK33" s="627"/>
      <c r="AL33" s="628">
        <v>0.2</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99.5</v>
      </c>
      <c r="BH33" s="682"/>
      <c r="BI33" s="682"/>
      <c r="BJ33" s="682"/>
      <c r="BK33" s="682"/>
      <c r="BL33" s="682"/>
      <c r="BM33" s="683">
        <v>96.9</v>
      </c>
      <c r="BN33" s="682"/>
      <c r="BO33" s="682"/>
      <c r="BP33" s="682"/>
      <c r="BQ33" s="684"/>
      <c r="BR33" s="681">
        <v>99.2</v>
      </c>
      <c r="BS33" s="682"/>
      <c r="BT33" s="682"/>
      <c r="BU33" s="682"/>
      <c r="BV33" s="682"/>
      <c r="BW33" s="682"/>
      <c r="BX33" s="683">
        <v>95.5</v>
      </c>
      <c r="BY33" s="682"/>
      <c r="BZ33" s="682"/>
      <c r="CA33" s="682"/>
      <c r="CB33" s="684"/>
      <c r="CD33" s="620" t="s">
        <v>308</v>
      </c>
      <c r="CE33" s="621"/>
      <c r="CF33" s="621"/>
      <c r="CG33" s="621"/>
      <c r="CH33" s="621"/>
      <c r="CI33" s="621"/>
      <c r="CJ33" s="621"/>
      <c r="CK33" s="621"/>
      <c r="CL33" s="621"/>
      <c r="CM33" s="621"/>
      <c r="CN33" s="621"/>
      <c r="CO33" s="621"/>
      <c r="CP33" s="621"/>
      <c r="CQ33" s="622"/>
      <c r="CR33" s="623">
        <v>2089666</v>
      </c>
      <c r="CS33" s="644"/>
      <c r="CT33" s="644"/>
      <c r="CU33" s="644"/>
      <c r="CV33" s="644"/>
      <c r="CW33" s="644"/>
      <c r="CX33" s="644"/>
      <c r="CY33" s="645"/>
      <c r="CZ33" s="628">
        <v>46.8</v>
      </c>
      <c r="DA33" s="656"/>
      <c r="DB33" s="656"/>
      <c r="DC33" s="658"/>
      <c r="DD33" s="632">
        <v>1624058</v>
      </c>
      <c r="DE33" s="644"/>
      <c r="DF33" s="644"/>
      <c r="DG33" s="644"/>
      <c r="DH33" s="644"/>
      <c r="DI33" s="644"/>
      <c r="DJ33" s="644"/>
      <c r="DK33" s="645"/>
      <c r="DL33" s="632">
        <v>943212</v>
      </c>
      <c r="DM33" s="644"/>
      <c r="DN33" s="644"/>
      <c r="DO33" s="644"/>
      <c r="DP33" s="644"/>
      <c r="DQ33" s="644"/>
      <c r="DR33" s="644"/>
      <c r="DS33" s="644"/>
      <c r="DT33" s="644"/>
      <c r="DU33" s="644"/>
      <c r="DV33" s="645"/>
      <c r="DW33" s="628">
        <v>34.6</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58660</v>
      </c>
      <c r="S34" s="624"/>
      <c r="T34" s="624"/>
      <c r="U34" s="624"/>
      <c r="V34" s="624"/>
      <c r="W34" s="624"/>
      <c r="X34" s="624"/>
      <c r="Y34" s="625"/>
      <c r="Z34" s="626">
        <v>1.2</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805536</v>
      </c>
      <c r="CS34" s="624"/>
      <c r="CT34" s="624"/>
      <c r="CU34" s="624"/>
      <c r="CV34" s="624"/>
      <c r="CW34" s="624"/>
      <c r="CX34" s="624"/>
      <c r="CY34" s="625"/>
      <c r="CZ34" s="628">
        <v>18</v>
      </c>
      <c r="DA34" s="656"/>
      <c r="DB34" s="656"/>
      <c r="DC34" s="658"/>
      <c r="DD34" s="632">
        <v>524075</v>
      </c>
      <c r="DE34" s="624"/>
      <c r="DF34" s="624"/>
      <c r="DG34" s="624"/>
      <c r="DH34" s="624"/>
      <c r="DI34" s="624"/>
      <c r="DJ34" s="624"/>
      <c r="DK34" s="625"/>
      <c r="DL34" s="632">
        <v>455370</v>
      </c>
      <c r="DM34" s="624"/>
      <c r="DN34" s="624"/>
      <c r="DO34" s="624"/>
      <c r="DP34" s="624"/>
      <c r="DQ34" s="624"/>
      <c r="DR34" s="624"/>
      <c r="DS34" s="624"/>
      <c r="DT34" s="624"/>
      <c r="DU34" s="624"/>
      <c r="DV34" s="625"/>
      <c r="DW34" s="628">
        <v>16.7</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153537</v>
      </c>
      <c r="S35" s="624"/>
      <c r="T35" s="624"/>
      <c r="U35" s="624"/>
      <c r="V35" s="624"/>
      <c r="W35" s="624"/>
      <c r="X35" s="624"/>
      <c r="Y35" s="625"/>
      <c r="Z35" s="626">
        <v>3</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61107</v>
      </c>
      <c r="CS35" s="644"/>
      <c r="CT35" s="644"/>
      <c r="CU35" s="644"/>
      <c r="CV35" s="644"/>
      <c r="CW35" s="644"/>
      <c r="CX35" s="644"/>
      <c r="CY35" s="645"/>
      <c r="CZ35" s="628">
        <v>1.4</v>
      </c>
      <c r="DA35" s="656"/>
      <c r="DB35" s="656"/>
      <c r="DC35" s="658"/>
      <c r="DD35" s="632">
        <v>57280</v>
      </c>
      <c r="DE35" s="644"/>
      <c r="DF35" s="644"/>
      <c r="DG35" s="644"/>
      <c r="DH35" s="644"/>
      <c r="DI35" s="644"/>
      <c r="DJ35" s="644"/>
      <c r="DK35" s="645"/>
      <c r="DL35" s="632">
        <v>55571</v>
      </c>
      <c r="DM35" s="644"/>
      <c r="DN35" s="644"/>
      <c r="DO35" s="644"/>
      <c r="DP35" s="644"/>
      <c r="DQ35" s="644"/>
      <c r="DR35" s="644"/>
      <c r="DS35" s="644"/>
      <c r="DT35" s="644"/>
      <c r="DU35" s="644"/>
      <c r="DV35" s="645"/>
      <c r="DW35" s="628">
        <v>2</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751982</v>
      </c>
      <c r="S36" s="624"/>
      <c r="T36" s="624"/>
      <c r="U36" s="624"/>
      <c r="V36" s="624"/>
      <c r="W36" s="624"/>
      <c r="X36" s="624"/>
      <c r="Y36" s="625"/>
      <c r="Z36" s="626">
        <v>14.8</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251041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14395</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742720</v>
      </c>
      <c r="CS36" s="624"/>
      <c r="CT36" s="624"/>
      <c r="CU36" s="624"/>
      <c r="CV36" s="624"/>
      <c r="CW36" s="624"/>
      <c r="CX36" s="624"/>
      <c r="CY36" s="625"/>
      <c r="CZ36" s="628">
        <v>16.600000000000001</v>
      </c>
      <c r="DA36" s="656"/>
      <c r="DB36" s="656"/>
      <c r="DC36" s="658"/>
      <c r="DD36" s="632">
        <v>613979</v>
      </c>
      <c r="DE36" s="624"/>
      <c r="DF36" s="624"/>
      <c r="DG36" s="624"/>
      <c r="DH36" s="624"/>
      <c r="DI36" s="624"/>
      <c r="DJ36" s="624"/>
      <c r="DK36" s="625"/>
      <c r="DL36" s="632">
        <v>331018</v>
      </c>
      <c r="DM36" s="624"/>
      <c r="DN36" s="624"/>
      <c r="DO36" s="624"/>
      <c r="DP36" s="624"/>
      <c r="DQ36" s="624"/>
      <c r="DR36" s="624"/>
      <c r="DS36" s="624"/>
      <c r="DT36" s="624"/>
      <c r="DU36" s="624"/>
      <c r="DV36" s="625"/>
      <c r="DW36" s="628">
        <v>12.1</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111739</v>
      </c>
      <c r="S37" s="624"/>
      <c r="T37" s="624"/>
      <c r="U37" s="624"/>
      <c r="V37" s="624"/>
      <c r="W37" s="624"/>
      <c r="X37" s="624"/>
      <c r="Y37" s="625"/>
      <c r="Z37" s="626">
        <v>2.2000000000000002</v>
      </c>
      <c r="AA37" s="626"/>
      <c r="AB37" s="626"/>
      <c r="AC37" s="626"/>
      <c r="AD37" s="627">
        <v>1459</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62907</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14395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130452</v>
      </c>
      <c r="CS37" s="644"/>
      <c r="CT37" s="644"/>
      <c r="CU37" s="644"/>
      <c r="CV37" s="644"/>
      <c r="CW37" s="644"/>
      <c r="CX37" s="644"/>
      <c r="CY37" s="645"/>
      <c r="CZ37" s="628">
        <v>2.9</v>
      </c>
      <c r="DA37" s="656"/>
      <c r="DB37" s="656"/>
      <c r="DC37" s="658"/>
      <c r="DD37" s="632">
        <v>130304</v>
      </c>
      <c r="DE37" s="644"/>
      <c r="DF37" s="644"/>
      <c r="DG37" s="644"/>
      <c r="DH37" s="644"/>
      <c r="DI37" s="644"/>
      <c r="DJ37" s="644"/>
      <c r="DK37" s="645"/>
      <c r="DL37" s="632">
        <v>121269</v>
      </c>
      <c r="DM37" s="644"/>
      <c r="DN37" s="644"/>
      <c r="DO37" s="644"/>
      <c r="DP37" s="644"/>
      <c r="DQ37" s="644"/>
      <c r="DR37" s="644"/>
      <c r="DS37" s="644"/>
      <c r="DT37" s="644"/>
      <c r="DU37" s="644"/>
      <c r="DV37" s="645"/>
      <c r="DW37" s="628">
        <v>4.5</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558287</v>
      </c>
      <c r="S38" s="624"/>
      <c r="T38" s="624"/>
      <c r="U38" s="624"/>
      <c r="V38" s="624"/>
      <c r="W38" s="624"/>
      <c r="X38" s="624"/>
      <c r="Y38" s="625"/>
      <c r="Z38" s="626">
        <v>11</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29622</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890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158512</v>
      </c>
      <c r="CS38" s="624"/>
      <c r="CT38" s="624"/>
      <c r="CU38" s="624"/>
      <c r="CV38" s="624"/>
      <c r="CW38" s="624"/>
      <c r="CX38" s="624"/>
      <c r="CY38" s="625"/>
      <c r="CZ38" s="628">
        <v>3.5</v>
      </c>
      <c r="DA38" s="656"/>
      <c r="DB38" s="656"/>
      <c r="DC38" s="658"/>
      <c r="DD38" s="632">
        <v>120724</v>
      </c>
      <c r="DE38" s="624"/>
      <c r="DF38" s="624"/>
      <c r="DG38" s="624"/>
      <c r="DH38" s="624"/>
      <c r="DI38" s="624"/>
      <c r="DJ38" s="624"/>
      <c r="DK38" s="625"/>
      <c r="DL38" s="632">
        <v>101253</v>
      </c>
      <c r="DM38" s="624"/>
      <c r="DN38" s="624"/>
      <c r="DO38" s="624"/>
      <c r="DP38" s="624"/>
      <c r="DQ38" s="624"/>
      <c r="DR38" s="624"/>
      <c r="DS38" s="624"/>
      <c r="DT38" s="624"/>
      <c r="DU38" s="624"/>
      <c r="DV38" s="625"/>
      <c r="DW38" s="628">
        <v>3.7</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t="s">
        <v>123</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1502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321791</v>
      </c>
      <c r="CS39" s="644"/>
      <c r="CT39" s="644"/>
      <c r="CU39" s="644"/>
      <c r="CV39" s="644"/>
      <c r="CW39" s="644"/>
      <c r="CX39" s="644"/>
      <c r="CY39" s="645"/>
      <c r="CZ39" s="628">
        <v>7.2</v>
      </c>
      <c r="DA39" s="656"/>
      <c r="DB39" s="656"/>
      <c r="DC39" s="658"/>
      <c r="DD39" s="632">
        <v>308000</v>
      </c>
      <c r="DE39" s="644"/>
      <c r="DF39" s="644"/>
      <c r="DG39" s="644"/>
      <c r="DH39" s="644"/>
      <c r="DI39" s="644"/>
      <c r="DJ39" s="644"/>
      <c r="DK39" s="645"/>
      <c r="DL39" s="632" t="s">
        <v>123</v>
      </c>
      <c r="DM39" s="644"/>
      <c r="DN39" s="644"/>
      <c r="DO39" s="644"/>
      <c r="DP39" s="644"/>
      <c r="DQ39" s="644"/>
      <c r="DR39" s="644"/>
      <c r="DS39" s="644"/>
      <c r="DT39" s="644"/>
      <c r="DU39" s="644"/>
      <c r="DV39" s="645"/>
      <c r="DW39" s="628" t="s">
        <v>123</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6087</v>
      </c>
      <c r="S40" s="624"/>
      <c r="T40" s="624"/>
      <c r="U40" s="624"/>
      <c r="V40" s="624"/>
      <c r="W40" s="624"/>
      <c r="X40" s="624"/>
      <c r="Y40" s="625"/>
      <c r="Z40" s="626">
        <v>0.1</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t="s">
        <v>123</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130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123</v>
      </c>
      <c r="CS40" s="624"/>
      <c r="CT40" s="624"/>
      <c r="CU40" s="624"/>
      <c r="CV40" s="624"/>
      <c r="CW40" s="624"/>
      <c r="CX40" s="624"/>
      <c r="CY40" s="625"/>
      <c r="CZ40" s="628" t="s">
        <v>123</v>
      </c>
      <c r="DA40" s="656"/>
      <c r="DB40" s="656"/>
      <c r="DC40" s="658"/>
      <c r="DD40" s="632" t="s">
        <v>123</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5071989</v>
      </c>
      <c r="S41" s="696"/>
      <c r="T41" s="696"/>
      <c r="U41" s="696"/>
      <c r="V41" s="696"/>
      <c r="W41" s="696"/>
      <c r="X41" s="696"/>
      <c r="Y41" s="700"/>
      <c r="Z41" s="701">
        <v>100</v>
      </c>
      <c r="AA41" s="701"/>
      <c r="AB41" s="701"/>
      <c r="AC41" s="701"/>
      <c r="AD41" s="702">
        <v>2718523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49498</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44"/>
      <c r="CT41" s="644"/>
      <c r="CU41" s="644"/>
      <c r="CV41" s="644"/>
      <c r="CW41" s="644"/>
      <c r="CX41" s="644"/>
      <c r="CY41" s="645"/>
      <c r="CZ41" s="628" t="s">
        <v>123</v>
      </c>
      <c r="DA41" s="656"/>
      <c r="DB41" s="656"/>
      <c r="DC41" s="658"/>
      <c r="DD41" s="632" t="s">
        <v>123</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109014</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196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1046009</v>
      </c>
      <c r="CS42" s="644"/>
      <c r="CT42" s="644"/>
      <c r="CU42" s="644"/>
      <c r="CV42" s="644"/>
      <c r="CW42" s="644"/>
      <c r="CX42" s="644"/>
      <c r="CY42" s="645"/>
      <c r="CZ42" s="628">
        <v>23.4</v>
      </c>
      <c r="DA42" s="656"/>
      <c r="DB42" s="656"/>
      <c r="DC42" s="658"/>
      <c r="DD42" s="632">
        <v>377162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24152</v>
      </c>
      <c r="CS43" s="644"/>
      <c r="CT43" s="644"/>
      <c r="CU43" s="644"/>
      <c r="CV43" s="644"/>
      <c r="CW43" s="644"/>
      <c r="CX43" s="644"/>
      <c r="CY43" s="645"/>
      <c r="CZ43" s="628">
        <v>0.5</v>
      </c>
      <c r="DA43" s="656"/>
      <c r="DB43" s="656"/>
      <c r="DC43" s="658"/>
      <c r="DD43" s="632">
        <v>24152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1042146</v>
      </c>
      <c r="CS44" s="624"/>
      <c r="CT44" s="624"/>
      <c r="CU44" s="624"/>
      <c r="CV44" s="624"/>
      <c r="CW44" s="624"/>
      <c r="CX44" s="624"/>
      <c r="CY44" s="625"/>
      <c r="CZ44" s="628">
        <v>23.3</v>
      </c>
      <c r="DA44" s="629"/>
      <c r="DB44" s="629"/>
      <c r="DC44" s="635"/>
      <c r="DD44" s="632">
        <v>373299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195679</v>
      </c>
      <c r="CS45" s="644"/>
      <c r="CT45" s="644"/>
      <c r="CU45" s="644"/>
      <c r="CV45" s="644"/>
      <c r="CW45" s="644"/>
      <c r="CX45" s="644"/>
      <c r="CY45" s="645"/>
      <c r="CZ45" s="628">
        <v>4.4000000000000004</v>
      </c>
      <c r="DA45" s="656"/>
      <c r="DB45" s="656"/>
      <c r="DC45" s="658"/>
      <c r="DD45" s="632">
        <v>46442</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806301</v>
      </c>
      <c r="CS46" s="624"/>
      <c r="CT46" s="624"/>
      <c r="CU46" s="624"/>
      <c r="CV46" s="624"/>
      <c r="CW46" s="624"/>
      <c r="CX46" s="624"/>
      <c r="CY46" s="625"/>
      <c r="CZ46" s="628">
        <v>18</v>
      </c>
      <c r="DA46" s="629"/>
      <c r="DB46" s="629"/>
      <c r="DC46" s="635"/>
      <c r="DD46" s="632">
        <v>313253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3863</v>
      </c>
      <c r="CS47" s="644"/>
      <c r="CT47" s="644"/>
      <c r="CU47" s="644"/>
      <c r="CV47" s="644"/>
      <c r="CW47" s="644"/>
      <c r="CX47" s="644"/>
      <c r="CY47" s="645"/>
      <c r="CZ47" s="628">
        <v>0.1</v>
      </c>
      <c r="DA47" s="656"/>
      <c r="DB47" s="656"/>
      <c r="DC47" s="658"/>
      <c r="DD47" s="632">
        <v>3863</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4469566</v>
      </c>
      <c r="CS49" s="682"/>
      <c r="CT49" s="682"/>
      <c r="CU49" s="682"/>
      <c r="CV49" s="682"/>
      <c r="CW49" s="682"/>
      <c r="CX49" s="682"/>
      <c r="CY49" s="711"/>
      <c r="CZ49" s="703">
        <v>100</v>
      </c>
      <c r="DA49" s="712"/>
      <c r="DB49" s="712"/>
      <c r="DC49" s="713"/>
      <c r="DD49" s="714">
        <v>3184972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8Ewenr16WA3gk4HlKyQqq1h4eUwKDg0u0HiXynXTZvwZsESq0PpnoG50owy+lV76cOZIEQKbWKOtEumnmq32w==" saltValue="khpgdbq+7OJTMyACBQCz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3" zoomScale="70" zoomScaleNormal="25" zoomScaleSheetLayoutView="70" workbookViewId="0">
      <selection activeCell="AK78" sqref="AK78:AO7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4935</v>
      </c>
      <c r="R7" s="753"/>
      <c r="S7" s="753"/>
      <c r="T7" s="753"/>
      <c r="U7" s="753"/>
      <c r="V7" s="753">
        <v>4348</v>
      </c>
      <c r="W7" s="753"/>
      <c r="X7" s="753"/>
      <c r="Y7" s="753"/>
      <c r="Z7" s="753"/>
      <c r="AA7" s="753">
        <v>587</v>
      </c>
      <c r="AB7" s="753"/>
      <c r="AC7" s="753"/>
      <c r="AD7" s="753"/>
      <c r="AE7" s="754"/>
      <c r="AF7" s="755">
        <v>515</v>
      </c>
      <c r="AG7" s="756"/>
      <c r="AH7" s="756"/>
      <c r="AI7" s="756"/>
      <c r="AJ7" s="757"/>
      <c r="AK7" s="758">
        <v>3</v>
      </c>
      <c r="AL7" s="759"/>
      <c r="AM7" s="759"/>
      <c r="AN7" s="759"/>
      <c r="AO7" s="759"/>
      <c r="AP7" s="759">
        <v>3433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11</v>
      </c>
      <c r="CI7" s="744"/>
      <c r="CJ7" s="744"/>
      <c r="CK7" s="744"/>
      <c r="CL7" s="745"/>
      <c r="CM7" s="743">
        <v>13</v>
      </c>
      <c r="CN7" s="744"/>
      <c r="CO7" s="744"/>
      <c r="CP7" s="744"/>
      <c r="CQ7" s="745"/>
      <c r="CR7" s="743">
        <v>5</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155</v>
      </c>
      <c r="R8" s="784"/>
      <c r="S8" s="784"/>
      <c r="T8" s="784"/>
      <c r="U8" s="784"/>
      <c r="V8" s="784">
        <v>139</v>
      </c>
      <c r="W8" s="784"/>
      <c r="X8" s="784"/>
      <c r="Y8" s="784"/>
      <c r="Z8" s="784"/>
      <c r="AA8" s="784">
        <v>15</v>
      </c>
      <c r="AB8" s="784"/>
      <c r="AC8" s="784"/>
      <c r="AD8" s="784"/>
      <c r="AE8" s="785"/>
      <c r="AF8" s="786">
        <v>15</v>
      </c>
      <c r="AG8" s="787"/>
      <c r="AH8" s="787"/>
      <c r="AI8" s="787"/>
      <c r="AJ8" s="788"/>
      <c r="AK8" s="769">
        <v>17</v>
      </c>
      <c r="AL8" s="770"/>
      <c r="AM8" s="770"/>
      <c r="AN8" s="770"/>
      <c r="AO8" s="770"/>
      <c r="AP8" s="770">
        <v>152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8"/>
      <c r="R22" s="799"/>
      <c r="S22" s="799"/>
      <c r="T22" s="799"/>
      <c r="U22" s="799"/>
      <c r="V22" s="799"/>
      <c r="W22" s="799"/>
      <c r="X22" s="799"/>
      <c r="Y22" s="799"/>
      <c r="Z22" s="799"/>
      <c r="AA22" s="799"/>
      <c r="AB22" s="799"/>
      <c r="AC22" s="799"/>
      <c r="AD22" s="799"/>
      <c r="AE22" s="800"/>
      <c r="AF22" s="786"/>
      <c r="AG22" s="787"/>
      <c r="AH22" s="787"/>
      <c r="AI22" s="787"/>
      <c r="AJ22" s="788"/>
      <c r="AK22" s="801"/>
      <c r="AL22" s="802"/>
      <c r="AM22" s="802"/>
      <c r="AN22" s="802"/>
      <c r="AO22" s="802"/>
      <c r="AP22" s="802"/>
      <c r="AQ22" s="802"/>
      <c r="AR22" s="802"/>
      <c r="AS22" s="802"/>
      <c r="AT22" s="802"/>
      <c r="AU22" s="803"/>
      <c r="AV22" s="803"/>
      <c r="AW22" s="803"/>
      <c r="AX22" s="803"/>
      <c r="AY22" s="804"/>
      <c r="AZ22" s="805" t="s">
        <v>377</v>
      </c>
      <c r="BA22" s="805"/>
      <c r="BB22" s="805"/>
      <c r="BC22" s="805"/>
      <c r="BD22" s="806"/>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5072</v>
      </c>
      <c r="R23" s="793"/>
      <c r="S23" s="793"/>
      <c r="T23" s="793"/>
      <c r="U23" s="793"/>
      <c r="V23" s="792">
        <v>4470</v>
      </c>
      <c r="W23" s="793"/>
      <c r="X23" s="793"/>
      <c r="Y23" s="793"/>
      <c r="Z23" s="793"/>
      <c r="AA23" s="792">
        <f t="shared" ref="AA23" si="0">AA7+AA8</f>
        <v>602</v>
      </c>
      <c r="AB23" s="793"/>
      <c r="AC23" s="793"/>
      <c r="AD23" s="793"/>
      <c r="AE23" s="793"/>
      <c r="AF23" s="794">
        <v>531</v>
      </c>
      <c r="AG23" s="793"/>
      <c r="AH23" s="793"/>
      <c r="AI23" s="793"/>
      <c r="AJ23" s="795"/>
      <c r="AK23" s="796"/>
      <c r="AL23" s="797"/>
      <c r="AM23" s="797"/>
      <c r="AN23" s="797"/>
      <c r="AO23" s="797"/>
      <c r="AP23" s="793">
        <f>AP7+AP8</f>
        <v>3585</v>
      </c>
      <c r="AQ23" s="793"/>
      <c r="AR23" s="793"/>
      <c r="AS23" s="793"/>
      <c r="AT23" s="793"/>
      <c r="AU23" s="808"/>
      <c r="AV23" s="808"/>
      <c r="AW23" s="808"/>
      <c r="AX23" s="808"/>
      <c r="AY23" s="809"/>
      <c r="AZ23" s="810" t="s">
        <v>123</v>
      </c>
      <c r="BA23" s="811"/>
      <c r="BB23" s="811"/>
      <c r="BC23" s="811"/>
      <c r="BD23" s="812"/>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7" t="s">
        <v>380</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3" t="s">
        <v>385</v>
      </c>
      <c r="AG26" s="814"/>
      <c r="AH26" s="814"/>
      <c r="AI26" s="814"/>
      <c r="AJ26" s="815"/>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6"/>
      <c r="AG27" s="817"/>
      <c r="AH27" s="817"/>
      <c r="AI27" s="817"/>
      <c r="AJ27" s="818"/>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1">
        <v>559</v>
      </c>
      <c r="R28" s="822"/>
      <c r="S28" s="822"/>
      <c r="T28" s="822"/>
      <c r="U28" s="822"/>
      <c r="V28" s="822">
        <v>545</v>
      </c>
      <c r="W28" s="822"/>
      <c r="X28" s="822"/>
      <c r="Y28" s="822"/>
      <c r="Z28" s="822"/>
      <c r="AA28" s="822">
        <v>14</v>
      </c>
      <c r="AB28" s="822"/>
      <c r="AC28" s="822"/>
      <c r="AD28" s="822"/>
      <c r="AE28" s="823"/>
      <c r="AF28" s="824">
        <v>14</v>
      </c>
      <c r="AG28" s="822"/>
      <c r="AH28" s="822"/>
      <c r="AI28" s="822"/>
      <c r="AJ28" s="825"/>
      <c r="AK28" s="826">
        <v>49</v>
      </c>
      <c r="AL28" s="827"/>
      <c r="AM28" s="827"/>
      <c r="AN28" s="827"/>
      <c r="AO28" s="827"/>
      <c r="AP28" s="827" t="s">
        <v>550</v>
      </c>
      <c r="AQ28" s="827"/>
      <c r="AR28" s="827"/>
      <c r="AS28" s="827"/>
      <c r="AT28" s="827"/>
      <c r="AU28" s="827" t="s">
        <v>550</v>
      </c>
      <c r="AV28" s="827"/>
      <c r="AW28" s="827"/>
      <c r="AX28" s="827"/>
      <c r="AY28" s="827"/>
      <c r="AZ28" s="828" t="s">
        <v>550</v>
      </c>
      <c r="BA28" s="828"/>
      <c r="BB28" s="828"/>
      <c r="BC28" s="828"/>
      <c r="BD28" s="828"/>
      <c r="BE28" s="819"/>
      <c r="BF28" s="819"/>
      <c r="BG28" s="819"/>
      <c r="BH28" s="819"/>
      <c r="BI28" s="820"/>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384</v>
      </c>
      <c r="R29" s="784"/>
      <c r="S29" s="784"/>
      <c r="T29" s="784"/>
      <c r="U29" s="784"/>
      <c r="V29" s="784">
        <v>369</v>
      </c>
      <c r="W29" s="784"/>
      <c r="X29" s="784"/>
      <c r="Y29" s="784"/>
      <c r="Z29" s="784"/>
      <c r="AA29" s="784">
        <v>15</v>
      </c>
      <c r="AB29" s="784"/>
      <c r="AC29" s="784"/>
      <c r="AD29" s="784"/>
      <c r="AE29" s="785"/>
      <c r="AF29" s="786">
        <v>15</v>
      </c>
      <c r="AG29" s="787"/>
      <c r="AH29" s="787"/>
      <c r="AI29" s="787"/>
      <c r="AJ29" s="788"/>
      <c r="AK29" s="833">
        <v>55</v>
      </c>
      <c r="AL29" s="829"/>
      <c r="AM29" s="829"/>
      <c r="AN29" s="829"/>
      <c r="AO29" s="829"/>
      <c r="AP29" s="829" t="s">
        <v>550</v>
      </c>
      <c r="AQ29" s="829"/>
      <c r="AR29" s="829"/>
      <c r="AS29" s="829"/>
      <c r="AT29" s="829"/>
      <c r="AU29" s="829" t="s">
        <v>550</v>
      </c>
      <c r="AV29" s="829"/>
      <c r="AW29" s="829"/>
      <c r="AX29" s="829"/>
      <c r="AY29" s="829"/>
      <c r="AZ29" s="830" t="s">
        <v>550</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51</v>
      </c>
      <c r="R30" s="784"/>
      <c r="S30" s="784"/>
      <c r="T30" s="784"/>
      <c r="U30" s="784"/>
      <c r="V30" s="784">
        <v>51</v>
      </c>
      <c r="W30" s="784"/>
      <c r="X30" s="784"/>
      <c r="Y30" s="784"/>
      <c r="Z30" s="784"/>
      <c r="AA30" s="784">
        <v>0</v>
      </c>
      <c r="AB30" s="784"/>
      <c r="AC30" s="784"/>
      <c r="AD30" s="784"/>
      <c r="AE30" s="785"/>
      <c r="AF30" s="786">
        <v>0</v>
      </c>
      <c r="AG30" s="787"/>
      <c r="AH30" s="787"/>
      <c r="AI30" s="787"/>
      <c r="AJ30" s="788"/>
      <c r="AK30" s="833">
        <v>13</v>
      </c>
      <c r="AL30" s="829"/>
      <c r="AM30" s="829"/>
      <c r="AN30" s="829"/>
      <c r="AO30" s="829"/>
      <c r="AP30" s="829" t="s">
        <v>550</v>
      </c>
      <c r="AQ30" s="829"/>
      <c r="AR30" s="829"/>
      <c r="AS30" s="829"/>
      <c r="AT30" s="829"/>
      <c r="AU30" s="829" t="s">
        <v>550</v>
      </c>
      <c r="AV30" s="829"/>
      <c r="AW30" s="829"/>
      <c r="AX30" s="829"/>
      <c r="AY30" s="829"/>
      <c r="AZ30" s="830" t="s">
        <v>550</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105</v>
      </c>
      <c r="R31" s="784"/>
      <c r="S31" s="784"/>
      <c r="T31" s="784"/>
      <c r="U31" s="784"/>
      <c r="V31" s="784">
        <v>128</v>
      </c>
      <c r="W31" s="784"/>
      <c r="X31" s="784"/>
      <c r="Y31" s="784"/>
      <c r="Z31" s="784"/>
      <c r="AA31" s="784">
        <v>-23</v>
      </c>
      <c r="AB31" s="784"/>
      <c r="AC31" s="784"/>
      <c r="AD31" s="784"/>
      <c r="AE31" s="785"/>
      <c r="AF31" s="786">
        <v>54</v>
      </c>
      <c r="AG31" s="787"/>
      <c r="AH31" s="787"/>
      <c r="AI31" s="787"/>
      <c r="AJ31" s="788"/>
      <c r="AK31" s="833">
        <v>30</v>
      </c>
      <c r="AL31" s="829"/>
      <c r="AM31" s="829"/>
      <c r="AN31" s="829"/>
      <c r="AO31" s="829"/>
      <c r="AP31" s="829">
        <v>157</v>
      </c>
      <c r="AQ31" s="829"/>
      <c r="AR31" s="829"/>
      <c r="AS31" s="829"/>
      <c r="AT31" s="829"/>
      <c r="AU31" s="829">
        <v>80</v>
      </c>
      <c r="AV31" s="829"/>
      <c r="AW31" s="829"/>
      <c r="AX31" s="829"/>
      <c r="AY31" s="829"/>
      <c r="AZ31" s="830" t="s">
        <v>550</v>
      </c>
      <c r="BA31" s="830"/>
      <c r="BB31" s="830"/>
      <c r="BC31" s="830"/>
      <c r="BD31" s="830"/>
      <c r="BE31" s="831" t="s">
        <v>394</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102</v>
      </c>
      <c r="R32" s="784"/>
      <c r="S32" s="784"/>
      <c r="T32" s="784"/>
      <c r="U32" s="784"/>
      <c r="V32" s="784">
        <v>98</v>
      </c>
      <c r="W32" s="784"/>
      <c r="X32" s="784"/>
      <c r="Y32" s="784"/>
      <c r="Z32" s="784"/>
      <c r="AA32" s="784">
        <v>4</v>
      </c>
      <c r="AB32" s="784"/>
      <c r="AC32" s="784"/>
      <c r="AD32" s="784"/>
      <c r="AE32" s="785"/>
      <c r="AF32" s="786">
        <v>128</v>
      </c>
      <c r="AG32" s="787"/>
      <c r="AH32" s="787"/>
      <c r="AI32" s="787"/>
      <c r="AJ32" s="788"/>
      <c r="AK32" s="833">
        <v>63</v>
      </c>
      <c r="AL32" s="829"/>
      <c r="AM32" s="829"/>
      <c r="AN32" s="829"/>
      <c r="AO32" s="829"/>
      <c r="AP32" s="829">
        <v>169</v>
      </c>
      <c r="AQ32" s="829"/>
      <c r="AR32" s="829"/>
      <c r="AS32" s="829"/>
      <c r="AT32" s="829"/>
      <c r="AU32" s="829">
        <v>168</v>
      </c>
      <c r="AV32" s="829"/>
      <c r="AW32" s="829"/>
      <c r="AX32" s="829"/>
      <c r="AY32" s="829"/>
      <c r="AZ32" s="830" t="s">
        <v>550</v>
      </c>
      <c r="BA32" s="830"/>
      <c r="BB32" s="830"/>
      <c r="BC32" s="830"/>
      <c r="BD32" s="830"/>
      <c r="BE32" s="831" t="s">
        <v>394</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3</v>
      </c>
      <c r="R33" s="784"/>
      <c r="S33" s="784"/>
      <c r="T33" s="784"/>
      <c r="U33" s="784"/>
      <c r="V33" s="784">
        <v>3</v>
      </c>
      <c r="W33" s="784"/>
      <c r="X33" s="784"/>
      <c r="Y33" s="784"/>
      <c r="Z33" s="784"/>
      <c r="AA33" s="784">
        <v>0</v>
      </c>
      <c r="AB33" s="784"/>
      <c r="AC33" s="784"/>
      <c r="AD33" s="784"/>
      <c r="AE33" s="785"/>
      <c r="AF33" s="786">
        <v>0</v>
      </c>
      <c r="AG33" s="787"/>
      <c r="AH33" s="787"/>
      <c r="AI33" s="787"/>
      <c r="AJ33" s="788"/>
      <c r="AK33" s="833">
        <v>0</v>
      </c>
      <c r="AL33" s="829"/>
      <c r="AM33" s="829"/>
      <c r="AN33" s="829"/>
      <c r="AO33" s="829"/>
      <c r="AP33" s="829" t="s">
        <v>550</v>
      </c>
      <c r="AQ33" s="829"/>
      <c r="AR33" s="829"/>
      <c r="AS33" s="829"/>
      <c r="AT33" s="829"/>
      <c r="AU33" s="829" t="s">
        <v>550</v>
      </c>
      <c r="AV33" s="829"/>
      <c r="AW33" s="829"/>
      <c r="AX33" s="829"/>
      <c r="AY33" s="829"/>
      <c r="AZ33" s="830" t="s">
        <v>550</v>
      </c>
      <c r="BA33" s="830"/>
      <c r="BB33" s="830"/>
      <c r="BC33" s="830"/>
      <c r="BD33" s="830"/>
      <c r="BE33" s="831" t="s">
        <v>397</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29"/>
      <c r="AM34" s="829"/>
      <c r="AN34" s="829"/>
      <c r="AO34" s="829"/>
      <c r="AP34" s="829"/>
      <c r="AQ34" s="829"/>
      <c r="AR34" s="829"/>
      <c r="AS34" s="829"/>
      <c r="AT34" s="829"/>
      <c r="AU34" s="829"/>
      <c r="AV34" s="829"/>
      <c r="AW34" s="829"/>
      <c r="AX34" s="829"/>
      <c r="AY34" s="829"/>
      <c r="AZ34" s="830"/>
      <c r="BA34" s="830"/>
      <c r="BB34" s="830"/>
      <c r="BC34" s="830"/>
      <c r="BD34" s="830"/>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398</v>
      </c>
      <c r="BK62" s="805"/>
      <c r="BL62" s="805"/>
      <c r="BM62" s="805"/>
      <c r="BN62" s="806"/>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212</v>
      </c>
      <c r="AG63" s="843"/>
      <c r="AH63" s="843"/>
      <c r="AI63" s="843"/>
      <c r="AJ63" s="844"/>
      <c r="AK63" s="845"/>
      <c r="AL63" s="840"/>
      <c r="AM63" s="840"/>
      <c r="AN63" s="840"/>
      <c r="AO63" s="840"/>
      <c r="AP63" s="843"/>
      <c r="AQ63" s="843"/>
      <c r="AR63" s="843"/>
      <c r="AS63" s="843"/>
      <c r="AT63" s="843"/>
      <c r="AU63" s="843"/>
      <c r="AV63" s="843"/>
      <c r="AW63" s="843"/>
      <c r="AX63" s="843"/>
      <c r="AY63" s="843"/>
      <c r="AZ63" s="847"/>
      <c r="BA63" s="847"/>
      <c r="BB63" s="847"/>
      <c r="BC63" s="847"/>
      <c r="BD63" s="847"/>
      <c r="BE63" s="848"/>
      <c r="BF63" s="848"/>
      <c r="BG63" s="848"/>
      <c r="BH63" s="848"/>
      <c r="BI63" s="849"/>
      <c r="BJ63" s="850" t="s">
        <v>123</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3" t="s">
        <v>385</v>
      </c>
      <c r="AG66" s="814"/>
      <c r="AH66" s="814"/>
      <c r="AI66" s="814"/>
      <c r="AJ66" s="854"/>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7"/>
      <c r="AH67" s="817"/>
      <c r="AI67" s="817"/>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15">
      <c r="A68" s="224">
        <v>1</v>
      </c>
      <c r="B68" s="868" t="s">
        <v>552</v>
      </c>
      <c r="C68" s="869"/>
      <c r="D68" s="869"/>
      <c r="E68" s="869"/>
      <c r="F68" s="869"/>
      <c r="G68" s="869"/>
      <c r="H68" s="869"/>
      <c r="I68" s="869"/>
      <c r="J68" s="869"/>
      <c r="K68" s="869"/>
      <c r="L68" s="869"/>
      <c r="M68" s="869"/>
      <c r="N68" s="869"/>
      <c r="O68" s="869"/>
      <c r="P68" s="870"/>
      <c r="Q68" s="871">
        <v>734</v>
      </c>
      <c r="R68" s="865"/>
      <c r="S68" s="865"/>
      <c r="T68" s="865"/>
      <c r="U68" s="865"/>
      <c r="V68" s="865">
        <v>733</v>
      </c>
      <c r="W68" s="865"/>
      <c r="X68" s="865"/>
      <c r="Y68" s="865"/>
      <c r="Z68" s="865"/>
      <c r="AA68" s="865">
        <v>1</v>
      </c>
      <c r="AB68" s="865"/>
      <c r="AC68" s="865"/>
      <c r="AD68" s="865"/>
      <c r="AE68" s="865"/>
      <c r="AF68" s="865">
        <v>1</v>
      </c>
      <c r="AG68" s="865"/>
      <c r="AH68" s="865"/>
      <c r="AI68" s="865"/>
      <c r="AJ68" s="865"/>
      <c r="AK68" s="865">
        <v>53</v>
      </c>
      <c r="AL68" s="865"/>
      <c r="AM68" s="865"/>
      <c r="AN68" s="865"/>
      <c r="AO68" s="865"/>
      <c r="AP68" s="865" t="s">
        <v>550</v>
      </c>
      <c r="AQ68" s="865"/>
      <c r="AR68" s="865"/>
      <c r="AS68" s="865"/>
      <c r="AT68" s="865"/>
      <c r="AU68" s="865" t="s">
        <v>550</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15">
      <c r="A69" s="226">
        <v>2</v>
      </c>
      <c r="B69" s="872" t="s">
        <v>553</v>
      </c>
      <c r="C69" s="873"/>
      <c r="D69" s="873"/>
      <c r="E69" s="873"/>
      <c r="F69" s="873"/>
      <c r="G69" s="873"/>
      <c r="H69" s="873"/>
      <c r="I69" s="873"/>
      <c r="J69" s="873"/>
      <c r="K69" s="873"/>
      <c r="L69" s="873"/>
      <c r="M69" s="873"/>
      <c r="N69" s="873"/>
      <c r="O69" s="873"/>
      <c r="P69" s="874"/>
      <c r="Q69" s="875">
        <v>2493</v>
      </c>
      <c r="R69" s="829"/>
      <c r="S69" s="829"/>
      <c r="T69" s="829"/>
      <c r="U69" s="829"/>
      <c r="V69" s="829">
        <v>2451</v>
      </c>
      <c r="W69" s="829"/>
      <c r="X69" s="829"/>
      <c r="Y69" s="829"/>
      <c r="Z69" s="829"/>
      <c r="AA69" s="829">
        <v>42</v>
      </c>
      <c r="AB69" s="829"/>
      <c r="AC69" s="829"/>
      <c r="AD69" s="829"/>
      <c r="AE69" s="829"/>
      <c r="AF69" s="829">
        <v>3</v>
      </c>
      <c r="AG69" s="829"/>
      <c r="AH69" s="829"/>
      <c r="AI69" s="829"/>
      <c r="AJ69" s="829"/>
      <c r="AK69" s="829">
        <v>60</v>
      </c>
      <c r="AL69" s="829"/>
      <c r="AM69" s="829"/>
      <c r="AN69" s="829"/>
      <c r="AO69" s="829"/>
      <c r="AP69" s="829" t="s">
        <v>550</v>
      </c>
      <c r="AQ69" s="829"/>
      <c r="AR69" s="829"/>
      <c r="AS69" s="829"/>
      <c r="AT69" s="829"/>
      <c r="AU69" s="829" t="s">
        <v>550</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15">
      <c r="A70" s="226">
        <v>3</v>
      </c>
      <c r="B70" s="872" t="s">
        <v>554</v>
      </c>
      <c r="C70" s="873"/>
      <c r="D70" s="873"/>
      <c r="E70" s="873"/>
      <c r="F70" s="873"/>
      <c r="G70" s="873"/>
      <c r="H70" s="873"/>
      <c r="I70" s="873"/>
      <c r="J70" s="873"/>
      <c r="K70" s="873"/>
      <c r="L70" s="873"/>
      <c r="M70" s="873"/>
      <c r="N70" s="873"/>
      <c r="O70" s="873"/>
      <c r="P70" s="874"/>
      <c r="Q70" s="875">
        <v>509</v>
      </c>
      <c r="R70" s="829"/>
      <c r="S70" s="829"/>
      <c r="T70" s="829"/>
      <c r="U70" s="829"/>
      <c r="V70" s="829">
        <v>507</v>
      </c>
      <c r="W70" s="829"/>
      <c r="X70" s="829"/>
      <c r="Y70" s="829"/>
      <c r="Z70" s="829"/>
      <c r="AA70" s="829">
        <v>2</v>
      </c>
      <c r="AB70" s="829"/>
      <c r="AC70" s="829"/>
      <c r="AD70" s="829"/>
      <c r="AE70" s="829"/>
      <c r="AF70" s="829">
        <v>2</v>
      </c>
      <c r="AG70" s="829"/>
      <c r="AH70" s="829"/>
      <c r="AI70" s="829"/>
      <c r="AJ70" s="829"/>
      <c r="AK70" s="829">
        <v>144</v>
      </c>
      <c r="AL70" s="829"/>
      <c r="AM70" s="829"/>
      <c r="AN70" s="829"/>
      <c r="AO70" s="829"/>
      <c r="AP70" s="829" t="s">
        <v>550</v>
      </c>
      <c r="AQ70" s="829"/>
      <c r="AR70" s="829"/>
      <c r="AS70" s="829"/>
      <c r="AT70" s="829"/>
      <c r="AU70" s="829" t="s">
        <v>550</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15">
      <c r="A71" s="226">
        <v>4</v>
      </c>
      <c r="B71" s="872" t="s">
        <v>555</v>
      </c>
      <c r="C71" s="873"/>
      <c r="D71" s="873"/>
      <c r="E71" s="873"/>
      <c r="F71" s="873"/>
      <c r="G71" s="873"/>
      <c r="H71" s="873"/>
      <c r="I71" s="873"/>
      <c r="J71" s="873"/>
      <c r="K71" s="873"/>
      <c r="L71" s="873"/>
      <c r="M71" s="873"/>
      <c r="N71" s="873"/>
      <c r="O71" s="873"/>
      <c r="P71" s="874"/>
      <c r="Q71" s="875">
        <v>244</v>
      </c>
      <c r="R71" s="829"/>
      <c r="S71" s="829"/>
      <c r="T71" s="829"/>
      <c r="U71" s="829"/>
      <c r="V71" s="829">
        <v>243</v>
      </c>
      <c r="W71" s="829"/>
      <c r="X71" s="829"/>
      <c r="Y71" s="829"/>
      <c r="Z71" s="829"/>
      <c r="AA71" s="829">
        <v>1</v>
      </c>
      <c r="AB71" s="829"/>
      <c r="AC71" s="829"/>
      <c r="AD71" s="829"/>
      <c r="AE71" s="829"/>
      <c r="AF71" s="829">
        <v>1</v>
      </c>
      <c r="AG71" s="829"/>
      <c r="AH71" s="829"/>
      <c r="AI71" s="829"/>
      <c r="AJ71" s="829"/>
      <c r="AK71" s="829">
        <v>3</v>
      </c>
      <c r="AL71" s="829"/>
      <c r="AM71" s="829"/>
      <c r="AN71" s="829"/>
      <c r="AO71" s="829"/>
      <c r="AP71" s="829" t="s">
        <v>550</v>
      </c>
      <c r="AQ71" s="829"/>
      <c r="AR71" s="829"/>
      <c r="AS71" s="829"/>
      <c r="AT71" s="829"/>
      <c r="AU71" s="829" t="s">
        <v>550</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15">
      <c r="A72" s="226">
        <v>5</v>
      </c>
      <c r="B72" s="872" t="s">
        <v>563</v>
      </c>
      <c r="C72" s="873"/>
      <c r="D72" s="873"/>
      <c r="E72" s="873"/>
      <c r="F72" s="873"/>
      <c r="G72" s="873"/>
      <c r="H72" s="873"/>
      <c r="I72" s="873"/>
      <c r="J72" s="873"/>
      <c r="K72" s="873"/>
      <c r="L72" s="873"/>
      <c r="M72" s="873"/>
      <c r="N72" s="873"/>
      <c r="O72" s="873"/>
      <c r="P72" s="874"/>
      <c r="Q72" s="875">
        <v>422</v>
      </c>
      <c r="R72" s="829"/>
      <c r="S72" s="829"/>
      <c r="T72" s="829"/>
      <c r="U72" s="829"/>
      <c r="V72" s="829">
        <v>337</v>
      </c>
      <c r="W72" s="829"/>
      <c r="X72" s="829"/>
      <c r="Y72" s="829"/>
      <c r="Z72" s="829"/>
      <c r="AA72" s="829">
        <v>85</v>
      </c>
      <c r="AB72" s="829"/>
      <c r="AC72" s="829"/>
      <c r="AD72" s="829"/>
      <c r="AE72" s="829"/>
      <c r="AF72" s="829">
        <v>85</v>
      </c>
      <c r="AG72" s="829"/>
      <c r="AH72" s="829"/>
      <c r="AI72" s="829"/>
      <c r="AJ72" s="829"/>
      <c r="AK72" s="829" t="s">
        <v>550</v>
      </c>
      <c r="AL72" s="829"/>
      <c r="AM72" s="829"/>
      <c r="AN72" s="829"/>
      <c r="AO72" s="829"/>
      <c r="AP72" s="829" t="s">
        <v>550</v>
      </c>
      <c r="AQ72" s="829"/>
      <c r="AR72" s="829"/>
      <c r="AS72" s="829"/>
      <c r="AT72" s="829"/>
      <c r="AU72" s="829" t="s">
        <v>550</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15">
      <c r="A73" s="226">
        <v>6</v>
      </c>
      <c r="B73" s="872" t="s">
        <v>564</v>
      </c>
      <c r="C73" s="873"/>
      <c r="D73" s="873"/>
      <c r="E73" s="873"/>
      <c r="F73" s="873"/>
      <c r="G73" s="873"/>
      <c r="H73" s="873"/>
      <c r="I73" s="873"/>
      <c r="J73" s="873"/>
      <c r="K73" s="873"/>
      <c r="L73" s="873"/>
      <c r="M73" s="873"/>
      <c r="N73" s="873"/>
      <c r="O73" s="873"/>
      <c r="P73" s="874"/>
      <c r="Q73" s="875">
        <v>821</v>
      </c>
      <c r="R73" s="829"/>
      <c r="S73" s="829"/>
      <c r="T73" s="829"/>
      <c r="U73" s="829"/>
      <c r="V73" s="829">
        <v>775</v>
      </c>
      <c r="W73" s="829"/>
      <c r="X73" s="829"/>
      <c r="Y73" s="829"/>
      <c r="Z73" s="829"/>
      <c r="AA73" s="829">
        <v>46</v>
      </c>
      <c r="AB73" s="829"/>
      <c r="AC73" s="829"/>
      <c r="AD73" s="829"/>
      <c r="AE73" s="829"/>
      <c r="AF73" s="829">
        <v>192</v>
      </c>
      <c r="AG73" s="829"/>
      <c r="AH73" s="829"/>
      <c r="AI73" s="829"/>
      <c r="AJ73" s="829"/>
      <c r="AK73" s="829">
        <v>30</v>
      </c>
      <c r="AL73" s="829"/>
      <c r="AM73" s="829"/>
      <c r="AN73" s="829"/>
      <c r="AO73" s="829"/>
      <c r="AP73" s="829" t="s">
        <v>550</v>
      </c>
      <c r="AQ73" s="829"/>
      <c r="AR73" s="829"/>
      <c r="AS73" s="829"/>
      <c r="AT73" s="829"/>
      <c r="AU73" s="829" t="s">
        <v>550</v>
      </c>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15">
      <c r="A74" s="226">
        <v>7</v>
      </c>
      <c r="B74" s="872" t="s">
        <v>556</v>
      </c>
      <c r="C74" s="873"/>
      <c r="D74" s="873"/>
      <c r="E74" s="873"/>
      <c r="F74" s="873"/>
      <c r="G74" s="873"/>
      <c r="H74" s="873"/>
      <c r="I74" s="873"/>
      <c r="J74" s="873"/>
      <c r="K74" s="873"/>
      <c r="L74" s="873"/>
      <c r="M74" s="873"/>
      <c r="N74" s="873"/>
      <c r="O74" s="873"/>
      <c r="P74" s="874"/>
      <c r="Q74" s="875">
        <v>301</v>
      </c>
      <c r="R74" s="829"/>
      <c r="S74" s="829"/>
      <c r="T74" s="829"/>
      <c r="U74" s="829"/>
      <c r="V74" s="829">
        <v>186</v>
      </c>
      <c r="W74" s="829"/>
      <c r="X74" s="829"/>
      <c r="Y74" s="829"/>
      <c r="Z74" s="829"/>
      <c r="AA74" s="829">
        <v>114</v>
      </c>
      <c r="AB74" s="829"/>
      <c r="AC74" s="829"/>
      <c r="AD74" s="829"/>
      <c r="AE74" s="829"/>
      <c r="AF74" s="829">
        <v>114</v>
      </c>
      <c r="AG74" s="829"/>
      <c r="AH74" s="829"/>
      <c r="AI74" s="829"/>
      <c r="AJ74" s="829"/>
      <c r="AK74" s="829">
        <v>22</v>
      </c>
      <c r="AL74" s="829"/>
      <c r="AM74" s="829"/>
      <c r="AN74" s="829"/>
      <c r="AO74" s="829"/>
      <c r="AP74" s="829" t="s">
        <v>550</v>
      </c>
      <c r="AQ74" s="829"/>
      <c r="AR74" s="829"/>
      <c r="AS74" s="829"/>
      <c r="AT74" s="829"/>
      <c r="AU74" s="829" t="s">
        <v>550</v>
      </c>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15">
      <c r="A75" s="226">
        <v>8</v>
      </c>
      <c r="B75" s="872" t="s">
        <v>557</v>
      </c>
      <c r="C75" s="873"/>
      <c r="D75" s="873"/>
      <c r="E75" s="873"/>
      <c r="F75" s="873"/>
      <c r="G75" s="873"/>
      <c r="H75" s="873"/>
      <c r="I75" s="873"/>
      <c r="J75" s="873"/>
      <c r="K75" s="873"/>
      <c r="L75" s="873"/>
      <c r="M75" s="873"/>
      <c r="N75" s="873"/>
      <c r="O75" s="873"/>
      <c r="P75" s="874"/>
      <c r="Q75" s="876">
        <v>327377</v>
      </c>
      <c r="R75" s="877"/>
      <c r="S75" s="877"/>
      <c r="T75" s="877"/>
      <c r="U75" s="833"/>
      <c r="V75" s="878">
        <v>314849</v>
      </c>
      <c r="W75" s="877"/>
      <c r="X75" s="877"/>
      <c r="Y75" s="877"/>
      <c r="Z75" s="833"/>
      <c r="AA75" s="878">
        <v>12528</v>
      </c>
      <c r="AB75" s="877"/>
      <c r="AC75" s="877"/>
      <c r="AD75" s="877"/>
      <c r="AE75" s="833"/>
      <c r="AF75" s="878">
        <v>12528</v>
      </c>
      <c r="AG75" s="877"/>
      <c r="AH75" s="877"/>
      <c r="AI75" s="877"/>
      <c r="AJ75" s="833"/>
      <c r="AK75" s="878" t="s">
        <v>550</v>
      </c>
      <c r="AL75" s="877"/>
      <c r="AM75" s="877"/>
      <c r="AN75" s="877"/>
      <c r="AO75" s="833"/>
      <c r="AP75" s="829" t="s">
        <v>550</v>
      </c>
      <c r="AQ75" s="829"/>
      <c r="AR75" s="829"/>
      <c r="AS75" s="829"/>
      <c r="AT75" s="829"/>
      <c r="AU75" s="829" t="s">
        <v>550</v>
      </c>
      <c r="AV75" s="829"/>
      <c r="AW75" s="829"/>
      <c r="AX75" s="829"/>
      <c r="AY75" s="829"/>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15">
      <c r="A76" s="226">
        <v>9</v>
      </c>
      <c r="B76" s="872" t="s">
        <v>558</v>
      </c>
      <c r="C76" s="873"/>
      <c r="D76" s="873"/>
      <c r="E76" s="873"/>
      <c r="F76" s="873"/>
      <c r="G76" s="873"/>
      <c r="H76" s="873"/>
      <c r="I76" s="873"/>
      <c r="J76" s="873"/>
      <c r="K76" s="873"/>
      <c r="L76" s="873"/>
      <c r="M76" s="873"/>
      <c r="N76" s="873"/>
      <c r="O76" s="873"/>
      <c r="P76" s="874"/>
      <c r="Q76" s="876">
        <v>2224</v>
      </c>
      <c r="R76" s="877"/>
      <c r="S76" s="877"/>
      <c r="T76" s="877"/>
      <c r="U76" s="833"/>
      <c r="V76" s="878">
        <v>2162</v>
      </c>
      <c r="W76" s="877"/>
      <c r="X76" s="877"/>
      <c r="Y76" s="877"/>
      <c r="Z76" s="833"/>
      <c r="AA76" s="878">
        <v>62</v>
      </c>
      <c r="AB76" s="877"/>
      <c r="AC76" s="877"/>
      <c r="AD76" s="877"/>
      <c r="AE76" s="833"/>
      <c r="AF76" s="878">
        <v>62</v>
      </c>
      <c r="AG76" s="877"/>
      <c r="AH76" s="877"/>
      <c r="AI76" s="877"/>
      <c r="AJ76" s="833"/>
      <c r="AK76" s="878" t="s">
        <v>550</v>
      </c>
      <c r="AL76" s="877"/>
      <c r="AM76" s="877"/>
      <c r="AN76" s="877"/>
      <c r="AO76" s="833"/>
      <c r="AP76" s="829" t="s">
        <v>550</v>
      </c>
      <c r="AQ76" s="829"/>
      <c r="AR76" s="829"/>
      <c r="AS76" s="829"/>
      <c r="AT76" s="829"/>
      <c r="AU76" s="829" t="s">
        <v>550</v>
      </c>
      <c r="AV76" s="829"/>
      <c r="AW76" s="829"/>
      <c r="AX76" s="829"/>
      <c r="AY76" s="829"/>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15">
      <c r="A77" s="226">
        <v>10</v>
      </c>
      <c r="B77" s="872" t="s">
        <v>559</v>
      </c>
      <c r="C77" s="873"/>
      <c r="D77" s="873"/>
      <c r="E77" s="873"/>
      <c r="F77" s="873"/>
      <c r="G77" s="873"/>
      <c r="H77" s="873"/>
      <c r="I77" s="873"/>
      <c r="J77" s="873"/>
      <c r="K77" s="873"/>
      <c r="L77" s="873"/>
      <c r="M77" s="873"/>
      <c r="N77" s="873"/>
      <c r="O77" s="873"/>
      <c r="P77" s="874"/>
      <c r="Q77" s="876">
        <v>7297</v>
      </c>
      <c r="R77" s="877"/>
      <c r="S77" s="877"/>
      <c r="T77" s="877"/>
      <c r="U77" s="833"/>
      <c r="V77" s="878">
        <v>5013</v>
      </c>
      <c r="W77" s="877"/>
      <c r="X77" s="877"/>
      <c r="Y77" s="877"/>
      <c r="Z77" s="833"/>
      <c r="AA77" s="878">
        <v>2284</v>
      </c>
      <c r="AB77" s="877"/>
      <c r="AC77" s="877"/>
      <c r="AD77" s="877"/>
      <c r="AE77" s="833"/>
      <c r="AF77" s="878">
        <v>2284</v>
      </c>
      <c r="AG77" s="877"/>
      <c r="AH77" s="877"/>
      <c r="AI77" s="877"/>
      <c r="AJ77" s="833"/>
      <c r="AK77" s="878">
        <v>1593</v>
      </c>
      <c r="AL77" s="877"/>
      <c r="AM77" s="877"/>
      <c r="AN77" s="877"/>
      <c r="AO77" s="833"/>
      <c r="AP77" s="829" t="s">
        <v>550</v>
      </c>
      <c r="AQ77" s="829"/>
      <c r="AR77" s="829"/>
      <c r="AS77" s="829"/>
      <c r="AT77" s="829"/>
      <c r="AU77" s="829" t="s">
        <v>550</v>
      </c>
      <c r="AV77" s="829"/>
      <c r="AW77" s="829"/>
      <c r="AX77" s="829"/>
      <c r="AY77" s="829"/>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15">
      <c r="A78" s="226">
        <v>11</v>
      </c>
      <c r="B78" s="872" t="s">
        <v>560</v>
      </c>
      <c r="C78" s="873"/>
      <c r="D78" s="873"/>
      <c r="E78" s="873"/>
      <c r="F78" s="873"/>
      <c r="G78" s="873"/>
      <c r="H78" s="873"/>
      <c r="I78" s="873"/>
      <c r="J78" s="873"/>
      <c r="K78" s="873"/>
      <c r="L78" s="873"/>
      <c r="M78" s="873"/>
      <c r="N78" s="873"/>
      <c r="O78" s="873"/>
      <c r="P78" s="874"/>
      <c r="Q78" s="875">
        <v>14</v>
      </c>
      <c r="R78" s="829"/>
      <c r="S78" s="829"/>
      <c r="T78" s="829"/>
      <c r="U78" s="829"/>
      <c r="V78" s="829">
        <v>11</v>
      </c>
      <c r="W78" s="829"/>
      <c r="X78" s="829"/>
      <c r="Y78" s="829"/>
      <c r="Z78" s="829"/>
      <c r="AA78" s="829">
        <v>3</v>
      </c>
      <c r="AB78" s="829"/>
      <c r="AC78" s="829"/>
      <c r="AD78" s="829"/>
      <c r="AE78" s="829"/>
      <c r="AF78" s="829">
        <v>3</v>
      </c>
      <c r="AG78" s="829"/>
      <c r="AH78" s="829"/>
      <c r="AI78" s="829"/>
      <c r="AJ78" s="829"/>
      <c r="AK78" s="829" t="s">
        <v>550</v>
      </c>
      <c r="AL78" s="829"/>
      <c r="AM78" s="829"/>
      <c r="AN78" s="829"/>
      <c r="AO78" s="829"/>
      <c r="AP78" s="829" t="s">
        <v>550</v>
      </c>
      <c r="AQ78" s="829"/>
      <c r="AR78" s="829"/>
      <c r="AS78" s="829"/>
      <c r="AT78" s="829"/>
      <c r="AU78" s="829" t="s">
        <v>550</v>
      </c>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15">
      <c r="A79" s="226">
        <v>12</v>
      </c>
      <c r="B79" s="872" t="s">
        <v>561</v>
      </c>
      <c r="C79" s="873"/>
      <c r="D79" s="873"/>
      <c r="E79" s="873"/>
      <c r="F79" s="873"/>
      <c r="G79" s="873"/>
      <c r="H79" s="873"/>
      <c r="I79" s="873"/>
      <c r="J79" s="873"/>
      <c r="K79" s="873"/>
      <c r="L79" s="873"/>
      <c r="M79" s="873"/>
      <c r="N79" s="873"/>
      <c r="O79" s="873"/>
      <c r="P79" s="874"/>
      <c r="Q79" s="875">
        <v>69</v>
      </c>
      <c r="R79" s="829"/>
      <c r="S79" s="829"/>
      <c r="T79" s="829"/>
      <c r="U79" s="829"/>
      <c r="V79" s="829">
        <v>49</v>
      </c>
      <c r="W79" s="829"/>
      <c r="X79" s="829"/>
      <c r="Y79" s="829"/>
      <c r="Z79" s="829"/>
      <c r="AA79" s="829">
        <v>20</v>
      </c>
      <c r="AB79" s="829"/>
      <c r="AC79" s="829"/>
      <c r="AD79" s="829"/>
      <c r="AE79" s="829"/>
      <c r="AF79" s="829">
        <v>17</v>
      </c>
      <c r="AG79" s="829"/>
      <c r="AH79" s="829"/>
      <c r="AI79" s="829"/>
      <c r="AJ79" s="829"/>
      <c r="AK79" s="829" t="s">
        <v>550</v>
      </c>
      <c r="AL79" s="829"/>
      <c r="AM79" s="829"/>
      <c r="AN79" s="829"/>
      <c r="AO79" s="829"/>
      <c r="AP79" s="829" t="s">
        <v>550</v>
      </c>
      <c r="AQ79" s="829"/>
      <c r="AR79" s="829"/>
      <c r="AS79" s="829"/>
      <c r="AT79" s="829"/>
      <c r="AU79" s="829" t="s">
        <v>550</v>
      </c>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15">
      <c r="A80" s="226">
        <v>13</v>
      </c>
      <c r="B80" s="872" t="s">
        <v>562</v>
      </c>
      <c r="C80" s="873"/>
      <c r="D80" s="873"/>
      <c r="E80" s="873"/>
      <c r="F80" s="873"/>
      <c r="G80" s="873"/>
      <c r="H80" s="873"/>
      <c r="I80" s="873"/>
      <c r="J80" s="873"/>
      <c r="K80" s="873"/>
      <c r="L80" s="873"/>
      <c r="M80" s="873"/>
      <c r="N80" s="873"/>
      <c r="O80" s="873"/>
      <c r="P80" s="874"/>
      <c r="Q80" s="875">
        <v>203</v>
      </c>
      <c r="R80" s="829"/>
      <c r="S80" s="829"/>
      <c r="T80" s="829"/>
      <c r="U80" s="829"/>
      <c r="V80" s="829">
        <v>198</v>
      </c>
      <c r="W80" s="829"/>
      <c r="X80" s="829"/>
      <c r="Y80" s="829"/>
      <c r="Z80" s="829"/>
      <c r="AA80" s="829">
        <v>5</v>
      </c>
      <c r="AB80" s="829"/>
      <c r="AC80" s="829"/>
      <c r="AD80" s="829"/>
      <c r="AE80" s="829"/>
      <c r="AF80" s="829">
        <v>5</v>
      </c>
      <c r="AG80" s="829"/>
      <c r="AH80" s="829"/>
      <c r="AI80" s="829"/>
      <c r="AJ80" s="829"/>
      <c r="AK80" s="829">
        <v>6</v>
      </c>
      <c r="AL80" s="829"/>
      <c r="AM80" s="829"/>
      <c r="AN80" s="829"/>
      <c r="AO80" s="829"/>
      <c r="AP80" s="829" t="s">
        <v>550</v>
      </c>
      <c r="AQ80" s="829"/>
      <c r="AR80" s="829"/>
      <c r="AS80" s="829"/>
      <c r="AT80" s="829"/>
      <c r="AU80" s="829" t="s">
        <v>550</v>
      </c>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15">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15">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15">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15">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15">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15">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15">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f>SUM(AF68:AJ80)</f>
        <v>15297</v>
      </c>
      <c r="AG88" s="843"/>
      <c r="AH88" s="843"/>
      <c r="AI88" s="843"/>
      <c r="AJ88" s="843"/>
      <c r="AK88" s="840"/>
      <c r="AL88" s="840"/>
      <c r="AM88" s="840"/>
      <c r="AN88" s="840"/>
      <c r="AO88" s="840"/>
      <c r="AP88" s="843"/>
      <c r="AQ88" s="843"/>
      <c r="AR88" s="843"/>
      <c r="AS88" s="843"/>
      <c r="AT88" s="843"/>
      <c r="AU88" s="843"/>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5</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405</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406</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6" t="s">
        <v>409</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410</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15">
      <c r="A109" s="911" t="s">
        <v>411</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412</v>
      </c>
      <c r="AB109" s="892"/>
      <c r="AC109" s="892"/>
      <c r="AD109" s="892"/>
      <c r="AE109" s="893"/>
      <c r="AF109" s="891" t="s">
        <v>413</v>
      </c>
      <c r="AG109" s="892"/>
      <c r="AH109" s="892"/>
      <c r="AI109" s="892"/>
      <c r="AJ109" s="893"/>
      <c r="AK109" s="891" t="s">
        <v>295</v>
      </c>
      <c r="AL109" s="892"/>
      <c r="AM109" s="892"/>
      <c r="AN109" s="892"/>
      <c r="AO109" s="893"/>
      <c r="AP109" s="891" t="s">
        <v>414</v>
      </c>
      <c r="AQ109" s="892"/>
      <c r="AR109" s="892"/>
      <c r="AS109" s="892"/>
      <c r="AT109" s="894"/>
      <c r="AU109" s="911" t="s">
        <v>411</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412</v>
      </c>
      <c r="BR109" s="892"/>
      <c r="BS109" s="892"/>
      <c r="BT109" s="892"/>
      <c r="BU109" s="893"/>
      <c r="BV109" s="891" t="s">
        <v>413</v>
      </c>
      <c r="BW109" s="892"/>
      <c r="BX109" s="892"/>
      <c r="BY109" s="892"/>
      <c r="BZ109" s="893"/>
      <c r="CA109" s="891" t="s">
        <v>295</v>
      </c>
      <c r="CB109" s="892"/>
      <c r="CC109" s="892"/>
      <c r="CD109" s="892"/>
      <c r="CE109" s="893"/>
      <c r="CF109" s="912" t="s">
        <v>414</v>
      </c>
      <c r="CG109" s="912"/>
      <c r="CH109" s="912"/>
      <c r="CI109" s="912"/>
      <c r="CJ109" s="912"/>
      <c r="CK109" s="891" t="s">
        <v>415</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412</v>
      </c>
      <c r="DH109" s="892"/>
      <c r="DI109" s="892"/>
      <c r="DJ109" s="892"/>
      <c r="DK109" s="893"/>
      <c r="DL109" s="891" t="s">
        <v>413</v>
      </c>
      <c r="DM109" s="892"/>
      <c r="DN109" s="892"/>
      <c r="DO109" s="892"/>
      <c r="DP109" s="893"/>
      <c r="DQ109" s="891" t="s">
        <v>295</v>
      </c>
      <c r="DR109" s="892"/>
      <c r="DS109" s="892"/>
      <c r="DT109" s="892"/>
      <c r="DU109" s="893"/>
      <c r="DV109" s="891" t="s">
        <v>414</v>
      </c>
      <c r="DW109" s="892"/>
      <c r="DX109" s="892"/>
      <c r="DY109" s="892"/>
      <c r="DZ109" s="894"/>
    </row>
    <row r="110" spans="1:131" s="218" customFormat="1" ht="26.25" customHeight="1" x14ac:dyDescent="0.15">
      <c r="A110" s="895" t="s">
        <v>416</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498577</v>
      </c>
      <c r="AB110" s="899"/>
      <c r="AC110" s="899"/>
      <c r="AD110" s="899"/>
      <c r="AE110" s="900"/>
      <c r="AF110" s="901">
        <v>530365</v>
      </c>
      <c r="AG110" s="899"/>
      <c r="AH110" s="899"/>
      <c r="AI110" s="899"/>
      <c r="AJ110" s="900"/>
      <c r="AK110" s="901">
        <v>514957</v>
      </c>
      <c r="AL110" s="899"/>
      <c r="AM110" s="899"/>
      <c r="AN110" s="899"/>
      <c r="AO110" s="900"/>
      <c r="AP110" s="902">
        <v>23.8</v>
      </c>
      <c r="AQ110" s="903"/>
      <c r="AR110" s="903"/>
      <c r="AS110" s="903"/>
      <c r="AT110" s="904"/>
      <c r="AU110" s="905" t="s">
        <v>70</v>
      </c>
      <c r="AV110" s="906"/>
      <c r="AW110" s="906"/>
      <c r="AX110" s="906"/>
      <c r="AY110" s="906"/>
      <c r="AZ110" s="928" t="s">
        <v>417</v>
      </c>
      <c r="BA110" s="896"/>
      <c r="BB110" s="896"/>
      <c r="BC110" s="896"/>
      <c r="BD110" s="896"/>
      <c r="BE110" s="896"/>
      <c r="BF110" s="896"/>
      <c r="BG110" s="896"/>
      <c r="BH110" s="896"/>
      <c r="BI110" s="896"/>
      <c r="BJ110" s="896"/>
      <c r="BK110" s="896"/>
      <c r="BL110" s="896"/>
      <c r="BM110" s="896"/>
      <c r="BN110" s="896"/>
      <c r="BO110" s="896"/>
      <c r="BP110" s="897"/>
      <c r="BQ110" s="929">
        <v>3802062</v>
      </c>
      <c r="BR110" s="930"/>
      <c r="BS110" s="930"/>
      <c r="BT110" s="930"/>
      <c r="BU110" s="930"/>
      <c r="BV110" s="930">
        <v>3533805</v>
      </c>
      <c r="BW110" s="930"/>
      <c r="BX110" s="930"/>
      <c r="BY110" s="930"/>
      <c r="BZ110" s="930"/>
      <c r="CA110" s="930">
        <v>3585182</v>
      </c>
      <c r="CB110" s="930"/>
      <c r="CC110" s="930"/>
      <c r="CD110" s="930"/>
      <c r="CE110" s="930"/>
      <c r="CF110" s="943">
        <v>165.6</v>
      </c>
      <c r="CG110" s="944"/>
      <c r="CH110" s="944"/>
      <c r="CI110" s="944"/>
      <c r="CJ110" s="944"/>
      <c r="CK110" s="945" t="s">
        <v>418</v>
      </c>
      <c r="CL110" s="946"/>
      <c r="CM110" s="928" t="s">
        <v>419</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123</v>
      </c>
      <c r="DH110" s="930"/>
      <c r="DI110" s="930"/>
      <c r="DJ110" s="930"/>
      <c r="DK110" s="930"/>
      <c r="DL110" s="930" t="s">
        <v>123</v>
      </c>
      <c r="DM110" s="930"/>
      <c r="DN110" s="930"/>
      <c r="DO110" s="930"/>
      <c r="DP110" s="930"/>
      <c r="DQ110" s="930" t="s">
        <v>123</v>
      </c>
      <c r="DR110" s="930"/>
      <c r="DS110" s="930"/>
      <c r="DT110" s="930"/>
      <c r="DU110" s="930"/>
      <c r="DV110" s="931" t="s">
        <v>123</v>
      </c>
      <c r="DW110" s="931"/>
      <c r="DX110" s="931"/>
      <c r="DY110" s="931"/>
      <c r="DZ110" s="932"/>
    </row>
    <row r="111" spans="1:131" s="218" customFormat="1" ht="26.25" customHeight="1" x14ac:dyDescent="0.15">
      <c r="A111" s="933" t="s">
        <v>420</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123</v>
      </c>
      <c r="AB111" s="937"/>
      <c r="AC111" s="937"/>
      <c r="AD111" s="937"/>
      <c r="AE111" s="938"/>
      <c r="AF111" s="939" t="s">
        <v>123</v>
      </c>
      <c r="AG111" s="937"/>
      <c r="AH111" s="937"/>
      <c r="AI111" s="937"/>
      <c r="AJ111" s="938"/>
      <c r="AK111" s="939" t="s">
        <v>123</v>
      </c>
      <c r="AL111" s="937"/>
      <c r="AM111" s="937"/>
      <c r="AN111" s="937"/>
      <c r="AO111" s="938"/>
      <c r="AP111" s="940" t="s">
        <v>123</v>
      </c>
      <c r="AQ111" s="941"/>
      <c r="AR111" s="941"/>
      <c r="AS111" s="941"/>
      <c r="AT111" s="942"/>
      <c r="AU111" s="907"/>
      <c r="AV111" s="908"/>
      <c r="AW111" s="908"/>
      <c r="AX111" s="908"/>
      <c r="AY111" s="908"/>
      <c r="AZ111" s="921" t="s">
        <v>421</v>
      </c>
      <c r="BA111" s="922"/>
      <c r="BB111" s="922"/>
      <c r="BC111" s="922"/>
      <c r="BD111" s="922"/>
      <c r="BE111" s="922"/>
      <c r="BF111" s="922"/>
      <c r="BG111" s="922"/>
      <c r="BH111" s="922"/>
      <c r="BI111" s="922"/>
      <c r="BJ111" s="922"/>
      <c r="BK111" s="922"/>
      <c r="BL111" s="922"/>
      <c r="BM111" s="922"/>
      <c r="BN111" s="922"/>
      <c r="BO111" s="922"/>
      <c r="BP111" s="923"/>
      <c r="BQ111" s="924" t="s">
        <v>123</v>
      </c>
      <c r="BR111" s="925"/>
      <c r="BS111" s="925"/>
      <c r="BT111" s="925"/>
      <c r="BU111" s="925"/>
      <c r="BV111" s="925" t="s">
        <v>123</v>
      </c>
      <c r="BW111" s="925"/>
      <c r="BX111" s="925"/>
      <c r="BY111" s="925"/>
      <c r="BZ111" s="925"/>
      <c r="CA111" s="925" t="s">
        <v>123</v>
      </c>
      <c r="CB111" s="925"/>
      <c r="CC111" s="925"/>
      <c r="CD111" s="925"/>
      <c r="CE111" s="925"/>
      <c r="CF111" s="919" t="s">
        <v>123</v>
      </c>
      <c r="CG111" s="920"/>
      <c r="CH111" s="920"/>
      <c r="CI111" s="920"/>
      <c r="CJ111" s="920"/>
      <c r="CK111" s="947"/>
      <c r="CL111" s="948"/>
      <c r="CM111" s="921" t="s">
        <v>422</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123</v>
      </c>
      <c r="DH111" s="925"/>
      <c r="DI111" s="925"/>
      <c r="DJ111" s="925"/>
      <c r="DK111" s="925"/>
      <c r="DL111" s="925" t="s">
        <v>123</v>
      </c>
      <c r="DM111" s="925"/>
      <c r="DN111" s="925"/>
      <c r="DO111" s="925"/>
      <c r="DP111" s="925"/>
      <c r="DQ111" s="925" t="s">
        <v>123</v>
      </c>
      <c r="DR111" s="925"/>
      <c r="DS111" s="925"/>
      <c r="DT111" s="925"/>
      <c r="DU111" s="925"/>
      <c r="DV111" s="926" t="s">
        <v>123</v>
      </c>
      <c r="DW111" s="926"/>
      <c r="DX111" s="926"/>
      <c r="DY111" s="926"/>
      <c r="DZ111" s="927"/>
    </row>
    <row r="112" spans="1:131" s="218" customFormat="1" ht="26.25" customHeight="1" x14ac:dyDescent="0.15">
      <c r="A112" s="951" t="s">
        <v>423</v>
      </c>
      <c r="B112" s="952"/>
      <c r="C112" s="922" t="s">
        <v>424</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123</v>
      </c>
      <c r="AB112" s="958"/>
      <c r="AC112" s="958"/>
      <c r="AD112" s="958"/>
      <c r="AE112" s="959"/>
      <c r="AF112" s="960" t="s">
        <v>123</v>
      </c>
      <c r="AG112" s="958"/>
      <c r="AH112" s="958"/>
      <c r="AI112" s="958"/>
      <c r="AJ112" s="959"/>
      <c r="AK112" s="960" t="s">
        <v>123</v>
      </c>
      <c r="AL112" s="958"/>
      <c r="AM112" s="958"/>
      <c r="AN112" s="958"/>
      <c r="AO112" s="959"/>
      <c r="AP112" s="961" t="s">
        <v>123</v>
      </c>
      <c r="AQ112" s="962"/>
      <c r="AR112" s="962"/>
      <c r="AS112" s="962"/>
      <c r="AT112" s="963"/>
      <c r="AU112" s="907"/>
      <c r="AV112" s="908"/>
      <c r="AW112" s="908"/>
      <c r="AX112" s="908"/>
      <c r="AY112" s="908"/>
      <c r="AZ112" s="921" t="s">
        <v>425</v>
      </c>
      <c r="BA112" s="922"/>
      <c r="BB112" s="922"/>
      <c r="BC112" s="922"/>
      <c r="BD112" s="922"/>
      <c r="BE112" s="922"/>
      <c r="BF112" s="922"/>
      <c r="BG112" s="922"/>
      <c r="BH112" s="922"/>
      <c r="BI112" s="922"/>
      <c r="BJ112" s="922"/>
      <c r="BK112" s="922"/>
      <c r="BL112" s="922"/>
      <c r="BM112" s="922"/>
      <c r="BN112" s="922"/>
      <c r="BO112" s="922"/>
      <c r="BP112" s="923"/>
      <c r="BQ112" s="924">
        <v>268447</v>
      </c>
      <c r="BR112" s="925"/>
      <c r="BS112" s="925"/>
      <c r="BT112" s="925"/>
      <c r="BU112" s="925"/>
      <c r="BV112" s="925">
        <v>233928</v>
      </c>
      <c r="BW112" s="925"/>
      <c r="BX112" s="925"/>
      <c r="BY112" s="925"/>
      <c r="BZ112" s="925"/>
      <c r="CA112" s="925">
        <v>276085</v>
      </c>
      <c r="CB112" s="925"/>
      <c r="CC112" s="925"/>
      <c r="CD112" s="925"/>
      <c r="CE112" s="925"/>
      <c r="CF112" s="919">
        <v>12.8</v>
      </c>
      <c r="CG112" s="920"/>
      <c r="CH112" s="920"/>
      <c r="CI112" s="920"/>
      <c r="CJ112" s="920"/>
      <c r="CK112" s="947"/>
      <c r="CL112" s="948"/>
      <c r="CM112" s="921" t="s">
        <v>426</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123</v>
      </c>
      <c r="DH112" s="925"/>
      <c r="DI112" s="925"/>
      <c r="DJ112" s="925"/>
      <c r="DK112" s="925"/>
      <c r="DL112" s="925" t="s">
        <v>123</v>
      </c>
      <c r="DM112" s="925"/>
      <c r="DN112" s="925"/>
      <c r="DO112" s="925"/>
      <c r="DP112" s="925"/>
      <c r="DQ112" s="925" t="s">
        <v>123</v>
      </c>
      <c r="DR112" s="925"/>
      <c r="DS112" s="925"/>
      <c r="DT112" s="925"/>
      <c r="DU112" s="925"/>
      <c r="DV112" s="926" t="s">
        <v>123</v>
      </c>
      <c r="DW112" s="926"/>
      <c r="DX112" s="926"/>
      <c r="DY112" s="926"/>
      <c r="DZ112" s="927"/>
    </row>
    <row r="113" spans="1:130" s="218" customFormat="1" ht="26.25" customHeight="1" x14ac:dyDescent="0.15">
      <c r="A113" s="953"/>
      <c r="B113" s="954"/>
      <c r="C113" s="922" t="s">
        <v>427</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75851</v>
      </c>
      <c r="AB113" s="937"/>
      <c r="AC113" s="937"/>
      <c r="AD113" s="937"/>
      <c r="AE113" s="938"/>
      <c r="AF113" s="939">
        <v>58591</v>
      </c>
      <c r="AG113" s="937"/>
      <c r="AH113" s="937"/>
      <c r="AI113" s="937"/>
      <c r="AJ113" s="938"/>
      <c r="AK113" s="939">
        <v>54516</v>
      </c>
      <c r="AL113" s="937"/>
      <c r="AM113" s="937"/>
      <c r="AN113" s="937"/>
      <c r="AO113" s="938"/>
      <c r="AP113" s="940">
        <v>2.5</v>
      </c>
      <c r="AQ113" s="941"/>
      <c r="AR113" s="941"/>
      <c r="AS113" s="941"/>
      <c r="AT113" s="942"/>
      <c r="AU113" s="907"/>
      <c r="AV113" s="908"/>
      <c r="AW113" s="908"/>
      <c r="AX113" s="908"/>
      <c r="AY113" s="908"/>
      <c r="AZ113" s="921" t="s">
        <v>428</v>
      </c>
      <c r="BA113" s="922"/>
      <c r="BB113" s="922"/>
      <c r="BC113" s="922"/>
      <c r="BD113" s="922"/>
      <c r="BE113" s="922"/>
      <c r="BF113" s="922"/>
      <c r="BG113" s="922"/>
      <c r="BH113" s="922"/>
      <c r="BI113" s="922"/>
      <c r="BJ113" s="922"/>
      <c r="BK113" s="922"/>
      <c r="BL113" s="922"/>
      <c r="BM113" s="922"/>
      <c r="BN113" s="922"/>
      <c r="BO113" s="922"/>
      <c r="BP113" s="923"/>
      <c r="BQ113" s="924" t="s">
        <v>123</v>
      </c>
      <c r="BR113" s="925"/>
      <c r="BS113" s="925"/>
      <c r="BT113" s="925"/>
      <c r="BU113" s="925"/>
      <c r="BV113" s="925" t="s">
        <v>123</v>
      </c>
      <c r="BW113" s="925"/>
      <c r="BX113" s="925"/>
      <c r="BY113" s="925"/>
      <c r="BZ113" s="925"/>
      <c r="CA113" s="925" t="s">
        <v>123</v>
      </c>
      <c r="CB113" s="925"/>
      <c r="CC113" s="925"/>
      <c r="CD113" s="925"/>
      <c r="CE113" s="925"/>
      <c r="CF113" s="919" t="s">
        <v>123</v>
      </c>
      <c r="CG113" s="920"/>
      <c r="CH113" s="920"/>
      <c r="CI113" s="920"/>
      <c r="CJ113" s="920"/>
      <c r="CK113" s="947"/>
      <c r="CL113" s="948"/>
      <c r="CM113" s="921" t="s">
        <v>429</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123</v>
      </c>
      <c r="DH113" s="958"/>
      <c r="DI113" s="958"/>
      <c r="DJ113" s="958"/>
      <c r="DK113" s="959"/>
      <c r="DL113" s="960" t="s">
        <v>123</v>
      </c>
      <c r="DM113" s="958"/>
      <c r="DN113" s="958"/>
      <c r="DO113" s="958"/>
      <c r="DP113" s="959"/>
      <c r="DQ113" s="960" t="s">
        <v>123</v>
      </c>
      <c r="DR113" s="958"/>
      <c r="DS113" s="958"/>
      <c r="DT113" s="958"/>
      <c r="DU113" s="959"/>
      <c r="DV113" s="961" t="s">
        <v>123</v>
      </c>
      <c r="DW113" s="962"/>
      <c r="DX113" s="962"/>
      <c r="DY113" s="962"/>
      <c r="DZ113" s="963"/>
    </row>
    <row r="114" spans="1:130" s="218" customFormat="1" ht="26.25" customHeight="1" x14ac:dyDescent="0.15">
      <c r="A114" s="953"/>
      <c r="B114" s="954"/>
      <c r="C114" s="922" t="s">
        <v>430</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52</v>
      </c>
      <c r="AB114" s="958"/>
      <c r="AC114" s="958"/>
      <c r="AD114" s="958"/>
      <c r="AE114" s="959"/>
      <c r="AF114" s="960" t="s">
        <v>123</v>
      </c>
      <c r="AG114" s="958"/>
      <c r="AH114" s="958"/>
      <c r="AI114" s="958"/>
      <c r="AJ114" s="959"/>
      <c r="AK114" s="960" t="s">
        <v>123</v>
      </c>
      <c r="AL114" s="958"/>
      <c r="AM114" s="958"/>
      <c r="AN114" s="958"/>
      <c r="AO114" s="959"/>
      <c r="AP114" s="961" t="s">
        <v>123</v>
      </c>
      <c r="AQ114" s="962"/>
      <c r="AR114" s="962"/>
      <c r="AS114" s="962"/>
      <c r="AT114" s="963"/>
      <c r="AU114" s="907"/>
      <c r="AV114" s="908"/>
      <c r="AW114" s="908"/>
      <c r="AX114" s="908"/>
      <c r="AY114" s="908"/>
      <c r="AZ114" s="921" t="s">
        <v>431</v>
      </c>
      <c r="BA114" s="922"/>
      <c r="BB114" s="922"/>
      <c r="BC114" s="922"/>
      <c r="BD114" s="922"/>
      <c r="BE114" s="922"/>
      <c r="BF114" s="922"/>
      <c r="BG114" s="922"/>
      <c r="BH114" s="922"/>
      <c r="BI114" s="922"/>
      <c r="BJ114" s="922"/>
      <c r="BK114" s="922"/>
      <c r="BL114" s="922"/>
      <c r="BM114" s="922"/>
      <c r="BN114" s="922"/>
      <c r="BO114" s="922"/>
      <c r="BP114" s="923"/>
      <c r="BQ114" s="924">
        <v>328043</v>
      </c>
      <c r="BR114" s="925"/>
      <c r="BS114" s="925"/>
      <c r="BT114" s="925"/>
      <c r="BU114" s="925"/>
      <c r="BV114" s="925">
        <v>329788</v>
      </c>
      <c r="BW114" s="925"/>
      <c r="BX114" s="925"/>
      <c r="BY114" s="925"/>
      <c r="BZ114" s="925"/>
      <c r="CA114" s="925">
        <v>338313</v>
      </c>
      <c r="CB114" s="925"/>
      <c r="CC114" s="925"/>
      <c r="CD114" s="925"/>
      <c r="CE114" s="925"/>
      <c r="CF114" s="919">
        <v>15.6</v>
      </c>
      <c r="CG114" s="920"/>
      <c r="CH114" s="920"/>
      <c r="CI114" s="920"/>
      <c r="CJ114" s="920"/>
      <c r="CK114" s="947"/>
      <c r="CL114" s="948"/>
      <c r="CM114" s="921" t="s">
        <v>432</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123</v>
      </c>
      <c r="DH114" s="958"/>
      <c r="DI114" s="958"/>
      <c r="DJ114" s="958"/>
      <c r="DK114" s="959"/>
      <c r="DL114" s="960" t="s">
        <v>123</v>
      </c>
      <c r="DM114" s="958"/>
      <c r="DN114" s="958"/>
      <c r="DO114" s="958"/>
      <c r="DP114" s="959"/>
      <c r="DQ114" s="960" t="s">
        <v>123</v>
      </c>
      <c r="DR114" s="958"/>
      <c r="DS114" s="958"/>
      <c r="DT114" s="958"/>
      <c r="DU114" s="959"/>
      <c r="DV114" s="961" t="s">
        <v>123</v>
      </c>
      <c r="DW114" s="962"/>
      <c r="DX114" s="962"/>
      <c r="DY114" s="962"/>
      <c r="DZ114" s="963"/>
    </row>
    <row r="115" spans="1:130" s="218" customFormat="1" ht="26.25" customHeight="1" x14ac:dyDescent="0.15">
      <c r="A115" s="953"/>
      <c r="B115" s="954"/>
      <c r="C115" s="922" t="s">
        <v>433</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123</v>
      </c>
      <c r="AB115" s="937"/>
      <c r="AC115" s="937"/>
      <c r="AD115" s="937"/>
      <c r="AE115" s="938"/>
      <c r="AF115" s="939" t="s">
        <v>123</v>
      </c>
      <c r="AG115" s="937"/>
      <c r="AH115" s="937"/>
      <c r="AI115" s="937"/>
      <c r="AJ115" s="938"/>
      <c r="AK115" s="939" t="s">
        <v>123</v>
      </c>
      <c r="AL115" s="937"/>
      <c r="AM115" s="937"/>
      <c r="AN115" s="937"/>
      <c r="AO115" s="938"/>
      <c r="AP115" s="940" t="s">
        <v>123</v>
      </c>
      <c r="AQ115" s="941"/>
      <c r="AR115" s="941"/>
      <c r="AS115" s="941"/>
      <c r="AT115" s="942"/>
      <c r="AU115" s="907"/>
      <c r="AV115" s="908"/>
      <c r="AW115" s="908"/>
      <c r="AX115" s="908"/>
      <c r="AY115" s="908"/>
      <c r="AZ115" s="921" t="s">
        <v>434</v>
      </c>
      <c r="BA115" s="922"/>
      <c r="BB115" s="922"/>
      <c r="BC115" s="922"/>
      <c r="BD115" s="922"/>
      <c r="BE115" s="922"/>
      <c r="BF115" s="922"/>
      <c r="BG115" s="922"/>
      <c r="BH115" s="922"/>
      <c r="BI115" s="922"/>
      <c r="BJ115" s="922"/>
      <c r="BK115" s="922"/>
      <c r="BL115" s="922"/>
      <c r="BM115" s="922"/>
      <c r="BN115" s="922"/>
      <c r="BO115" s="922"/>
      <c r="BP115" s="923"/>
      <c r="BQ115" s="924" t="s">
        <v>123</v>
      </c>
      <c r="BR115" s="925"/>
      <c r="BS115" s="925"/>
      <c r="BT115" s="925"/>
      <c r="BU115" s="925"/>
      <c r="BV115" s="925" t="s">
        <v>123</v>
      </c>
      <c r="BW115" s="925"/>
      <c r="BX115" s="925"/>
      <c r="BY115" s="925"/>
      <c r="BZ115" s="925"/>
      <c r="CA115" s="925" t="s">
        <v>123</v>
      </c>
      <c r="CB115" s="925"/>
      <c r="CC115" s="925"/>
      <c r="CD115" s="925"/>
      <c r="CE115" s="925"/>
      <c r="CF115" s="919" t="s">
        <v>123</v>
      </c>
      <c r="CG115" s="920"/>
      <c r="CH115" s="920"/>
      <c r="CI115" s="920"/>
      <c r="CJ115" s="920"/>
      <c r="CK115" s="947"/>
      <c r="CL115" s="948"/>
      <c r="CM115" s="921" t="s">
        <v>435</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123</v>
      </c>
      <c r="DH115" s="958"/>
      <c r="DI115" s="958"/>
      <c r="DJ115" s="958"/>
      <c r="DK115" s="959"/>
      <c r="DL115" s="960" t="s">
        <v>123</v>
      </c>
      <c r="DM115" s="958"/>
      <c r="DN115" s="958"/>
      <c r="DO115" s="958"/>
      <c r="DP115" s="959"/>
      <c r="DQ115" s="960" t="s">
        <v>123</v>
      </c>
      <c r="DR115" s="958"/>
      <c r="DS115" s="958"/>
      <c r="DT115" s="958"/>
      <c r="DU115" s="959"/>
      <c r="DV115" s="961" t="s">
        <v>123</v>
      </c>
      <c r="DW115" s="962"/>
      <c r="DX115" s="962"/>
      <c r="DY115" s="962"/>
      <c r="DZ115" s="963"/>
    </row>
    <row r="116" spans="1:130" s="218" customFormat="1" ht="26.25" customHeight="1" x14ac:dyDescent="0.15">
      <c r="A116" s="955"/>
      <c r="B116" s="956"/>
      <c r="C116" s="964" t="s">
        <v>436</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123</v>
      </c>
      <c r="AB116" s="958"/>
      <c r="AC116" s="958"/>
      <c r="AD116" s="958"/>
      <c r="AE116" s="959"/>
      <c r="AF116" s="960" t="s">
        <v>123</v>
      </c>
      <c r="AG116" s="958"/>
      <c r="AH116" s="958"/>
      <c r="AI116" s="958"/>
      <c r="AJ116" s="959"/>
      <c r="AK116" s="960" t="s">
        <v>123</v>
      </c>
      <c r="AL116" s="958"/>
      <c r="AM116" s="958"/>
      <c r="AN116" s="958"/>
      <c r="AO116" s="959"/>
      <c r="AP116" s="961" t="s">
        <v>123</v>
      </c>
      <c r="AQ116" s="962"/>
      <c r="AR116" s="962"/>
      <c r="AS116" s="962"/>
      <c r="AT116" s="963"/>
      <c r="AU116" s="907"/>
      <c r="AV116" s="908"/>
      <c r="AW116" s="908"/>
      <c r="AX116" s="908"/>
      <c r="AY116" s="908"/>
      <c r="AZ116" s="966" t="s">
        <v>437</v>
      </c>
      <c r="BA116" s="967"/>
      <c r="BB116" s="967"/>
      <c r="BC116" s="967"/>
      <c r="BD116" s="967"/>
      <c r="BE116" s="967"/>
      <c r="BF116" s="967"/>
      <c r="BG116" s="967"/>
      <c r="BH116" s="967"/>
      <c r="BI116" s="967"/>
      <c r="BJ116" s="967"/>
      <c r="BK116" s="967"/>
      <c r="BL116" s="967"/>
      <c r="BM116" s="967"/>
      <c r="BN116" s="967"/>
      <c r="BO116" s="967"/>
      <c r="BP116" s="968"/>
      <c r="BQ116" s="924" t="s">
        <v>123</v>
      </c>
      <c r="BR116" s="925"/>
      <c r="BS116" s="925"/>
      <c r="BT116" s="925"/>
      <c r="BU116" s="925"/>
      <c r="BV116" s="925" t="s">
        <v>123</v>
      </c>
      <c r="BW116" s="925"/>
      <c r="BX116" s="925"/>
      <c r="BY116" s="925"/>
      <c r="BZ116" s="925"/>
      <c r="CA116" s="925" t="s">
        <v>123</v>
      </c>
      <c r="CB116" s="925"/>
      <c r="CC116" s="925"/>
      <c r="CD116" s="925"/>
      <c r="CE116" s="925"/>
      <c r="CF116" s="919" t="s">
        <v>123</v>
      </c>
      <c r="CG116" s="920"/>
      <c r="CH116" s="920"/>
      <c r="CI116" s="920"/>
      <c r="CJ116" s="920"/>
      <c r="CK116" s="947"/>
      <c r="CL116" s="948"/>
      <c r="CM116" s="921" t="s">
        <v>438</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123</v>
      </c>
      <c r="DH116" s="958"/>
      <c r="DI116" s="958"/>
      <c r="DJ116" s="958"/>
      <c r="DK116" s="959"/>
      <c r="DL116" s="960" t="s">
        <v>123</v>
      </c>
      <c r="DM116" s="958"/>
      <c r="DN116" s="958"/>
      <c r="DO116" s="958"/>
      <c r="DP116" s="959"/>
      <c r="DQ116" s="960" t="s">
        <v>123</v>
      </c>
      <c r="DR116" s="958"/>
      <c r="DS116" s="958"/>
      <c r="DT116" s="958"/>
      <c r="DU116" s="959"/>
      <c r="DV116" s="961" t="s">
        <v>123</v>
      </c>
      <c r="DW116" s="962"/>
      <c r="DX116" s="962"/>
      <c r="DY116" s="962"/>
      <c r="DZ116" s="963"/>
    </row>
    <row r="117" spans="1:130" s="218" customFormat="1" ht="26.25" customHeight="1" x14ac:dyDescent="0.15">
      <c r="A117" s="911" t="s">
        <v>178</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439</v>
      </c>
      <c r="Z117" s="893"/>
      <c r="AA117" s="977">
        <v>574480</v>
      </c>
      <c r="AB117" s="978"/>
      <c r="AC117" s="978"/>
      <c r="AD117" s="978"/>
      <c r="AE117" s="979"/>
      <c r="AF117" s="980">
        <v>588956</v>
      </c>
      <c r="AG117" s="978"/>
      <c r="AH117" s="978"/>
      <c r="AI117" s="978"/>
      <c r="AJ117" s="979"/>
      <c r="AK117" s="980">
        <v>569473</v>
      </c>
      <c r="AL117" s="978"/>
      <c r="AM117" s="978"/>
      <c r="AN117" s="978"/>
      <c r="AO117" s="979"/>
      <c r="AP117" s="981"/>
      <c r="AQ117" s="982"/>
      <c r="AR117" s="982"/>
      <c r="AS117" s="982"/>
      <c r="AT117" s="983"/>
      <c r="AU117" s="907"/>
      <c r="AV117" s="908"/>
      <c r="AW117" s="908"/>
      <c r="AX117" s="908"/>
      <c r="AY117" s="908"/>
      <c r="AZ117" s="973" t="s">
        <v>440</v>
      </c>
      <c r="BA117" s="974"/>
      <c r="BB117" s="974"/>
      <c r="BC117" s="974"/>
      <c r="BD117" s="974"/>
      <c r="BE117" s="974"/>
      <c r="BF117" s="974"/>
      <c r="BG117" s="974"/>
      <c r="BH117" s="974"/>
      <c r="BI117" s="974"/>
      <c r="BJ117" s="974"/>
      <c r="BK117" s="974"/>
      <c r="BL117" s="974"/>
      <c r="BM117" s="974"/>
      <c r="BN117" s="974"/>
      <c r="BO117" s="974"/>
      <c r="BP117" s="975"/>
      <c r="BQ117" s="924" t="s">
        <v>123</v>
      </c>
      <c r="BR117" s="925"/>
      <c r="BS117" s="925"/>
      <c r="BT117" s="925"/>
      <c r="BU117" s="925"/>
      <c r="BV117" s="925" t="s">
        <v>123</v>
      </c>
      <c r="BW117" s="925"/>
      <c r="BX117" s="925"/>
      <c r="BY117" s="925"/>
      <c r="BZ117" s="925"/>
      <c r="CA117" s="925" t="s">
        <v>123</v>
      </c>
      <c r="CB117" s="925"/>
      <c r="CC117" s="925"/>
      <c r="CD117" s="925"/>
      <c r="CE117" s="925"/>
      <c r="CF117" s="919" t="s">
        <v>123</v>
      </c>
      <c r="CG117" s="920"/>
      <c r="CH117" s="920"/>
      <c r="CI117" s="920"/>
      <c r="CJ117" s="920"/>
      <c r="CK117" s="947"/>
      <c r="CL117" s="948"/>
      <c r="CM117" s="921" t="s">
        <v>441</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123</v>
      </c>
      <c r="DH117" s="958"/>
      <c r="DI117" s="958"/>
      <c r="DJ117" s="958"/>
      <c r="DK117" s="959"/>
      <c r="DL117" s="960" t="s">
        <v>123</v>
      </c>
      <c r="DM117" s="958"/>
      <c r="DN117" s="958"/>
      <c r="DO117" s="958"/>
      <c r="DP117" s="959"/>
      <c r="DQ117" s="960" t="s">
        <v>123</v>
      </c>
      <c r="DR117" s="958"/>
      <c r="DS117" s="958"/>
      <c r="DT117" s="958"/>
      <c r="DU117" s="959"/>
      <c r="DV117" s="961" t="s">
        <v>123</v>
      </c>
      <c r="DW117" s="962"/>
      <c r="DX117" s="962"/>
      <c r="DY117" s="962"/>
      <c r="DZ117" s="963"/>
    </row>
    <row r="118" spans="1:130" s="218" customFormat="1" ht="26.25" customHeight="1" x14ac:dyDescent="0.15">
      <c r="A118" s="911" t="s">
        <v>415</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412</v>
      </c>
      <c r="AB118" s="892"/>
      <c r="AC118" s="892"/>
      <c r="AD118" s="892"/>
      <c r="AE118" s="893"/>
      <c r="AF118" s="891" t="s">
        <v>413</v>
      </c>
      <c r="AG118" s="892"/>
      <c r="AH118" s="892"/>
      <c r="AI118" s="892"/>
      <c r="AJ118" s="893"/>
      <c r="AK118" s="891" t="s">
        <v>295</v>
      </c>
      <c r="AL118" s="892"/>
      <c r="AM118" s="892"/>
      <c r="AN118" s="892"/>
      <c r="AO118" s="893"/>
      <c r="AP118" s="969" t="s">
        <v>414</v>
      </c>
      <c r="AQ118" s="970"/>
      <c r="AR118" s="970"/>
      <c r="AS118" s="970"/>
      <c r="AT118" s="971"/>
      <c r="AU118" s="907"/>
      <c r="AV118" s="908"/>
      <c r="AW118" s="908"/>
      <c r="AX118" s="908"/>
      <c r="AY118" s="908"/>
      <c r="AZ118" s="972" t="s">
        <v>442</v>
      </c>
      <c r="BA118" s="964"/>
      <c r="BB118" s="964"/>
      <c r="BC118" s="964"/>
      <c r="BD118" s="964"/>
      <c r="BE118" s="964"/>
      <c r="BF118" s="964"/>
      <c r="BG118" s="964"/>
      <c r="BH118" s="964"/>
      <c r="BI118" s="964"/>
      <c r="BJ118" s="964"/>
      <c r="BK118" s="964"/>
      <c r="BL118" s="964"/>
      <c r="BM118" s="964"/>
      <c r="BN118" s="964"/>
      <c r="BO118" s="964"/>
      <c r="BP118" s="965"/>
      <c r="BQ118" s="998" t="s">
        <v>123</v>
      </c>
      <c r="BR118" s="999"/>
      <c r="BS118" s="999"/>
      <c r="BT118" s="999"/>
      <c r="BU118" s="999"/>
      <c r="BV118" s="999" t="s">
        <v>123</v>
      </c>
      <c r="BW118" s="999"/>
      <c r="BX118" s="999"/>
      <c r="BY118" s="999"/>
      <c r="BZ118" s="999"/>
      <c r="CA118" s="999" t="s">
        <v>123</v>
      </c>
      <c r="CB118" s="999"/>
      <c r="CC118" s="999"/>
      <c r="CD118" s="999"/>
      <c r="CE118" s="999"/>
      <c r="CF118" s="919" t="s">
        <v>123</v>
      </c>
      <c r="CG118" s="920"/>
      <c r="CH118" s="920"/>
      <c r="CI118" s="920"/>
      <c r="CJ118" s="920"/>
      <c r="CK118" s="947"/>
      <c r="CL118" s="948"/>
      <c r="CM118" s="921" t="s">
        <v>443</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123</v>
      </c>
      <c r="DH118" s="958"/>
      <c r="DI118" s="958"/>
      <c r="DJ118" s="958"/>
      <c r="DK118" s="959"/>
      <c r="DL118" s="960" t="s">
        <v>123</v>
      </c>
      <c r="DM118" s="958"/>
      <c r="DN118" s="958"/>
      <c r="DO118" s="958"/>
      <c r="DP118" s="959"/>
      <c r="DQ118" s="960" t="s">
        <v>123</v>
      </c>
      <c r="DR118" s="958"/>
      <c r="DS118" s="958"/>
      <c r="DT118" s="958"/>
      <c r="DU118" s="959"/>
      <c r="DV118" s="961" t="s">
        <v>123</v>
      </c>
      <c r="DW118" s="962"/>
      <c r="DX118" s="962"/>
      <c r="DY118" s="962"/>
      <c r="DZ118" s="963"/>
    </row>
    <row r="119" spans="1:130" s="218" customFormat="1" ht="26.25" customHeight="1" x14ac:dyDescent="0.15">
      <c r="A119" s="1055" t="s">
        <v>418</v>
      </c>
      <c r="B119" s="946"/>
      <c r="C119" s="928" t="s">
        <v>419</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123</v>
      </c>
      <c r="AB119" s="899"/>
      <c r="AC119" s="899"/>
      <c r="AD119" s="899"/>
      <c r="AE119" s="900"/>
      <c r="AF119" s="901" t="s">
        <v>123</v>
      </c>
      <c r="AG119" s="899"/>
      <c r="AH119" s="899"/>
      <c r="AI119" s="899"/>
      <c r="AJ119" s="900"/>
      <c r="AK119" s="901" t="s">
        <v>123</v>
      </c>
      <c r="AL119" s="899"/>
      <c r="AM119" s="899"/>
      <c r="AN119" s="899"/>
      <c r="AO119" s="900"/>
      <c r="AP119" s="902" t="s">
        <v>123</v>
      </c>
      <c r="AQ119" s="903"/>
      <c r="AR119" s="903"/>
      <c r="AS119" s="903"/>
      <c r="AT119" s="904"/>
      <c r="AU119" s="909"/>
      <c r="AV119" s="910"/>
      <c r="AW119" s="910"/>
      <c r="AX119" s="910"/>
      <c r="AY119" s="910"/>
      <c r="AZ119" s="239" t="s">
        <v>178</v>
      </c>
      <c r="BA119" s="239"/>
      <c r="BB119" s="239"/>
      <c r="BC119" s="239"/>
      <c r="BD119" s="239"/>
      <c r="BE119" s="239"/>
      <c r="BF119" s="239"/>
      <c r="BG119" s="239"/>
      <c r="BH119" s="239"/>
      <c r="BI119" s="239"/>
      <c r="BJ119" s="239"/>
      <c r="BK119" s="239"/>
      <c r="BL119" s="239"/>
      <c r="BM119" s="239"/>
      <c r="BN119" s="239"/>
      <c r="BO119" s="976" t="s">
        <v>444</v>
      </c>
      <c r="BP119" s="1004"/>
      <c r="BQ119" s="998">
        <v>4398552</v>
      </c>
      <c r="BR119" s="999"/>
      <c r="BS119" s="999"/>
      <c r="BT119" s="999"/>
      <c r="BU119" s="999"/>
      <c r="BV119" s="999">
        <v>4097521</v>
      </c>
      <c r="BW119" s="999"/>
      <c r="BX119" s="999"/>
      <c r="BY119" s="999"/>
      <c r="BZ119" s="999"/>
      <c r="CA119" s="999">
        <v>4199580</v>
      </c>
      <c r="CB119" s="999"/>
      <c r="CC119" s="999"/>
      <c r="CD119" s="999"/>
      <c r="CE119" s="999"/>
      <c r="CF119" s="1000"/>
      <c r="CG119" s="1001"/>
      <c r="CH119" s="1001"/>
      <c r="CI119" s="1001"/>
      <c r="CJ119" s="1002"/>
      <c r="CK119" s="949"/>
      <c r="CL119" s="950"/>
      <c r="CM119" s="972" t="s">
        <v>445</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123</v>
      </c>
      <c r="DH119" s="985"/>
      <c r="DI119" s="985"/>
      <c r="DJ119" s="985"/>
      <c r="DK119" s="986"/>
      <c r="DL119" s="984" t="s">
        <v>123</v>
      </c>
      <c r="DM119" s="985"/>
      <c r="DN119" s="985"/>
      <c r="DO119" s="985"/>
      <c r="DP119" s="986"/>
      <c r="DQ119" s="984" t="s">
        <v>123</v>
      </c>
      <c r="DR119" s="985"/>
      <c r="DS119" s="985"/>
      <c r="DT119" s="985"/>
      <c r="DU119" s="986"/>
      <c r="DV119" s="987" t="s">
        <v>123</v>
      </c>
      <c r="DW119" s="988"/>
      <c r="DX119" s="988"/>
      <c r="DY119" s="988"/>
      <c r="DZ119" s="989"/>
    </row>
    <row r="120" spans="1:130" s="218" customFormat="1" ht="26.25" customHeight="1" x14ac:dyDescent="0.15">
      <c r="A120" s="1056"/>
      <c r="B120" s="948"/>
      <c r="C120" s="921" t="s">
        <v>422</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123</v>
      </c>
      <c r="AB120" s="958"/>
      <c r="AC120" s="958"/>
      <c r="AD120" s="958"/>
      <c r="AE120" s="959"/>
      <c r="AF120" s="960" t="s">
        <v>123</v>
      </c>
      <c r="AG120" s="958"/>
      <c r="AH120" s="958"/>
      <c r="AI120" s="958"/>
      <c r="AJ120" s="959"/>
      <c r="AK120" s="960" t="s">
        <v>123</v>
      </c>
      <c r="AL120" s="958"/>
      <c r="AM120" s="958"/>
      <c r="AN120" s="958"/>
      <c r="AO120" s="959"/>
      <c r="AP120" s="961" t="s">
        <v>123</v>
      </c>
      <c r="AQ120" s="962"/>
      <c r="AR120" s="962"/>
      <c r="AS120" s="962"/>
      <c r="AT120" s="963"/>
      <c r="AU120" s="990" t="s">
        <v>446</v>
      </c>
      <c r="AV120" s="991"/>
      <c r="AW120" s="991"/>
      <c r="AX120" s="991"/>
      <c r="AY120" s="992"/>
      <c r="AZ120" s="928" t="s">
        <v>447</v>
      </c>
      <c r="BA120" s="896"/>
      <c r="BB120" s="896"/>
      <c r="BC120" s="896"/>
      <c r="BD120" s="896"/>
      <c r="BE120" s="896"/>
      <c r="BF120" s="896"/>
      <c r="BG120" s="896"/>
      <c r="BH120" s="896"/>
      <c r="BI120" s="896"/>
      <c r="BJ120" s="896"/>
      <c r="BK120" s="896"/>
      <c r="BL120" s="896"/>
      <c r="BM120" s="896"/>
      <c r="BN120" s="896"/>
      <c r="BO120" s="896"/>
      <c r="BP120" s="897"/>
      <c r="BQ120" s="929">
        <v>7402667</v>
      </c>
      <c r="BR120" s="930"/>
      <c r="BS120" s="930"/>
      <c r="BT120" s="930"/>
      <c r="BU120" s="930"/>
      <c r="BV120" s="930">
        <v>7744199</v>
      </c>
      <c r="BW120" s="930"/>
      <c r="BX120" s="930"/>
      <c r="BY120" s="930"/>
      <c r="BZ120" s="930"/>
      <c r="CA120" s="930">
        <v>7933844</v>
      </c>
      <c r="CB120" s="930"/>
      <c r="CC120" s="930"/>
      <c r="CD120" s="930"/>
      <c r="CE120" s="930"/>
      <c r="CF120" s="943">
        <v>366.5</v>
      </c>
      <c r="CG120" s="944"/>
      <c r="CH120" s="944"/>
      <c r="CI120" s="944"/>
      <c r="CJ120" s="944"/>
      <c r="CK120" s="1005" t="s">
        <v>448</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t="s">
        <v>123</v>
      </c>
      <c r="DH120" s="930"/>
      <c r="DI120" s="930"/>
      <c r="DJ120" s="930"/>
      <c r="DK120" s="930"/>
      <c r="DL120" s="930">
        <v>137143</v>
      </c>
      <c r="DM120" s="930"/>
      <c r="DN120" s="930"/>
      <c r="DO120" s="930"/>
      <c r="DP120" s="930"/>
      <c r="DQ120" s="930">
        <v>167536</v>
      </c>
      <c r="DR120" s="930"/>
      <c r="DS120" s="930"/>
      <c r="DT120" s="930"/>
      <c r="DU120" s="930"/>
      <c r="DV120" s="931">
        <v>7.7</v>
      </c>
      <c r="DW120" s="931"/>
      <c r="DX120" s="931"/>
      <c r="DY120" s="931"/>
      <c r="DZ120" s="932"/>
    </row>
    <row r="121" spans="1:130" s="218" customFormat="1" ht="26.25" customHeight="1" x14ac:dyDescent="0.15">
      <c r="A121" s="1056"/>
      <c r="B121" s="948"/>
      <c r="C121" s="973" t="s">
        <v>449</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123</v>
      </c>
      <c r="AB121" s="958"/>
      <c r="AC121" s="958"/>
      <c r="AD121" s="958"/>
      <c r="AE121" s="959"/>
      <c r="AF121" s="960" t="s">
        <v>123</v>
      </c>
      <c r="AG121" s="958"/>
      <c r="AH121" s="958"/>
      <c r="AI121" s="958"/>
      <c r="AJ121" s="959"/>
      <c r="AK121" s="960" t="s">
        <v>123</v>
      </c>
      <c r="AL121" s="958"/>
      <c r="AM121" s="958"/>
      <c r="AN121" s="958"/>
      <c r="AO121" s="959"/>
      <c r="AP121" s="961" t="s">
        <v>123</v>
      </c>
      <c r="AQ121" s="962"/>
      <c r="AR121" s="962"/>
      <c r="AS121" s="962"/>
      <c r="AT121" s="963"/>
      <c r="AU121" s="993"/>
      <c r="AV121" s="994"/>
      <c r="AW121" s="994"/>
      <c r="AX121" s="994"/>
      <c r="AY121" s="995"/>
      <c r="AZ121" s="921" t="s">
        <v>450</v>
      </c>
      <c r="BA121" s="922"/>
      <c r="BB121" s="922"/>
      <c r="BC121" s="922"/>
      <c r="BD121" s="922"/>
      <c r="BE121" s="922"/>
      <c r="BF121" s="922"/>
      <c r="BG121" s="922"/>
      <c r="BH121" s="922"/>
      <c r="BI121" s="922"/>
      <c r="BJ121" s="922"/>
      <c r="BK121" s="922"/>
      <c r="BL121" s="922"/>
      <c r="BM121" s="922"/>
      <c r="BN121" s="922"/>
      <c r="BO121" s="922"/>
      <c r="BP121" s="923"/>
      <c r="BQ121" s="924" t="s">
        <v>123</v>
      </c>
      <c r="BR121" s="925"/>
      <c r="BS121" s="925"/>
      <c r="BT121" s="925"/>
      <c r="BU121" s="925"/>
      <c r="BV121" s="925" t="s">
        <v>123</v>
      </c>
      <c r="BW121" s="925"/>
      <c r="BX121" s="925"/>
      <c r="BY121" s="925"/>
      <c r="BZ121" s="925"/>
      <c r="CA121" s="925" t="s">
        <v>123</v>
      </c>
      <c r="CB121" s="925"/>
      <c r="CC121" s="925"/>
      <c r="CD121" s="925"/>
      <c r="CE121" s="925"/>
      <c r="CF121" s="919" t="s">
        <v>123</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t="s">
        <v>123</v>
      </c>
      <c r="DH121" s="925"/>
      <c r="DI121" s="925"/>
      <c r="DJ121" s="925"/>
      <c r="DK121" s="925"/>
      <c r="DL121" s="925">
        <v>96785</v>
      </c>
      <c r="DM121" s="925"/>
      <c r="DN121" s="925"/>
      <c r="DO121" s="925"/>
      <c r="DP121" s="925"/>
      <c r="DQ121" s="925">
        <v>108549</v>
      </c>
      <c r="DR121" s="925"/>
      <c r="DS121" s="925"/>
      <c r="DT121" s="925"/>
      <c r="DU121" s="925"/>
      <c r="DV121" s="926">
        <v>5</v>
      </c>
      <c r="DW121" s="926"/>
      <c r="DX121" s="926"/>
      <c r="DY121" s="926"/>
      <c r="DZ121" s="927"/>
    </row>
    <row r="122" spans="1:130" s="218" customFormat="1" ht="26.25" customHeight="1" x14ac:dyDescent="0.15">
      <c r="A122" s="1056"/>
      <c r="B122" s="948"/>
      <c r="C122" s="921" t="s">
        <v>432</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123</v>
      </c>
      <c r="AB122" s="958"/>
      <c r="AC122" s="958"/>
      <c r="AD122" s="958"/>
      <c r="AE122" s="959"/>
      <c r="AF122" s="960" t="s">
        <v>123</v>
      </c>
      <c r="AG122" s="958"/>
      <c r="AH122" s="958"/>
      <c r="AI122" s="958"/>
      <c r="AJ122" s="959"/>
      <c r="AK122" s="960" t="s">
        <v>123</v>
      </c>
      <c r="AL122" s="958"/>
      <c r="AM122" s="958"/>
      <c r="AN122" s="958"/>
      <c r="AO122" s="959"/>
      <c r="AP122" s="961" t="s">
        <v>123</v>
      </c>
      <c r="AQ122" s="962"/>
      <c r="AR122" s="962"/>
      <c r="AS122" s="962"/>
      <c r="AT122" s="963"/>
      <c r="AU122" s="993"/>
      <c r="AV122" s="994"/>
      <c r="AW122" s="994"/>
      <c r="AX122" s="994"/>
      <c r="AY122" s="995"/>
      <c r="AZ122" s="972" t="s">
        <v>451</v>
      </c>
      <c r="BA122" s="964"/>
      <c r="BB122" s="964"/>
      <c r="BC122" s="964"/>
      <c r="BD122" s="964"/>
      <c r="BE122" s="964"/>
      <c r="BF122" s="964"/>
      <c r="BG122" s="964"/>
      <c r="BH122" s="964"/>
      <c r="BI122" s="964"/>
      <c r="BJ122" s="964"/>
      <c r="BK122" s="964"/>
      <c r="BL122" s="964"/>
      <c r="BM122" s="964"/>
      <c r="BN122" s="964"/>
      <c r="BO122" s="964"/>
      <c r="BP122" s="965"/>
      <c r="BQ122" s="998">
        <v>3941071</v>
      </c>
      <c r="BR122" s="999"/>
      <c r="BS122" s="999"/>
      <c r="BT122" s="999"/>
      <c r="BU122" s="999"/>
      <c r="BV122" s="999">
        <v>3751535</v>
      </c>
      <c r="BW122" s="999"/>
      <c r="BX122" s="999"/>
      <c r="BY122" s="999"/>
      <c r="BZ122" s="999"/>
      <c r="CA122" s="999">
        <v>3715373</v>
      </c>
      <c r="CB122" s="999"/>
      <c r="CC122" s="999"/>
      <c r="CD122" s="999"/>
      <c r="CE122" s="999"/>
      <c r="CF122" s="1016">
        <v>171.6</v>
      </c>
      <c r="CG122" s="1017"/>
      <c r="CH122" s="1017"/>
      <c r="CI122" s="1017"/>
      <c r="CJ122" s="1017"/>
      <c r="CK122" s="1008"/>
      <c r="CL122" s="1009"/>
      <c r="CM122" s="1009"/>
      <c r="CN122" s="1009"/>
      <c r="CO122" s="1010"/>
      <c r="CP122" s="1018" t="s">
        <v>391</v>
      </c>
      <c r="CQ122" s="1019"/>
      <c r="CR122" s="1019"/>
      <c r="CS122" s="1019"/>
      <c r="CT122" s="1019"/>
      <c r="CU122" s="1019"/>
      <c r="CV122" s="1019"/>
      <c r="CW122" s="1019"/>
      <c r="CX122" s="1019"/>
      <c r="CY122" s="1019"/>
      <c r="CZ122" s="1019"/>
      <c r="DA122" s="1019"/>
      <c r="DB122" s="1019"/>
      <c r="DC122" s="1019"/>
      <c r="DD122" s="1019"/>
      <c r="DE122" s="1019"/>
      <c r="DF122" s="1020"/>
      <c r="DG122" s="924" t="s">
        <v>123</v>
      </c>
      <c r="DH122" s="925"/>
      <c r="DI122" s="925"/>
      <c r="DJ122" s="925"/>
      <c r="DK122" s="925"/>
      <c r="DL122" s="925" t="s">
        <v>123</v>
      </c>
      <c r="DM122" s="925"/>
      <c r="DN122" s="925"/>
      <c r="DO122" s="925"/>
      <c r="DP122" s="925"/>
      <c r="DQ122" s="925" t="s">
        <v>123</v>
      </c>
      <c r="DR122" s="925"/>
      <c r="DS122" s="925"/>
      <c r="DT122" s="925"/>
      <c r="DU122" s="925"/>
      <c r="DV122" s="926" t="s">
        <v>123</v>
      </c>
      <c r="DW122" s="926"/>
      <c r="DX122" s="926"/>
      <c r="DY122" s="926"/>
      <c r="DZ122" s="927"/>
    </row>
    <row r="123" spans="1:130" s="218" customFormat="1" ht="26.25" customHeight="1" x14ac:dyDescent="0.15">
      <c r="A123" s="1056"/>
      <c r="B123" s="948"/>
      <c r="C123" s="921" t="s">
        <v>438</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123</v>
      </c>
      <c r="AB123" s="958"/>
      <c r="AC123" s="958"/>
      <c r="AD123" s="958"/>
      <c r="AE123" s="959"/>
      <c r="AF123" s="960" t="s">
        <v>123</v>
      </c>
      <c r="AG123" s="958"/>
      <c r="AH123" s="958"/>
      <c r="AI123" s="958"/>
      <c r="AJ123" s="959"/>
      <c r="AK123" s="960" t="s">
        <v>123</v>
      </c>
      <c r="AL123" s="958"/>
      <c r="AM123" s="958"/>
      <c r="AN123" s="958"/>
      <c r="AO123" s="959"/>
      <c r="AP123" s="961" t="s">
        <v>123</v>
      </c>
      <c r="AQ123" s="962"/>
      <c r="AR123" s="962"/>
      <c r="AS123" s="962"/>
      <c r="AT123" s="963"/>
      <c r="AU123" s="996"/>
      <c r="AV123" s="997"/>
      <c r="AW123" s="997"/>
      <c r="AX123" s="997"/>
      <c r="AY123" s="997"/>
      <c r="AZ123" s="239" t="s">
        <v>178</v>
      </c>
      <c r="BA123" s="239"/>
      <c r="BB123" s="239"/>
      <c r="BC123" s="239"/>
      <c r="BD123" s="239"/>
      <c r="BE123" s="239"/>
      <c r="BF123" s="239"/>
      <c r="BG123" s="239"/>
      <c r="BH123" s="239"/>
      <c r="BI123" s="239"/>
      <c r="BJ123" s="239"/>
      <c r="BK123" s="239"/>
      <c r="BL123" s="239"/>
      <c r="BM123" s="239"/>
      <c r="BN123" s="239"/>
      <c r="BO123" s="976" t="s">
        <v>452</v>
      </c>
      <c r="BP123" s="1004"/>
      <c r="BQ123" s="1062">
        <v>11343738</v>
      </c>
      <c r="BR123" s="1063"/>
      <c r="BS123" s="1063"/>
      <c r="BT123" s="1063"/>
      <c r="BU123" s="1063"/>
      <c r="BV123" s="1063">
        <v>11495734</v>
      </c>
      <c r="BW123" s="1063"/>
      <c r="BX123" s="1063"/>
      <c r="BY123" s="1063"/>
      <c r="BZ123" s="1063"/>
      <c r="CA123" s="1063">
        <v>11649217</v>
      </c>
      <c r="CB123" s="1063"/>
      <c r="CC123" s="1063"/>
      <c r="CD123" s="1063"/>
      <c r="CE123" s="1063"/>
      <c r="CF123" s="1000"/>
      <c r="CG123" s="1001"/>
      <c r="CH123" s="1001"/>
      <c r="CI123" s="1001"/>
      <c r="CJ123" s="1002"/>
      <c r="CK123" s="1008"/>
      <c r="CL123" s="1009"/>
      <c r="CM123" s="1009"/>
      <c r="CN123" s="1009"/>
      <c r="CO123" s="1010"/>
      <c r="CP123" s="1018" t="s">
        <v>392</v>
      </c>
      <c r="CQ123" s="1019"/>
      <c r="CR123" s="1019"/>
      <c r="CS123" s="1019"/>
      <c r="CT123" s="1019"/>
      <c r="CU123" s="1019"/>
      <c r="CV123" s="1019"/>
      <c r="CW123" s="1019"/>
      <c r="CX123" s="1019"/>
      <c r="CY123" s="1019"/>
      <c r="CZ123" s="1019"/>
      <c r="DA123" s="1019"/>
      <c r="DB123" s="1019"/>
      <c r="DC123" s="1019"/>
      <c r="DD123" s="1019"/>
      <c r="DE123" s="1019"/>
      <c r="DF123" s="1020"/>
      <c r="DG123" s="957" t="s">
        <v>123</v>
      </c>
      <c r="DH123" s="958"/>
      <c r="DI123" s="958"/>
      <c r="DJ123" s="958"/>
      <c r="DK123" s="959"/>
      <c r="DL123" s="960" t="s">
        <v>123</v>
      </c>
      <c r="DM123" s="958"/>
      <c r="DN123" s="958"/>
      <c r="DO123" s="958"/>
      <c r="DP123" s="959"/>
      <c r="DQ123" s="960" t="s">
        <v>123</v>
      </c>
      <c r="DR123" s="958"/>
      <c r="DS123" s="958"/>
      <c r="DT123" s="958"/>
      <c r="DU123" s="959"/>
      <c r="DV123" s="961" t="s">
        <v>123</v>
      </c>
      <c r="DW123" s="962"/>
      <c r="DX123" s="962"/>
      <c r="DY123" s="962"/>
      <c r="DZ123" s="963"/>
    </row>
    <row r="124" spans="1:130" s="218" customFormat="1" ht="26.25" customHeight="1" thickBot="1" x14ac:dyDescent="0.2">
      <c r="A124" s="1056"/>
      <c r="B124" s="948"/>
      <c r="C124" s="921" t="s">
        <v>441</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123</v>
      </c>
      <c r="AB124" s="958"/>
      <c r="AC124" s="958"/>
      <c r="AD124" s="958"/>
      <c r="AE124" s="959"/>
      <c r="AF124" s="960" t="s">
        <v>123</v>
      </c>
      <c r="AG124" s="958"/>
      <c r="AH124" s="958"/>
      <c r="AI124" s="958"/>
      <c r="AJ124" s="959"/>
      <c r="AK124" s="960" t="s">
        <v>123</v>
      </c>
      <c r="AL124" s="958"/>
      <c r="AM124" s="958"/>
      <c r="AN124" s="958"/>
      <c r="AO124" s="959"/>
      <c r="AP124" s="961" t="s">
        <v>123</v>
      </c>
      <c r="AQ124" s="962"/>
      <c r="AR124" s="962"/>
      <c r="AS124" s="962"/>
      <c r="AT124" s="963"/>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123</v>
      </c>
      <c r="BR124" s="1026"/>
      <c r="BS124" s="1026"/>
      <c r="BT124" s="1026"/>
      <c r="BU124" s="1026"/>
      <c r="BV124" s="1026" t="s">
        <v>123</v>
      </c>
      <c r="BW124" s="1026"/>
      <c r="BX124" s="1026"/>
      <c r="BY124" s="1026"/>
      <c r="BZ124" s="1026"/>
      <c r="CA124" s="1026" t="s">
        <v>123</v>
      </c>
      <c r="CB124" s="1026"/>
      <c r="CC124" s="1026"/>
      <c r="CD124" s="1026"/>
      <c r="CE124" s="1026"/>
      <c r="CF124" s="1027"/>
      <c r="CG124" s="1028"/>
      <c r="CH124" s="1028"/>
      <c r="CI124" s="1028"/>
      <c r="CJ124" s="1029"/>
      <c r="CK124" s="1011"/>
      <c r="CL124" s="1011"/>
      <c r="CM124" s="1011"/>
      <c r="CN124" s="1011"/>
      <c r="CO124" s="1012"/>
      <c r="CP124" s="1018" t="s">
        <v>454</v>
      </c>
      <c r="CQ124" s="1019"/>
      <c r="CR124" s="1019"/>
      <c r="CS124" s="1019"/>
      <c r="CT124" s="1019"/>
      <c r="CU124" s="1019"/>
      <c r="CV124" s="1019"/>
      <c r="CW124" s="1019"/>
      <c r="CX124" s="1019"/>
      <c r="CY124" s="1019"/>
      <c r="CZ124" s="1019"/>
      <c r="DA124" s="1019"/>
      <c r="DB124" s="1019"/>
      <c r="DC124" s="1019"/>
      <c r="DD124" s="1019"/>
      <c r="DE124" s="1019"/>
      <c r="DF124" s="1020"/>
      <c r="DG124" s="1003">
        <v>268447</v>
      </c>
      <c r="DH124" s="985"/>
      <c r="DI124" s="985"/>
      <c r="DJ124" s="985"/>
      <c r="DK124" s="986"/>
      <c r="DL124" s="984" t="s">
        <v>123</v>
      </c>
      <c r="DM124" s="985"/>
      <c r="DN124" s="985"/>
      <c r="DO124" s="985"/>
      <c r="DP124" s="986"/>
      <c r="DQ124" s="984" t="s">
        <v>123</v>
      </c>
      <c r="DR124" s="985"/>
      <c r="DS124" s="985"/>
      <c r="DT124" s="985"/>
      <c r="DU124" s="986"/>
      <c r="DV124" s="987" t="s">
        <v>123</v>
      </c>
      <c r="DW124" s="988"/>
      <c r="DX124" s="988"/>
      <c r="DY124" s="988"/>
      <c r="DZ124" s="989"/>
    </row>
    <row r="125" spans="1:130" s="218" customFormat="1" ht="26.25" customHeight="1" x14ac:dyDescent="0.15">
      <c r="A125" s="1056"/>
      <c r="B125" s="948"/>
      <c r="C125" s="921" t="s">
        <v>443</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123</v>
      </c>
      <c r="AB125" s="958"/>
      <c r="AC125" s="958"/>
      <c r="AD125" s="958"/>
      <c r="AE125" s="959"/>
      <c r="AF125" s="960" t="s">
        <v>123</v>
      </c>
      <c r="AG125" s="958"/>
      <c r="AH125" s="958"/>
      <c r="AI125" s="958"/>
      <c r="AJ125" s="959"/>
      <c r="AK125" s="960" t="s">
        <v>123</v>
      </c>
      <c r="AL125" s="958"/>
      <c r="AM125" s="958"/>
      <c r="AN125" s="958"/>
      <c r="AO125" s="959"/>
      <c r="AP125" s="961" t="s">
        <v>123</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455</v>
      </c>
      <c r="CL125" s="1006"/>
      <c r="CM125" s="1006"/>
      <c r="CN125" s="1006"/>
      <c r="CO125" s="1007"/>
      <c r="CP125" s="928" t="s">
        <v>456</v>
      </c>
      <c r="CQ125" s="896"/>
      <c r="CR125" s="896"/>
      <c r="CS125" s="896"/>
      <c r="CT125" s="896"/>
      <c r="CU125" s="896"/>
      <c r="CV125" s="896"/>
      <c r="CW125" s="896"/>
      <c r="CX125" s="896"/>
      <c r="CY125" s="896"/>
      <c r="CZ125" s="896"/>
      <c r="DA125" s="896"/>
      <c r="DB125" s="896"/>
      <c r="DC125" s="896"/>
      <c r="DD125" s="896"/>
      <c r="DE125" s="896"/>
      <c r="DF125" s="897"/>
      <c r="DG125" s="929" t="s">
        <v>123</v>
      </c>
      <c r="DH125" s="930"/>
      <c r="DI125" s="930"/>
      <c r="DJ125" s="930"/>
      <c r="DK125" s="930"/>
      <c r="DL125" s="930" t="s">
        <v>123</v>
      </c>
      <c r="DM125" s="930"/>
      <c r="DN125" s="930"/>
      <c r="DO125" s="930"/>
      <c r="DP125" s="930"/>
      <c r="DQ125" s="930" t="s">
        <v>123</v>
      </c>
      <c r="DR125" s="930"/>
      <c r="DS125" s="930"/>
      <c r="DT125" s="930"/>
      <c r="DU125" s="930"/>
      <c r="DV125" s="931" t="s">
        <v>123</v>
      </c>
      <c r="DW125" s="931"/>
      <c r="DX125" s="931"/>
      <c r="DY125" s="931"/>
      <c r="DZ125" s="932"/>
    </row>
    <row r="126" spans="1:130" s="218" customFormat="1" ht="26.25" customHeight="1" thickBot="1" x14ac:dyDescent="0.2">
      <c r="A126" s="1056"/>
      <c r="B126" s="948"/>
      <c r="C126" s="921" t="s">
        <v>445</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123</v>
      </c>
      <c r="AB126" s="958"/>
      <c r="AC126" s="958"/>
      <c r="AD126" s="958"/>
      <c r="AE126" s="959"/>
      <c r="AF126" s="960" t="s">
        <v>123</v>
      </c>
      <c r="AG126" s="958"/>
      <c r="AH126" s="958"/>
      <c r="AI126" s="958"/>
      <c r="AJ126" s="959"/>
      <c r="AK126" s="960" t="s">
        <v>123</v>
      </c>
      <c r="AL126" s="958"/>
      <c r="AM126" s="958"/>
      <c r="AN126" s="958"/>
      <c r="AO126" s="959"/>
      <c r="AP126" s="961" t="s">
        <v>123</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457</v>
      </c>
      <c r="CQ126" s="922"/>
      <c r="CR126" s="922"/>
      <c r="CS126" s="922"/>
      <c r="CT126" s="922"/>
      <c r="CU126" s="922"/>
      <c r="CV126" s="922"/>
      <c r="CW126" s="922"/>
      <c r="CX126" s="922"/>
      <c r="CY126" s="922"/>
      <c r="CZ126" s="922"/>
      <c r="DA126" s="922"/>
      <c r="DB126" s="922"/>
      <c r="DC126" s="922"/>
      <c r="DD126" s="922"/>
      <c r="DE126" s="922"/>
      <c r="DF126" s="923"/>
      <c r="DG126" s="924" t="s">
        <v>123</v>
      </c>
      <c r="DH126" s="925"/>
      <c r="DI126" s="925"/>
      <c r="DJ126" s="925"/>
      <c r="DK126" s="925"/>
      <c r="DL126" s="925" t="s">
        <v>123</v>
      </c>
      <c r="DM126" s="925"/>
      <c r="DN126" s="925"/>
      <c r="DO126" s="925"/>
      <c r="DP126" s="925"/>
      <c r="DQ126" s="925" t="s">
        <v>123</v>
      </c>
      <c r="DR126" s="925"/>
      <c r="DS126" s="925"/>
      <c r="DT126" s="925"/>
      <c r="DU126" s="925"/>
      <c r="DV126" s="926" t="s">
        <v>123</v>
      </c>
      <c r="DW126" s="926"/>
      <c r="DX126" s="926"/>
      <c r="DY126" s="926"/>
      <c r="DZ126" s="927"/>
    </row>
    <row r="127" spans="1:130" s="218" customFormat="1" ht="26.25" customHeight="1" x14ac:dyDescent="0.15">
      <c r="A127" s="1057"/>
      <c r="B127" s="950"/>
      <c r="C127" s="972" t="s">
        <v>458</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123</v>
      </c>
      <c r="AB127" s="958"/>
      <c r="AC127" s="958"/>
      <c r="AD127" s="958"/>
      <c r="AE127" s="959"/>
      <c r="AF127" s="960" t="s">
        <v>123</v>
      </c>
      <c r="AG127" s="958"/>
      <c r="AH127" s="958"/>
      <c r="AI127" s="958"/>
      <c r="AJ127" s="959"/>
      <c r="AK127" s="960" t="s">
        <v>123</v>
      </c>
      <c r="AL127" s="958"/>
      <c r="AM127" s="958"/>
      <c r="AN127" s="958"/>
      <c r="AO127" s="959"/>
      <c r="AP127" s="961" t="s">
        <v>123</v>
      </c>
      <c r="AQ127" s="962"/>
      <c r="AR127" s="962"/>
      <c r="AS127" s="962"/>
      <c r="AT127" s="963"/>
      <c r="AU127" s="220"/>
      <c r="AV127" s="220"/>
      <c r="AW127" s="220"/>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463</v>
      </c>
      <c r="CQ127" s="922"/>
      <c r="CR127" s="922"/>
      <c r="CS127" s="922"/>
      <c r="CT127" s="922"/>
      <c r="CU127" s="922"/>
      <c r="CV127" s="922"/>
      <c r="CW127" s="922"/>
      <c r="CX127" s="922"/>
      <c r="CY127" s="922"/>
      <c r="CZ127" s="922"/>
      <c r="DA127" s="922"/>
      <c r="DB127" s="922"/>
      <c r="DC127" s="922"/>
      <c r="DD127" s="922"/>
      <c r="DE127" s="922"/>
      <c r="DF127" s="923"/>
      <c r="DG127" s="924" t="s">
        <v>123</v>
      </c>
      <c r="DH127" s="925"/>
      <c r="DI127" s="925"/>
      <c r="DJ127" s="925"/>
      <c r="DK127" s="925"/>
      <c r="DL127" s="925" t="s">
        <v>123</v>
      </c>
      <c r="DM127" s="925"/>
      <c r="DN127" s="925"/>
      <c r="DO127" s="925"/>
      <c r="DP127" s="925"/>
      <c r="DQ127" s="925" t="s">
        <v>123</v>
      </c>
      <c r="DR127" s="925"/>
      <c r="DS127" s="925"/>
      <c r="DT127" s="925"/>
      <c r="DU127" s="925"/>
      <c r="DV127" s="926" t="s">
        <v>123</v>
      </c>
      <c r="DW127" s="926"/>
      <c r="DX127" s="926"/>
      <c r="DY127" s="926"/>
      <c r="DZ127" s="927"/>
    </row>
    <row r="128" spans="1:130" s="218" customFormat="1" ht="26.25" customHeight="1" thickBot="1" x14ac:dyDescent="0.2">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t="s">
        <v>123</v>
      </c>
      <c r="AB128" s="1045"/>
      <c r="AC128" s="1045"/>
      <c r="AD128" s="1045"/>
      <c r="AE128" s="1046"/>
      <c r="AF128" s="1047" t="s">
        <v>123</v>
      </c>
      <c r="AG128" s="1045"/>
      <c r="AH128" s="1045"/>
      <c r="AI128" s="1045"/>
      <c r="AJ128" s="1046"/>
      <c r="AK128" s="1047" t="s">
        <v>123</v>
      </c>
      <c r="AL128" s="1045"/>
      <c r="AM128" s="1045"/>
      <c r="AN128" s="1045"/>
      <c r="AO128" s="1046"/>
      <c r="AP128" s="1048"/>
      <c r="AQ128" s="1049"/>
      <c r="AR128" s="1049"/>
      <c r="AS128" s="1049"/>
      <c r="AT128" s="1050"/>
      <c r="AU128" s="220"/>
      <c r="AV128" s="220"/>
      <c r="AW128" s="220"/>
      <c r="AX128" s="895" t="s">
        <v>466</v>
      </c>
      <c r="AY128" s="896"/>
      <c r="AZ128" s="896"/>
      <c r="BA128" s="896"/>
      <c r="BB128" s="896"/>
      <c r="BC128" s="896"/>
      <c r="BD128" s="896"/>
      <c r="BE128" s="897"/>
      <c r="BF128" s="1051" t="s">
        <v>123</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467</v>
      </c>
      <c r="CQ128" s="726"/>
      <c r="CR128" s="726"/>
      <c r="CS128" s="726"/>
      <c r="CT128" s="726"/>
      <c r="CU128" s="726"/>
      <c r="CV128" s="726"/>
      <c r="CW128" s="726"/>
      <c r="CX128" s="726"/>
      <c r="CY128" s="726"/>
      <c r="CZ128" s="726"/>
      <c r="DA128" s="726"/>
      <c r="DB128" s="726"/>
      <c r="DC128" s="726"/>
      <c r="DD128" s="726"/>
      <c r="DE128" s="726"/>
      <c r="DF128" s="1035"/>
      <c r="DG128" s="1036" t="s">
        <v>123</v>
      </c>
      <c r="DH128" s="1037"/>
      <c r="DI128" s="1037"/>
      <c r="DJ128" s="1037"/>
      <c r="DK128" s="1037"/>
      <c r="DL128" s="1037" t="s">
        <v>123</v>
      </c>
      <c r="DM128" s="1037"/>
      <c r="DN128" s="1037"/>
      <c r="DO128" s="1037"/>
      <c r="DP128" s="1037"/>
      <c r="DQ128" s="1037" t="s">
        <v>123</v>
      </c>
      <c r="DR128" s="1037"/>
      <c r="DS128" s="1037"/>
      <c r="DT128" s="1037"/>
      <c r="DU128" s="1037"/>
      <c r="DV128" s="1038" t="s">
        <v>123</v>
      </c>
      <c r="DW128" s="1038"/>
      <c r="DX128" s="1038"/>
      <c r="DY128" s="1038"/>
      <c r="DZ128" s="1039"/>
    </row>
    <row r="129" spans="1:131" s="218" customFormat="1" ht="26.25" customHeight="1" x14ac:dyDescent="0.15">
      <c r="A129" s="933" t="s">
        <v>103</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468</v>
      </c>
      <c r="X129" s="1070"/>
      <c r="Y129" s="1070"/>
      <c r="Z129" s="1071"/>
      <c r="AA129" s="957">
        <v>2615567</v>
      </c>
      <c r="AB129" s="958"/>
      <c r="AC129" s="958"/>
      <c r="AD129" s="958"/>
      <c r="AE129" s="959"/>
      <c r="AF129" s="960">
        <v>2621246</v>
      </c>
      <c r="AG129" s="958"/>
      <c r="AH129" s="958"/>
      <c r="AI129" s="958"/>
      <c r="AJ129" s="959"/>
      <c r="AK129" s="960">
        <v>2656472</v>
      </c>
      <c r="AL129" s="958"/>
      <c r="AM129" s="958"/>
      <c r="AN129" s="958"/>
      <c r="AO129" s="959"/>
      <c r="AP129" s="1072"/>
      <c r="AQ129" s="1073"/>
      <c r="AR129" s="1073"/>
      <c r="AS129" s="1073"/>
      <c r="AT129" s="1074"/>
      <c r="AU129" s="221"/>
      <c r="AV129" s="221"/>
      <c r="AW129" s="221"/>
      <c r="AX129" s="1064" t="s">
        <v>469</v>
      </c>
      <c r="AY129" s="922"/>
      <c r="AZ129" s="922"/>
      <c r="BA129" s="922"/>
      <c r="BB129" s="922"/>
      <c r="BC129" s="922"/>
      <c r="BD129" s="922"/>
      <c r="BE129" s="923"/>
      <c r="BF129" s="1065" t="s">
        <v>123</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3" t="s">
        <v>470</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471</v>
      </c>
      <c r="X130" s="1070"/>
      <c r="Y130" s="1070"/>
      <c r="Z130" s="1071"/>
      <c r="AA130" s="957">
        <v>527948</v>
      </c>
      <c r="AB130" s="958"/>
      <c r="AC130" s="958"/>
      <c r="AD130" s="958"/>
      <c r="AE130" s="959"/>
      <c r="AF130" s="960">
        <v>510325</v>
      </c>
      <c r="AG130" s="958"/>
      <c r="AH130" s="958"/>
      <c r="AI130" s="958"/>
      <c r="AJ130" s="959"/>
      <c r="AK130" s="960">
        <v>491670</v>
      </c>
      <c r="AL130" s="958"/>
      <c r="AM130" s="958"/>
      <c r="AN130" s="958"/>
      <c r="AO130" s="959"/>
      <c r="AP130" s="1072"/>
      <c r="AQ130" s="1073"/>
      <c r="AR130" s="1073"/>
      <c r="AS130" s="1073"/>
      <c r="AT130" s="1074"/>
      <c r="AU130" s="221"/>
      <c r="AV130" s="221"/>
      <c r="AW130" s="221"/>
      <c r="AX130" s="1064" t="s">
        <v>472</v>
      </c>
      <c r="AY130" s="922"/>
      <c r="AZ130" s="922"/>
      <c r="BA130" s="922"/>
      <c r="BB130" s="922"/>
      <c r="BC130" s="922"/>
      <c r="BD130" s="922"/>
      <c r="BE130" s="923"/>
      <c r="BF130" s="1100">
        <v>3.1</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473</v>
      </c>
      <c r="X131" s="1107"/>
      <c r="Y131" s="1107"/>
      <c r="Z131" s="1108"/>
      <c r="AA131" s="1003">
        <v>2087619</v>
      </c>
      <c r="AB131" s="985"/>
      <c r="AC131" s="985"/>
      <c r="AD131" s="985"/>
      <c r="AE131" s="986"/>
      <c r="AF131" s="984">
        <v>2110921</v>
      </c>
      <c r="AG131" s="985"/>
      <c r="AH131" s="985"/>
      <c r="AI131" s="985"/>
      <c r="AJ131" s="986"/>
      <c r="AK131" s="984">
        <v>2164802</v>
      </c>
      <c r="AL131" s="985"/>
      <c r="AM131" s="985"/>
      <c r="AN131" s="985"/>
      <c r="AO131" s="986"/>
      <c r="AP131" s="1109"/>
      <c r="AQ131" s="1110"/>
      <c r="AR131" s="1110"/>
      <c r="AS131" s="1110"/>
      <c r="AT131" s="1111"/>
      <c r="AU131" s="221"/>
      <c r="AV131" s="221"/>
      <c r="AW131" s="221"/>
      <c r="AX131" s="1082" t="s">
        <v>474</v>
      </c>
      <c r="AY131" s="726"/>
      <c r="AZ131" s="726"/>
      <c r="BA131" s="726"/>
      <c r="BB131" s="726"/>
      <c r="BC131" s="726"/>
      <c r="BD131" s="726"/>
      <c r="BE131" s="1035"/>
      <c r="BF131" s="1083" t="s">
        <v>123</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9" t="s">
        <v>475</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476</v>
      </c>
      <c r="W132" s="1093"/>
      <c r="X132" s="1093"/>
      <c r="Y132" s="1093"/>
      <c r="Z132" s="1094"/>
      <c r="AA132" s="1095">
        <v>2.228950781</v>
      </c>
      <c r="AB132" s="1096"/>
      <c r="AC132" s="1096"/>
      <c r="AD132" s="1096"/>
      <c r="AE132" s="1097"/>
      <c r="AF132" s="1098">
        <v>3.7249617580000001</v>
      </c>
      <c r="AG132" s="1096"/>
      <c r="AH132" s="1096"/>
      <c r="AI132" s="1096"/>
      <c r="AJ132" s="1097"/>
      <c r="AK132" s="1098">
        <v>3.5940007450000002</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477</v>
      </c>
      <c r="W133" s="1076"/>
      <c r="X133" s="1076"/>
      <c r="Y133" s="1076"/>
      <c r="Z133" s="1077"/>
      <c r="AA133" s="1078">
        <v>1.8</v>
      </c>
      <c r="AB133" s="1079"/>
      <c r="AC133" s="1079"/>
      <c r="AD133" s="1079"/>
      <c r="AE133" s="1080"/>
      <c r="AF133" s="1078">
        <v>2.6</v>
      </c>
      <c r="AG133" s="1079"/>
      <c r="AH133" s="1079"/>
      <c r="AI133" s="1079"/>
      <c r="AJ133" s="1080"/>
      <c r="AK133" s="1078">
        <v>3.1</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W/lXQEXMjZhMiZrcEjVHE8EIhx2K5hlBM76M8/7yBczNRwWiG4CuGukMhYfiF3FCLwoLmO+DOf1pT6QG7FCbg==" saltValue="XMmEb/macF/6Q3Yvj1rd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1" zoomScale="85" zoomScaleNormal="85" zoomScaleSheetLayoutView="85" workbookViewId="0">
      <selection activeCell="CP74" sqref="CP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iwPNNAG7prMzGfaSb7NPyBEWAHEIx2f2ixmEqmuCfcOL0OV/fnfQyQJz2G3fFoaaSgPTkOklkklba6l28ZEZA==" saltValue="DcphDoinNFropOcPgqmi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16"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oE85GrUZh1z/KOKccRC7jrB0K2+hWAMpD46nzyWPH6sgxCVPg3WP4b9Yp7k6HOe2dU0r8UJfTafrzTG3MmKiQ==" saltValue="cYOmI5cnA2IRHac8dv5kZ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election activeCell="AK12" sqref="AK12:AR1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486</v>
      </c>
      <c r="AL9" s="1116"/>
      <c r="AM9" s="1116"/>
      <c r="AN9" s="1117"/>
      <c r="AO9" s="269">
        <v>656227</v>
      </c>
      <c r="AP9" s="269">
        <v>220432</v>
      </c>
      <c r="AQ9" s="270">
        <v>263788</v>
      </c>
      <c r="AR9" s="271">
        <v>-16.399999999999999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487</v>
      </c>
      <c r="AL10" s="1116"/>
      <c r="AM10" s="1116"/>
      <c r="AN10" s="1117"/>
      <c r="AO10" s="272">
        <v>77096</v>
      </c>
      <c r="AP10" s="272">
        <v>25897</v>
      </c>
      <c r="AQ10" s="273">
        <v>39680</v>
      </c>
      <c r="AR10" s="274">
        <v>-34.700000000000003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488</v>
      </c>
      <c r="AL11" s="1116"/>
      <c r="AM11" s="1116"/>
      <c r="AN11" s="1117"/>
      <c r="AO11" s="272" t="s">
        <v>489</v>
      </c>
      <c r="AP11" s="272" t="s">
        <v>489</v>
      </c>
      <c r="AQ11" s="273">
        <v>4557</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490</v>
      </c>
      <c r="AL12" s="1116"/>
      <c r="AM12" s="1116"/>
      <c r="AN12" s="1117"/>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491</v>
      </c>
      <c r="AL13" s="1116"/>
      <c r="AM13" s="1116"/>
      <c r="AN13" s="1117"/>
      <c r="AO13" s="272" t="s">
        <v>489</v>
      </c>
      <c r="AP13" s="272" t="s">
        <v>489</v>
      </c>
      <c r="AQ13" s="273">
        <v>12917</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492</v>
      </c>
      <c r="AL14" s="1116"/>
      <c r="AM14" s="1116"/>
      <c r="AN14" s="1117"/>
      <c r="AO14" s="272">
        <v>24152</v>
      </c>
      <c r="AP14" s="272">
        <v>8113</v>
      </c>
      <c r="AQ14" s="273">
        <v>4746</v>
      </c>
      <c r="AR14" s="274">
        <v>70.900000000000006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493</v>
      </c>
      <c r="AL15" s="1119"/>
      <c r="AM15" s="1119"/>
      <c r="AN15" s="1120"/>
      <c r="AO15" s="272">
        <v>-43297</v>
      </c>
      <c r="AP15" s="272">
        <v>-14544</v>
      </c>
      <c r="AQ15" s="273">
        <v>-12765</v>
      </c>
      <c r="AR15" s="274">
        <v>13.9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178</v>
      </c>
      <c r="AL16" s="1119"/>
      <c r="AM16" s="1119"/>
      <c r="AN16" s="1120"/>
      <c r="AO16" s="272">
        <v>714178</v>
      </c>
      <c r="AP16" s="272">
        <v>239899</v>
      </c>
      <c r="AQ16" s="273">
        <v>312922</v>
      </c>
      <c r="AR16" s="274">
        <v>-23.3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498</v>
      </c>
      <c r="AL21" s="1122"/>
      <c r="AM21" s="1122"/>
      <c r="AN21" s="1123"/>
      <c r="AO21" s="285">
        <v>20.83</v>
      </c>
      <c r="AP21" s="286">
        <v>24.75</v>
      </c>
      <c r="AQ21" s="287">
        <v>-3.92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499</v>
      </c>
      <c r="AL22" s="1122"/>
      <c r="AM22" s="1122"/>
      <c r="AN22" s="1123"/>
      <c r="AO22" s="290">
        <v>95.5</v>
      </c>
      <c r="AP22" s="291">
        <v>95.6</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2" t="s">
        <v>500</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503</v>
      </c>
      <c r="AL32" s="1130"/>
      <c r="AM32" s="1130"/>
      <c r="AN32" s="1131"/>
      <c r="AO32" s="300">
        <v>514957</v>
      </c>
      <c r="AP32" s="300">
        <v>172979</v>
      </c>
      <c r="AQ32" s="301">
        <v>170896</v>
      </c>
      <c r="AR32" s="302">
        <v>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504</v>
      </c>
      <c r="AL33" s="1130"/>
      <c r="AM33" s="1130"/>
      <c r="AN33" s="1131"/>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505</v>
      </c>
      <c r="AL34" s="1130"/>
      <c r="AM34" s="1130"/>
      <c r="AN34" s="1131"/>
      <c r="AO34" s="300" t="s">
        <v>489</v>
      </c>
      <c r="AP34" s="300" t="s">
        <v>489</v>
      </c>
      <c r="AQ34" s="301">
        <v>5</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506</v>
      </c>
      <c r="AL35" s="1130"/>
      <c r="AM35" s="1130"/>
      <c r="AN35" s="1131"/>
      <c r="AO35" s="300">
        <v>54516</v>
      </c>
      <c r="AP35" s="300">
        <v>18312</v>
      </c>
      <c r="AQ35" s="301">
        <v>33138</v>
      </c>
      <c r="AR35" s="302">
        <v>-44.7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507</v>
      </c>
      <c r="AL36" s="1130"/>
      <c r="AM36" s="1130"/>
      <c r="AN36" s="1131"/>
      <c r="AO36" s="300" t="s">
        <v>489</v>
      </c>
      <c r="AP36" s="300" t="s">
        <v>489</v>
      </c>
      <c r="AQ36" s="301">
        <v>2943</v>
      </c>
      <c r="AR36" s="302" t="s">
        <v>489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508</v>
      </c>
      <c r="AL37" s="1130"/>
      <c r="AM37" s="1130"/>
      <c r="AN37" s="1131"/>
      <c r="AO37" s="300" t="s">
        <v>489</v>
      </c>
      <c r="AP37" s="300" t="s">
        <v>489</v>
      </c>
      <c r="AQ37" s="301">
        <v>1487</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509</v>
      </c>
      <c r="AL38" s="1133"/>
      <c r="AM38" s="1133"/>
      <c r="AN38" s="1134"/>
      <c r="AO38" s="303" t="s">
        <v>489</v>
      </c>
      <c r="AP38" s="303" t="s">
        <v>489</v>
      </c>
      <c r="AQ38" s="304">
        <v>60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510</v>
      </c>
      <c r="AL39" s="1133"/>
      <c r="AM39" s="1133"/>
      <c r="AN39" s="1134"/>
      <c r="AO39" s="300" t="s">
        <v>489</v>
      </c>
      <c r="AP39" s="300" t="s">
        <v>489</v>
      </c>
      <c r="AQ39" s="301">
        <v>-8408</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511</v>
      </c>
      <c r="AL40" s="1130"/>
      <c r="AM40" s="1130"/>
      <c r="AN40" s="1131"/>
      <c r="AO40" s="300">
        <v>-491670</v>
      </c>
      <c r="AP40" s="300">
        <v>-165156</v>
      </c>
      <c r="AQ40" s="301">
        <v>-141122</v>
      </c>
      <c r="AR40" s="302">
        <v>17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288</v>
      </c>
      <c r="AL41" s="1136"/>
      <c r="AM41" s="1136"/>
      <c r="AN41" s="1137"/>
      <c r="AO41" s="300">
        <v>77803</v>
      </c>
      <c r="AP41" s="300">
        <v>26135</v>
      </c>
      <c r="AQ41" s="301">
        <v>59000</v>
      </c>
      <c r="AR41" s="302">
        <v>-55.7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481</v>
      </c>
      <c r="AN49" s="1126" t="s">
        <v>514</v>
      </c>
      <c r="AO49" s="1127"/>
      <c r="AP49" s="1127"/>
      <c r="AQ49" s="1127"/>
      <c r="AR49" s="112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1208790</v>
      </c>
      <c r="AN51" s="322">
        <v>382287</v>
      </c>
      <c r="AO51" s="323">
        <v>32.9</v>
      </c>
      <c r="AP51" s="324">
        <v>301035</v>
      </c>
      <c r="AQ51" s="325">
        <v>12.2</v>
      </c>
      <c r="AR51" s="326">
        <v>20.7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718171</v>
      </c>
      <c r="AN52" s="330">
        <v>227126</v>
      </c>
      <c r="AO52" s="331">
        <v>5.2</v>
      </c>
      <c r="AP52" s="332">
        <v>154376</v>
      </c>
      <c r="AQ52" s="333">
        <v>29.1</v>
      </c>
      <c r="AR52" s="334">
        <v>-23.9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738703</v>
      </c>
      <c r="AN53" s="322">
        <v>241012</v>
      </c>
      <c r="AO53" s="323">
        <v>-37</v>
      </c>
      <c r="AP53" s="324">
        <v>277467</v>
      </c>
      <c r="AQ53" s="325">
        <v>-7.8</v>
      </c>
      <c r="AR53" s="326">
        <v>-29.2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484867</v>
      </c>
      <c r="AN54" s="330">
        <v>158195</v>
      </c>
      <c r="AO54" s="331">
        <v>-30.3</v>
      </c>
      <c r="AP54" s="332">
        <v>128378</v>
      </c>
      <c r="AQ54" s="333">
        <v>-16.8</v>
      </c>
      <c r="AR54" s="334">
        <v>-13.5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904353</v>
      </c>
      <c r="AN55" s="322">
        <v>297975</v>
      </c>
      <c r="AO55" s="323">
        <v>23.6</v>
      </c>
      <c r="AP55" s="324">
        <v>282256</v>
      </c>
      <c r="AQ55" s="325">
        <v>1.7</v>
      </c>
      <c r="AR55" s="326">
        <v>21.9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734051</v>
      </c>
      <c r="AN56" s="330">
        <v>241862</v>
      </c>
      <c r="AO56" s="331">
        <v>52.9</v>
      </c>
      <c r="AP56" s="332">
        <v>145453</v>
      </c>
      <c r="AQ56" s="333">
        <v>13.3</v>
      </c>
      <c r="AR56" s="334">
        <v>39.6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772350</v>
      </c>
      <c r="AN57" s="322">
        <v>255999</v>
      </c>
      <c r="AO57" s="323">
        <v>-14.1</v>
      </c>
      <c r="AP57" s="324">
        <v>295341</v>
      </c>
      <c r="AQ57" s="325">
        <v>4.5999999999999996</v>
      </c>
      <c r="AR57" s="326">
        <v>-18.7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544657</v>
      </c>
      <c r="AN58" s="330">
        <v>180529</v>
      </c>
      <c r="AO58" s="331">
        <v>-25.4</v>
      </c>
      <c r="AP58" s="332">
        <v>137402</v>
      </c>
      <c r="AQ58" s="333">
        <v>-5.5</v>
      </c>
      <c r="AR58" s="334">
        <v>-19.899999999999999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1042146</v>
      </c>
      <c r="AN59" s="322">
        <v>350066</v>
      </c>
      <c r="AO59" s="323">
        <v>36.700000000000003</v>
      </c>
      <c r="AP59" s="324">
        <v>292845</v>
      </c>
      <c r="AQ59" s="325">
        <v>-0.8</v>
      </c>
      <c r="AR59" s="326">
        <v>37.5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806301</v>
      </c>
      <c r="AN60" s="330">
        <v>270843</v>
      </c>
      <c r="AO60" s="331">
        <v>50</v>
      </c>
      <c r="AP60" s="332">
        <v>143187</v>
      </c>
      <c r="AQ60" s="333">
        <v>4.2</v>
      </c>
      <c r="AR60" s="334">
        <v>45.8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933268</v>
      </c>
      <c r="AN61" s="337">
        <v>305468</v>
      </c>
      <c r="AO61" s="338">
        <v>8.4</v>
      </c>
      <c r="AP61" s="339">
        <v>289789</v>
      </c>
      <c r="AQ61" s="340">
        <v>2</v>
      </c>
      <c r="AR61" s="326">
        <v>6.4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657609</v>
      </c>
      <c r="AN62" s="330">
        <v>215711</v>
      </c>
      <c r="AO62" s="331">
        <v>10.5</v>
      </c>
      <c r="AP62" s="332">
        <v>141759</v>
      </c>
      <c r="AQ62" s="333">
        <v>4.9000000000000004</v>
      </c>
      <c r="AR62" s="334">
        <v>5.6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sHHBdmOOwtERsyrcSWsuL//IQw104MOpQgI19fC5bLxhss/Cok+7cao14ilOujdTr8QWa7qBNzFv5Onxys9tg==" saltValue="Gk2+nqw+wAV7F7FVnLNP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1ltGJID+oNRhozYcWVZDDFGOIcM7knI5ioez+nPet+PqgRF9h+MkeGilHP23wSZ+/OrwzJOPoNxO4iRKWYWhPQ==" saltValue="oZzPBvpwyuSF0pxral/k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55" zoomScaleNormal="55" zoomScaleSheetLayoutView="55" workbookViewId="0">
      <selection activeCell="DK99" sqref="DK9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ZNkzjWb/jHOrDt4o3ujspyBZKhfb1/x02p7HvdFxdTA4NECavgnTb1X06AowXSYe9k7wnaEJlxWIPtpMEtWkvA==" saltValue="aHLfbKpqT9OraaxeUn0m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8" t="s">
        <v>3</v>
      </c>
      <c r="D47" s="1138"/>
      <c r="E47" s="1139"/>
      <c r="F47" s="11">
        <v>26.47</v>
      </c>
      <c r="G47" s="12">
        <v>24.77</v>
      </c>
      <c r="H47" s="12">
        <v>25.09</v>
      </c>
      <c r="I47" s="12">
        <v>36.5</v>
      </c>
      <c r="J47" s="13">
        <v>31.68</v>
      </c>
    </row>
    <row r="48" spans="2:10" ht="57.75" customHeight="1" x14ac:dyDescent="0.15">
      <c r="B48" s="14"/>
      <c r="C48" s="1140" t="s">
        <v>4</v>
      </c>
      <c r="D48" s="1140"/>
      <c r="E48" s="1141"/>
      <c r="F48" s="15">
        <v>24.73</v>
      </c>
      <c r="G48" s="16">
        <v>32.71</v>
      </c>
      <c r="H48" s="16">
        <v>28.99</v>
      </c>
      <c r="I48" s="16">
        <v>26.51</v>
      </c>
      <c r="J48" s="17">
        <v>19.97</v>
      </c>
    </row>
    <row r="49" spans="2:10" ht="57.75" customHeight="1" thickBot="1" x14ac:dyDescent="0.2">
      <c r="B49" s="18"/>
      <c r="C49" s="1142" t="s">
        <v>5</v>
      </c>
      <c r="D49" s="1142"/>
      <c r="E49" s="1143"/>
      <c r="F49" s="19">
        <v>4.6500000000000004</v>
      </c>
      <c r="G49" s="20">
        <v>13.75</v>
      </c>
      <c r="H49" s="20" t="s">
        <v>533</v>
      </c>
      <c r="I49" s="20">
        <v>12.68</v>
      </c>
      <c r="J49" s="21" t="s">
        <v>534</v>
      </c>
    </row>
    <row r="50" spans="2:10" x14ac:dyDescent="0.15"/>
  </sheetData>
  <sheetProtection algorithmName="SHA-512" hashValue="490WxA1IUK6bKSNqLopgZGQTPFTTNOztjHohkZawkLk+i3GMTZnbV3SJbm6QvQXfyQs9+ZzN+X/LeuG4msan0Q==" saltValue="SBgTxV0mfTpmVjOLIRe5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大輝</cp:lastModifiedBy>
  <cp:lastPrinted>2026-03-03T08:06:21Z</cp:lastPrinted>
  <dcterms:created xsi:type="dcterms:W3CDTF">2026-02-23T06:35:16Z</dcterms:created>
  <dcterms:modified xsi:type="dcterms:W3CDTF">2026-03-24T08:34:59Z</dcterms:modified>
  <cp:category/>
</cp:coreProperties>
</file>