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AM34" i="10"/>
  <c r="U34" i="10"/>
  <c r="U35" i="10" s="1"/>
  <c r="U36" i="10" s="1"/>
  <c r="U37"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<sst xmlns="http://schemas.openxmlformats.org/spreadsheetml/2006/main" count="1163" uniqueCount="615">
  <si>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</si>
  <si>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</si>
  <si>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</si>
  <si>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</si>
  <si>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</si>
  <si>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</si>
  <si>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</si>
  <si>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</si>
  <si>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</si>
  <si>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</si>
  <si>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</si>
  <si>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</si>
  <si>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</si>
  <si>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</si>
  <si>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</si>
  <si>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</si>
  <si>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</si>
  <si>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</si>
  <si>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</si>
  <si>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</si>
  <si>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</si>
  <si>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</si>
  <si>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</si>
  <si>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</si>
  <si>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</si>
  <si>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</si>
  <si>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</si>
  <si>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</si>
  <si>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</si>
  <si>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</si>
  <si>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</si>
  <si>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</si>
  <si>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</si>
  <si>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</si>
  <si>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</si>
  <si>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</si>
  <si>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</si>
  <si>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</si>
  <si>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</si>
  <si>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</si>
  <si>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</si>
  <si>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</si>
  <si>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</si>
  <si>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</si>
  <si>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</si>
  <si>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</si>
  <si>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</si>
  <si>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</si>
  <si>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</si>
  <si>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</si>
  <si>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</si>
  <si>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</si>
  <si>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</si>
  <si>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</si>
  <si>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</si>
  <si>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</si>
  <si>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</si>
  <si>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</si>
  <si>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</si>
  <si>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</si>
  <si>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</si>
  <si>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</si>
  <si>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</si>
  <si>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</si>
  <si>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</si>
  <si>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</si>
  <si>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</si>
  <si>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</si>
  <si>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</si>
  <si>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</si>
  <si>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</si>
  <si>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</si>
  <si>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</si>
  <si>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</si>
  <si>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</si>
  <si>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</si>
  <si>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</si>
  <si>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</si>
  <si>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</si>
  <si>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</si>
  <si>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</si>
  <si>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</si>
  <si>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</si>
  <si>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</si>
  <si>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</si>
  <si>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</si>
  <si>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</si>
  <si>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</si>
  <si>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</si>
  <si>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</si>
  <si>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</si>
  <si>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</si>
  <si>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</si>
  <si>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</si>
  <si>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</si>
  <si>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</si>
  <si>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</si>
  <si>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南相木村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</si>
  <si>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</si>
  <si>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</si>
  <si>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</si>
  <si>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</si>
  <si>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</si>
  <si>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</si>
  <si>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</si>
  <si>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</si>
  <si>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</si>
  <si>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</si>
  <si>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</si>
  <si>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</si>
  <si>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</si>
  <si>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</si>
  <si>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</si>
  <si>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</si>
  <si>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</si>
  <si>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</si>
  <si>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</si>
  <si>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</si>
  <si>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</si>
  <si>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</si>
  <si>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</si>
  <si>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</si>
  <si>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</si>
  <si>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</si>
  <si>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</si>
  <si>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</si>
  <si>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</si>
  <si>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</si>
  <si>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</si>
  <si>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</si>
  <si>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</si>
  <si>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</si>
  <si>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</si>
  <si>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</si>
  <si>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</si>
  <si>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</si>
  <si>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</si>
  <si>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</si>
  <si>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</si>
  <si>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</si>
  <si>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</si>
  <si>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</si>
  <si>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</si>
  <si>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</si>
  <si>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</si>
  <si>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</si>
  <si>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</si>
  <si>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</si>
  <si>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</si>
  <si>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</si>
  <si>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</si>
  <si>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</si>
  <si>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</si>
  <si>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</si>
  <si>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</si>
  <si>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</si>
  <si>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</si>
  <si>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</si>
  <si>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</si>
  <si>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</si>
  <si>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</si>
  <si>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</si>
  <si>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</si>
  <si>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</si>
  <si>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</si>
  <si>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</si>
  <si>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</si>
  <si>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</si>
  <si>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</si>
  <si>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</si>
  <si>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</si>
  <si>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</si>
  <si>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</si>
  <si>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</si>
  <si>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</si>
  <si>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</si>
  <si>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</si>
  <si>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</si>
  <si>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</si>
  <si>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</si>
  <si>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</si>
  <si>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</si>
  <si>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</si>
  <si>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</si>
  <si>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</si>
  <si>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</si>
  <si>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</si>
  <si>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</si>
  <si>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</si>
  <si>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</si>
  <si>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</si>
  <si>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</si>
  <si>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</si>
  <si>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</si>
  <si>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</si>
  <si>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</si>
  <si>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</si>
  <si>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</si>
  <si>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</si>
  <si>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</si>
  <si>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</si>
  <si>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</si>
  <si>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</si>
  <si>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</si>
  <si>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</si>
  <si>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</si>
  <si>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</si>
  <si>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</si>
  <si>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</si>
  <si>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</si>
  <si>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</si>
  <si>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</si>
  <si>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</si>
  <si>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</si>
  <si>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</si>
  <si>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長野県南相木村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</si>
  <si>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</si>
  <si>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</si>
  <si>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</si>
  <si>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</si>
  <si>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</si>
  <si>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</si>
  <si>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</si>
  <si>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</si>
  <si>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</si>
  <si>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</si>
  <si>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</si>
  <si>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</si>
  <si>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</si>
  <si>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</si>
  <si>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</si>
  <si>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</si>
  <si>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</si>
  <si>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</si>
  <si>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</si>
  <si>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</si>
  <si>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</si>
  <si>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</si>
  <si>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</si>
  <si>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</si>
  <si>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</si>
  <si>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</si>
  <si>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</si>
  <si>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</si>
  <si>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</si>
  <si>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</si>
  <si>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</si>
  <si>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</si>
  <si>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</si>
  <si>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</si>
  <si>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</si>
  <si>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</si>
  <si>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</si>
  <si>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</si>
  <si>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</si>
  <si>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</si>
  <si>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</si>
  <si>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</si>
  <si>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</si>
  <si>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</si>
  <si>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</si>
  <si>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</si>
  <si>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</si>
  <si>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</si>
  <si>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</si>
  <si>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</si>
  <si>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</si>
  <si>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</si>
  <si>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</si>
  <si>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</si>
  <si>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</si>
  <si>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</si>
  <si>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</si>
  <si>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</si>
  <si>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</si>
  <si>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</si>
  <si>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</si>
  <si>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</si>
  <si>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</si>
  <si>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</si>
  <si>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</si>
  <si>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</si>
  <si>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</si>
  <si>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</si>
  <si>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</si>
  <si>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</si>
  <si>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</si>
  <si>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</si>
  <si>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</si>
  <si>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</si>
  <si>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</si>
  <si>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</si>
  <si>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</si>
  <si>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</si>
  <si>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</si>
  <si>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</si>
  <si>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</si>
  <si>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t>
    <phoneticPr fontId="5"/>
  </si>
  <si>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</si>
  <si>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</si>
  <si>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</si>
  <si>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</si>
  <si>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</si>
  <si>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</si>
  <si>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</si>
  <si>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</si>
  <si>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</si>
  <si>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</si>
  <si>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</si>
  <si>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</si>
  <si>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</si>
  <si>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</si>
  <si>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</si>
  <si>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</si>
  <si>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</si>
  <si>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</si>
  <si>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</si>
  <si>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</si>
  <si>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</si>
  <si>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</si>
  <si>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</si>
  <si>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</si>
  <si>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</si>
  <si>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</si>
  <si>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</si>
  <si>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</si>
  <si>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</si>
  <si>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</si>
  <si>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</si>
  <si>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</si>
  <si>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</si>
  <si>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</si>
  <si>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</si>
  <si>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</si>
  <si>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</si>
  <si>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</si>
  <si>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</si>
  <si>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</si>
  <si>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</si>
  <si>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</si>
  <si>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</si>
  <si>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</si>
  <si>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</si>
  <si>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</si>
  <si>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</si>
  <si>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下水道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</si>
  <si>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</si>
  <si>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</si>
  <si>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</si>
  <si>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</si>
  <si>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</si>
  <si>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</si>
  <si>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</si>
  <si>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</si>
  <si>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</si>
  <si>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</si>
  <si>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</si>
  <si>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</si>
  <si>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</si>
  <si>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</si>
  <si>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</si>
  <si>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</si>
  <si>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</si>
  <si>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</si>
  <si>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</si>
  <si>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</si>
  <si>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</si>
  <si>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</si>
  <si>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</si>
  <si>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長野県南相木村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</si>
  <si>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</si>
  <si>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</si>
  <si>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</si>
  <si>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</si>
  <si>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</si>
  <si>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</si>
  <si>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</si>
  <si>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</si>
  <si>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</si>
  <si>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</si>
  <si>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</si>
  <si>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</si>
  <si>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</si>
  <si>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</si>
  <si>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</si>
  <si>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</si>
  <si>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</si>
  <si>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</si>
  <si>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</si>
  <si>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</si>
  <si>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</si>
  <si>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</si>
  <si>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</si>
  <si>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</si>
  <si>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</si>
  <si>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</si>
  <si>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</si>
  <si>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</si>
  <si>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</si>
  <si>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</si>
  <si>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</si>
  <si>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</si>
  <si>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</si>
  <si>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</si>
  <si>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国民健康保険事業（施設勘定）会計</t>
    <phoneticPr fontId="5"/>
  </si>
  <si>
    <t>国民健康保険事業（事業勘定）会計</t>
    <phoneticPr fontId="5"/>
  </si>
  <si>
    <t>介護保険事業会計</t>
    <phoneticPr fontId="5"/>
  </si>
  <si>
    <t>後期高齢者医療事業会計</t>
    <phoneticPr fontId="5"/>
  </si>
  <si>
    <t>簡易水道事業会計</t>
    <phoneticPr fontId="5"/>
  </si>
  <si>
    <t>法非適用企業</t>
    <phoneticPr fontId="5"/>
  </si>
  <si>
    <t>宅地造成事業会計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</si>
  <si>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</si>
  <si>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</si>
  <si>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</si>
  <si>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</si>
  <si>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</si>
  <si>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</si>
  <si>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</si>
  <si>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</si>
  <si>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</si>
  <si>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</si>
  <si>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</si>
  <si>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</si>
  <si>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</si>
  <si>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</si>
  <si>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</si>
  <si>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</si>
  <si>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</si>
  <si>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</si>
  <si>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</si>
  <si>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</si>
  <si>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</si>
  <si>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</si>
  <si>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</si>
  <si>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</si>
  <si>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</si>
  <si>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</si>
  <si>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</si>
  <si>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</si>
  <si>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</si>
  <si>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</si>
  <si>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</si>
  <si>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</si>
  <si>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</si>
  <si>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</si>
  <si>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</si>
  <si>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</si>
  <si>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</si>
  <si>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</si>
  <si>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</si>
  <si>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</si>
  <si>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</si>
  <si>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</si>
  <si>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</si>
  <si>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</si>
  <si>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</si>
  <si>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</si>
  <si>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</si>
  <si>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</si>
  <si>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</si>
  <si>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</si>
  <si>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</si>
  <si>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</si>
  <si>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</si>
  <si>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</si>
  <si>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</si>
  <si>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</si>
  <si>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</si>
  <si>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</si>
  <si>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</si>
  <si>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</si>
  <si>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</si>
  <si>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</si>
  <si>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</si>
  <si>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</si>
  <si>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国民健康保険事業（施設勘定）会計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</si>
  <si>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</si>
  <si>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</si>
  <si>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</si>
  <si>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</si>
  <si>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</si>
  <si>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</si>
  <si>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</si>
  <si>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</si>
  <si>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</si>
  <si>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</si>
  <si>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</si>
  <si>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</si>
  <si>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</si>
  <si>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</si>
  <si>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</si>
  <si>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</si>
  <si>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</si>
  <si>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</si>
  <si>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</si>
  <si>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</si>
  <si>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</si>
  <si>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</si>
  <si>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</si>
  <si>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</si>
  <si>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</si>
  <si>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</si>
  <si>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</si>
  <si>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</si>
  <si>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</si>
  <si>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</si>
  <si>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</si>
  <si>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</si>
  <si>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</si>
  <si>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</si>
  <si>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</si>
  <si>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</si>
  <si>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</si>
  <si>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</si>
  <si>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</si>
  <si>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</si>
  <si>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</si>
  <si>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</si>
  <si>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</si>
  <si>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</si>
  <si>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</si>
  <si>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</si>
  <si>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</si>
  <si>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</si>
  <si>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</si>
  <si>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</si>
  <si>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</si>
  <si>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</si>
  <si>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</si>
  <si>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</si>
  <si>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</si>
  <si>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</si>
  <si>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</si>
  <si>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</si>
  <si>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</si>
  <si>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</si>
  <si>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</si>
  <si>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</si>
  <si>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</si>
  <si>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</si>
  <si>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</si>
  <si>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</si>
  <si>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</si>
  <si>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</si>
  <si>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</si>
  <si>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</si>
  <si>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</si>
  <si>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</si>
  <si>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</si>
  <si>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</si>
  <si>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</si>
  <si>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</si>
  <si>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</si>
  <si>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</si>
  <si>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</si>
  <si>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</si>
  <si>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</si>
  <si>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</si>
  <si>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</si>
  <si>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</si>
  <si>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0.74</t>
  </si>
  <si>
    <t>▲ 8.36</t>
  </si>
  <si>
    <t>▲ 13.79</t>
  </si>
  <si>
    <t>一般会計</t>
  </si>
  <si>
    <t>介護保険事業会計</t>
  </si>
  <si>
    <t>国民健康保険事業（事業勘定）会計</t>
  </si>
  <si>
    <t>国民健康保険事業（施設勘定）会計</t>
  </si>
  <si>
    <t>簡易水道事業会計</t>
  </si>
  <si>
    <t>後期高齢者医療事業会計</t>
  </si>
  <si>
    <t>宅地造成事業会計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</si>
  <si>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</si>
  <si>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</si>
  <si>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</si>
  <si>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</si>
  <si>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</si>
  <si>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</si>
  <si>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</si>
  <si>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</si>
  <si>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</si>
  <si>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介護サービス事業</t>
    <rPh sb="6" eb="8">
      <t>ジギョウ</t>
    </rPh>
    <phoneticPr fontId="5"/>
  </si>
  <si>
    <t>佐久広域連合（一般会計）</t>
    <rPh sb="0" eb="2">
      <t>サク</t>
    </rPh>
    <rPh sb="2" eb="4">
      <t>コウイキ</t>
    </rPh>
    <rPh sb="4" eb="6">
      <t>レンゴウ</t>
    </rPh>
    <rPh sb="7" eb="9">
      <t>イッパン</t>
    </rPh>
    <rPh sb="9" eb="11">
      <t>カイケイ</t>
    </rPh>
    <phoneticPr fontId="38"/>
  </si>
  <si>
    <t>佐久広域連合（消防特別会計）</t>
    <rPh sb="0" eb="2">
      <t>サク</t>
    </rPh>
    <rPh sb="2" eb="4">
      <t>コウイキ</t>
    </rPh>
    <rPh sb="4" eb="6">
      <t>レンゴウ</t>
    </rPh>
    <rPh sb="7" eb="9">
      <t>ショウボウ</t>
    </rPh>
    <rPh sb="9" eb="11">
      <t>トクベツ</t>
    </rPh>
    <rPh sb="11" eb="13">
      <t>カイケイ</t>
    </rPh>
    <phoneticPr fontId="38"/>
  </si>
  <si>
    <t>佐久広域連合（特別養護老人ホーム特別会計）　</t>
    <rPh sb="0" eb="2">
      <t>サク</t>
    </rPh>
    <rPh sb="2" eb="4">
      <t>コウイキ</t>
    </rPh>
    <rPh sb="4" eb="6">
      <t>レンゴウ</t>
    </rPh>
    <rPh sb="7" eb="9">
      <t>トクベツ</t>
    </rPh>
    <rPh sb="9" eb="11">
      <t>ヨウゴ</t>
    </rPh>
    <rPh sb="11" eb="13">
      <t>ロウジン</t>
    </rPh>
    <rPh sb="16" eb="18">
      <t>トクベツ</t>
    </rPh>
    <rPh sb="18" eb="20">
      <t>カイケイ</t>
    </rPh>
    <phoneticPr fontId="38"/>
  </si>
  <si>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38"/>
  </si>
  <si>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38"/>
  </si>
  <si>
    <t>南佐久環境衛生組合（一般会計）</t>
    <rPh sb="10" eb="12">
      <t>イッパン</t>
    </rPh>
    <phoneticPr fontId="38"/>
  </si>
  <si>
    <t>南佐久環境衛生組合（特別会計）</t>
    <rPh sb="10" eb="12">
      <t>トクベツ</t>
    </rPh>
    <rPh sb="12" eb="14">
      <t>カイケイ</t>
    </rPh>
    <phoneticPr fontId="38"/>
  </si>
  <si>
    <t>小海町北相木村南相木村中学校組合（一般会計）</t>
    <rPh sb="0" eb="3">
      <t>コウミマチ</t>
    </rPh>
    <rPh sb="3" eb="7">
      <t>キタアイキムラ</t>
    </rPh>
    <rPh sb="7" eb="11">
      <t>ミナミアイキムラ</t>
    </rPh>
    <rPh sb="11" eb="14">
      <t>チュウガッコウ</t>
    </rPh>
    <rPh sb="14" eb="16">
      <t>クミアイ</t>
    </rPh>
    <rPh sb="17" eb="19">
      <t>イッパン</t>
    </rPh>
    <rPh sb="19" eb="21">
      <t>カイケイ</t>
    </rPh>
    <phoneticPr fontId="38"/>
  </si>
  <si>
    <t>東北信市町村交通災害共済事務組合（東北信市町村交通災害共済事務組合事業会計）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トウホク</t>
    </rPh>
    <rPh sb="19" eb="20">
      <t>シン</t>
    </rPh>
    <rPh sb="20" eb="23">
      <t>シチョウソン</t>
    </rPh>
    <rPh sb="23" eb="25">
      <t>コウツウ</t>
    </rPh>
    <rPh sb="25" eb="27">
      <t>サイガイ</t>
    </rPh>
    <rPh sb="27" eb="29">
      <t>キョウサイ</t>
    </rPh>
    <rPh sb="29" eb="31">
      <t>ジム</t>
    </rPh>
    <rPh sb="31" eb="33">
      <t>クミアイ</t>
    </rPh>
    <rPh sb="33" eb="35">
      <t>ジギョウ</t>
    </rPh>
    <rPh sb="35" eb="37">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</si>
  <si>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38"/>
  </si>
  <si>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8"/>
  </si>
  <si>
    <t>長野県市町村総合事務組合（非常勤職員公務災害保障特別会計）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8"/>
  </si>
  <si>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38"/>
  </si>
  <si>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8"/>
  </si>
  <si>
    <t>長野県地方税滞納整理機構（一般会計）</t>
    <rPh sb="13" eb="15">
      <t>イッパン</t>
    </rPh>
    <rPh sb="15" eb="17">
      <t>カイケイ</t>
    </rPh>
    <phoneticPr fontId="2"/>
  </si>
  <si>
    <t>（有）南相木村故郷ふれあい公社</t>
    <rPh sb="1" eb="2">
      <t>ユウ</t>
    </rPh>
    <rPh sb="3" eb="7">
      <t>ミナミアイキムラ</t>
    </rPh>
    <rPh sb="7" eb="9">
      <t>フルサト</t>
    </rPh>
    <rPh sb="13" eb="15">
      <t>コウシャ</t>
    </rPh>
    <phoneticPr fontId="2"/>
  </si>
  <si>
    <t>医療保健振興基金</t>
    <phoneticPr fontId="19"/>
  </si>
  <si>
    <t>自治振興基金</t>
    <phoneticPr fontId="19"/>
  </si>
  <si>
    <t>地域福祉基金</t>
  </si>
  <si>
    <t>地域振興基金</t>
    <phoneticPr fontId="19"/>
  </si>
  <si>
    <t>教育文化振興基金</t>
    <phoneticPr fontId="19"/>
  </si>
  <si>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</si>
  <si>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</si>
  <si>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</si>
  <si>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</si>
  <si>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</si>
  <si>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令和元年度に大きな更新投資や新規の公共投資はなく、有形固定資産減価償却率は上昇している。
地方債残高は増加しているが、償還財源となりうる基金等の残高が大きく将来負担比率はゼロである。</t>
    <rPh sb="0" eb="2">
      <t>レイワ</t>
    </rPh>
    <rPh sb="2" eb="4">
      <t>ガンネン</t>
    </rPh>
    <rPh sb="4" eb="5">
      <t>ド</t>
    </rPh>
    <rPh sb="6" eb="7">
      <t>オオ</t>
    </rPh>
    <rPh sb="9" eb="11">
      <t>コウシン</t>
    </rPh>
    <rPh sb="11" eb="13">
      <t>トウシ</t>
    </rPh>
    <rPh sb="14" eb="16">
      <t>シンキ</t>
    </rPh>
    <rPh sb="17" eb="21">
      <t>コウキョウトウシ</t>
    </rPh>
    <rPh sb="25" eb="31">
      <t>ユウケイコテイシサン</t>
    </rPh>
    <rPh sb="31" eb="35">
      <t>ゲンカショウキャク</t>
    </rPh>
    <rPh sb="35" eb="36">
      <t>リツ</t>
    </rPh>
    <rPh sb="37" eb="39">
      <t>ジョウショウ</t>
    </rPh>
    <rPh sb="45" eb="48">
      <t>チホウサイ</t>
    </rPh>
    <rPh sb="48" eb="50">
      <t>ザンダカ</t>
    </rPh>
    <rPh sb="51" eb="53">
      <t>ゾウカ</t>
    </rPh>
    <rPh sb="59" eb="61">
      <t>ショウカン</t>
    </rPh>
    <rPh sb="61" eb="63">
      <t>ザイゲン</t>
    </rPh>
    <rPh sb="68" eb="70">
      <t>キキン</t>
    </rPh>
    <rPh sb="70" eb="71">
      <t>トウ</t>
    </rPh>
    <rPh sb="72" eb="74">
      <t>ザンダカ</t>
    </rPh>
    <rPh sb="75" eb="76">
      <t>オオ</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</si>
  <si>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</si>
  <si>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</si>
  <si>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</si>
  <si>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</si>
  <si>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</si>
  <si>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</si>
  <si>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将来負担比率はゼロであり実質公債費比率も減少傾向にあり、財政的には望ましい傾向にある。
但し、近年は地方債の償還額より起債額の方が多い年度も増えてきており、さらに近い将来、老朽化等による公共施設や設備等の更新を行わなければならないためその財源としての起債が見込まれる。中長期的な視点に立って、更新負担の軽減、平準化に努めていく一方で、基金や預貯金の効果的な運用による財源の確保を図っていかなければならない。</t>
    <rPh sb="0" eb="6">
      <t>ショウライフタンヒリツ</t>
    </rPh>
    <rPh sb="47" eb="49">
      <t>キンネン</t>
    </rPh>
    <rPh sb="50" eb="53">
      <t>チホウサイ</t>
    </rPh>
    <rPh sb="54" eb="57">
      <t>ショウカンガク</t>
    </rPh>
    <rPh sb="61" eb="62">
      <t>ガク</t>
    </rPh>
    <rPh sb="63" eb="64">
      <t>ホウ</t>
    </rPh>
    <rPh sb="65" eb="66">
      <t>オオ</t>
    </rPh>
    <rPh sb="67" eb="69">
      <t>ネンド</t>
    </rPh>
    <rPh sb="70" eb="71">
      <t>フ</t>
    </rPh>
    <rPh sb="119" eb="121">
      <t>ザイゲン</t>
    </rPh>
    <rPh sb="125" eb="127">
      <t>キサイ</t>
    </rPh>
    <rPh sb="128" eb="130">
      <t>ミコ</t>
    </rPh>
    <rPh sb="183" eb="185">
      <t>ザイゲン</t>
    </rPh>
    <rPh sb="186" eb="188">
      <t>カクホ</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</si>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</sst>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u/>
      <sz val="11"/>
      <color indexed="36"/>
      <name val="ＭＳ Ｐゴシック"/>
      <family val="3"/>
      <charset val="128"/>
    </font>
    <font>
      <sz val="11"/>
      <color theme="1"/>
      <name val="ＭＳ Ｐゴシック"/>
      <family val="3"/>
      <charset val="128"/>
    </font>
    <font>
      <sz val="11"/>
      <color indexed="8"/>
      <name val="游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3" xfId="3" applyNumberFormat="1" applyFont="1" applyFill="1" applyBorder="1" applyAlignment="1" applyProtection="1">
      <alignment horizontal="right" vertical="center" shrinkToFit="1"/>
      <protection locked="0"/>
    </xf>
    <xf numFmtId="177" fontId="7" fillId="0" borderId="34" xfId="3" applyNumberFormat="1" applyFont="1" applyFill="1" applyBorder="1" applyAlignment="1" applyProtection="1">
      <alignment horizontal="right" vertical="center" shrinkToFit="1"/>
      <protection locked="0"/>
    </xf>
    <xf numFmtId="177" fontId="7" fillId="0" borderId="35" xfId="3"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263C-4F23-949B-B8CAB9455E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372259</c:v>
                </c:pt>
                <c:pt idx="1">
                  <c:v>496282</c:v>
                </c:pt>
                <c:pt idx="2">
                  <c:v>521233</c:v>
                </c:pt>
                <c:pt idx="3">
                  <c:v>587972</c:v>
                </c:pt>
                <c:pt idx="4">
                  <c:v>425907</c:v>
                </c:pt>
              </c:numCache>
            </c:numRef>
          </c:val>
          <c:smooth val="0"/>
          <c:extLst>
            <c:ext xmlns:c16="http://schemas.microsoft.com/office/drawing/2014/chart" uri="{C3380CC4-5D6E-409C-BE32-E72D297353CC}">
              <c16:uniqueId val="{00000001-263C-4F23-949B-B8CAB9455E8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5.04</c:v>
                </c:pt>
                <c:pt idx="1">
                  <c:v>4.03</c:v>
                </c:pt>
                <c:pt idx="2">
                  <c:v>4.5</c:v>
                </c:pt>
                <c:pt idx="3">
                  <c:v>2.0499999999999998</c:v>
                </c:pt>
                <c:pt idx="4">
                  <c:v>0.94</c:v>
                </c:pt>
              </c:numCache>
            </c:numRef>
          </c:val>
          <c:extLst>
            <c:ext xmlns:c16="http://schemas.microsoft.com/office/drawing/2014/chart" uri="{C3380CC4-5D6E-409C-BE32-E72D297353CC}">
              <c16:uniqueId val="{00000000-1CEE-4236-9915-C02087A7DD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64.66</c:v>
                </c:pt>
                <c:pt idx="1">
                  <c:v>68.739999999999995</c:v>
                </c:pt>
                <c:pt idx="2">
                  <c:v>62.58</c:v>
                </c:pt>
                <c:pt idx="3">
                  <c:v>54.12</c:v>
                </c:pt>
                <c:pt idx="4">
                  <c:v>62.93</c:v>
                </c:pt>
              </c:numCache>
            </c:numRef>
          </c:val>
          <c:extLst>
            <c:ext xmlns:c16="http://schemas.microsoft.com/office/drawing/2014/chart" uri="{C3380CC4-5D6E-409C-BE32-E72D297353CC}">
              <c16:uniqueId val="{00000001-1CEE-4236-9915-C02087A7DD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-0.74</c:v>
                </c:pt>
                <c:pt idx="1">
                  <c:v>0.9</c:v>
                </c:pt>
                <c:pt idx="2">
                  <c:v>-8.36</c:v>
                </c:pt>
                <c:pt idx="3">
                  <c:v>-13.79</c:v>
                </c:pt>
                <c:pt idx="4">
                  <c:v>8.08</c:v>
                </c:pt>
              </c:numCache>
            </c:numRef>
          </c:val>
          <c:smooth val="0"/>
          <c:extLst>
            <c:ext xmlns:c16="http://schemas.microsoft.com/office/drawing/2014/chart" uri="{C3380CC4-5D6E-409C-BE32-E72D297353CC}">
              <c16:uniqueId val="{00000002-1CEE-4236-9915-C02087A7DD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9A2-4227-9B4D-F9F68D95BF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A2-4227-9B4D-F9F68D95BF3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9A2-4227-9B4D-F9F68D95BF3D}"/>
            </c:ext>
          </c:extLst>
        </c:ser>
        <c:ser>
          <c:idx val="3"/>
          <c:order val="3"/>
          <c:tx>
            <c:strRef>
              <c:f>データシート!$A$30</c:f>
              <c:strCache>
                <c:ptCount val="1"/>
                <c:pt idx="0">
                  <c:v>宅地造成事業会計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9A2-4227-9B4D-F9F68D95BF3D}"/>
            </c:ext>
          </c:extLst>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0.05</c:v>
                </c:pt>
                <c:pt idx="4">
                  <c:v>#N/A</c:v>
                </c:pt>
                <c:pt idx="5">
                  <c:v>0.05</c:v>
                </c:pt>
                <c:pt idx="6">
                  <c:v>#N/A</c:v>
                </c:pt>
                <c:pt idx="7">
                  <c:v>0.05</c:v>
                </c:pt>
                <c:pt idx="8">
                  <c:v>#N/A</c:v>
                </c:pt>
                <c:pt idx="9">
                  <c:v>0</c:v>
                </c:pt>
              </c:numCache>
            </c:numRef>
          </c:val>
          <c:extLst>
            <c:ext xmlns:c16="http://schemas.microsoft.com/office/drawing/2014/chart" uri="{C3380CC4-5D6E-409C-BE32-E72D297353CC}">
              <c16:uniqueId val="{00000004-D9A2-4227-9B4D-F9F68D95BF3D}"/>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0.09</c:v>
                </c:pt>
                <c:pt idx="2">
                  <c:v>#N/A</c:v>
                </c:pt>
                <c:pt idx="3">
                  <c:v>7.0000000000000007E-2</c:v>
                </c:pt>
                <c:pt idx="4">
                  <c:v>#N/A</c:v>
                </c:pt>
                <c:pt idx="5">
                  <c:v>0.04</c:v>
                </c:pt>
                <c:pt idx="6">
                  <c:v>#N/A</c:v>
                </c:pt>
                <c:pt idx="7">
                  <c:v>0.04</c:v>
                </c:pt>
                <c:pt idx="8">
                  <c:v>#N/A</c:v>
                </c:pt>
                <c:pt idx="9">
                  <c:v>0.04</c:v>
                </c:pt>
              </c:numCache>
            </c:numRef>
          </c:val>
          <c:extLst>
            <c:ext xmlns:c16="http://schemas.microsoft.com/office/drawing/2014/chart" uri="{C3380CC4-5D6E-409C-BE32-E72D297353CC}">
              <c16:uniqueId val="{00000005-D9A2-4227-9B4D-F9F68D95BF3D}"/>
            </c:ext>
          </c:extLst>
        </c:ser>
        <c:ser>
          <c:idx val="6"/>
          <c:order val="6"/>
          <c:tx>
            <c:strRef>
              <c:f>データシート!$A$33</c:f>
              <c:strCache>
                <c:ptCount val="1"/>
                <c:pt idx="0">
                  <c:v>国民健康保険事業（施設勘定）会計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0.31</c:v>
                </c:pt>
                <c:pt idx="2">
                  <c:v>#N/A</c:v>
                </c:pt>
                <c:pt idx="3">
                  <c:v>0.19</c:v>
                </c:pt>
                <c:pt idx="4">
                  <c:v>#N/A</c:v>
                </c:pt>
                <c:pt idx="5">
                  <c:v>0.15</c:v>
                </c:pt>
                <c:pt idx="6">
                  <c:v>#N/A</c:v>
                </c:pt>
                <c:pt idx="7">
                  <c:v>0.22</c:v>
                </c:pt>
                <c:pt idx="8">
                  <c:v>#N/A</c:v>
                </c:pt>
                <c:pt idx="9">
                  <c:v>0.12</c:v>
                </c:pt>
              </c:numCache>
            </c:numRef>
          </c:val>
          <c:extLst>
            <c:ext xmlns:c16="http://schemas.microsoft.com/office/drawing/2014/chart" uri="{C3380CC4-5D6E-409C-BE32-E72D297353CC}">
              <c16:uniqueId val="{00000006-D9A2-4227-9B4D-F9F68D95BF3D}"/>
            </c:ext>
          </c:extLst>
        </c:ser>
        <c:ser>
          <c:idx val="7"/>
          <c:order val="7"/>
          <c:tx>
            <c:strRef>
              <c:f>データシート!$A$34</c:f>
              <c:strCache>
                <c:ptCount val="1"/>
                <c:pt idx="0">
                  <c:v>国民健康保険事業（事業勘定）会計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1.69</c:v>
                </c:pt>
                <c:pt idx="2">
                  <c:v>#N/A</c:v>
                </c:pt>
                <c:pt idx="3">
                  <c:v>0.78</c:v>
                </c:pt>
                <c:pt idx="4">
                  <c:v>#N/A</c:v>
                </c:pt>
                <c:pt idx="5">
                  <c:v>1.66</c:v>
                </c:pt>
                <c:pt idx="6">
                  <c:v>#N/A</c:v>
                </c:pt>
                <c:pt idx="7">
                  <c:v>0.31</c:v>
                </c:pt>
                <c:pt idx="8">
                  <c:v>#N/A</c:v>
                </c:pt>
                <c:pt idx="9">
                  <c:v>0.19</c:v>
                </c:pt>
              </c:numCache>
            </c:numRef>
          </c:val>
          <c:extLst>
            <c:ext xmlns:c16="http://schemas.microsoft.com/office/drawing/2014/chart" uri="{C3380CC4-5D6E-409C-BE32-E72D297353CC}">
              <c16:uniqueId val="{00000007-D9A2-4227-9B4D-F9F68D95BF3D}"/>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0.46</c:v>
                </c:pt>
                <c:pt idx="2">
                  <c:v>#N/A</c:v>
                </c:pt>
                <c:pt idx="3">
                  <c:v>0.52</c:v>
                </c:pt>
                <c:pt idx="4">
                  <c:v>#N/A</c:v>
                </c:pt>
                <c:pt idx="5">
                  <c:v>0.55000000000000004</c:v>
                </c:pt>
                <c:pt idx="6">
                  <c:v>#N/A</c:v>
                </c:pt>
                <c:pt idx="7">
                  <c:v>0.06</c:v>
                </c:pt>
                <c:pt idx="8">
                  <c:v>#N/A</c:v>
                </c:pt>
                <c:pt idx="9">
                  <c:v>0.62</c:v>
                </c:pt>
              </c:numCache>
            </c:numRef>
          </c:val>
          <c:extLst>
            <c:ext xmlns:c16="http://schemas.microsoft.com/office/drawing/2014/chart" uri="{C3380CC4-5D6E-409C-BE32-E72D297353CC}">
              <c16:uniqueId val="{00000008-D9A2-4227-9B4D-F9F68D95BF3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5.03</c:v>
                </c:pt>
                <c:pt idx="2">
                  <c:v>#N/A</c:v>
                </c:pt>
                <c:pt idx="3">
                  <c:v>4.0199999999999996</c:v>
                </c:pt>
                <c:pt idx="4">
                  <c:v>#N/A</c:v>
                </c:pt>
                <c:pt idx="5">
                  <c:v>4.49</c:v>
                </c:pt>
                <c:pt idx="6">
                  <c:v>#N/A</c:v>
                </c:pt>
                <c:pt idx="7">
                  <c:v>2.0499999999999998</c:v>
                </c:pt>
                <c:pt idx="8">
                  <c:v>#N/A</c:v>
                </c:pt>
                <c:pt idx="9">
                  <c:v>0.93</c:v>
                </c:pt>
              </c:numCache>
            </c:numRef>
          </c:val>
          <c:extLst>
            <c:ext xmlns:c16="http://schemas.microsoft.com/office/drawing/2014/chart" uri="{C3380CC4-5D6E-409C-BE32-E72D297353CC}">
              <c16:uniqueId val="{00000009-D9A2-4227-9B4D-F9F68D95BF3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106</c:v>
                </c:pt>
                <c:pt idx="5">
                  <c:v>105</c:v>
                </c:pt>
                <c:pt idx="8">
                  <c:v>122</c:v>
                </c:pt>
                <c:pt idx="11">
                  <c:v>124</c:v>
                </c:pt>
                <c:pt idx="14">
                  <c:v>136</c:v>
                </c:pt>
              </c:numCache>
            </c:numRef>
          </c:val>
          <c:extLst>
            <c:ext xmlns:c16="http://schemas.microsoft.com/office/drawing/2014/chart" uri="{C3380CC4-5D6E-409C-BE32-E72D297353CC}">
              <c16:uniqueId val="{00000000-2C81-4B6B-98FB-E781C1D5AA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C81-4B6B-98FB-E781C1D5AA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C81-4B6B-98FB-E781C1D5AA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C81-4B6B-98FB-E781C1D5AA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c:v>
                </c:pt>
                <c:pt idx="3">
                  <c:v>5</c:v>
                </c:pt>
                <c:pt idx="6">
                  <c:v>6</c:v>
                </c:pt>
                <c:pt idx="9">
                  <c:v>6</c:v>
                </c:pt>
                <c:pt idx="12">
                  <c:v>5</c:v>
                </c:pt>
              </c:numCache>
            </c:numRef>
          </c:val>
          <c:extLst>
            <c:ext xmlns:c16="http://schemas.microsoft.com/office/drawing/2014/chart" uri="{C3380CC4-5D6E-409C-BE32-E72D297353CC}">
              <c16:uniqueId val="{00000004-2C81-4B6B-98FB-E781C1D5AA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81-4B6B-98FB-E781C1D5AA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C81-4B6B-98FB-E781C1D5AA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109</c:v>
                </c:pt>
                <c:pt idx="3">
                  <c:v>99</c:v>
                </c:pt>
                <c:pt idx="6">
                  <c:v>117</c:v>
                </c:pt>
                <c:pt idx="9">
                  <c:v>106</c:v>
                </c:pt>
                <c:pt idx="12">
                  <c:v>130</c:v>
                </c:pt>
              </c:numCache>
            </c:numRef>
          </c:val>
          <c:extLst>
            <c:ext xmlns:c16="http://schemas.microsoft.com/office/drawing/2014/chart" uri="{C3380CC4-5D6E-409C-BE32-E72D297353CC}">
              <c16:uniqueId val="{00000007-2C81-4B6B-98FB-E781C1D5AA2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c:v>
                </c:pt>
                <c:pt idx="2">
                  <c:v>#N/A</c:v>
                </c:pt>
                <c:pt idx="3">
                  <c:v>#N/A</c:v>
                </c:pt>
                <c:pt idx="4">
                  <c:v>-1</c:v>
                </c:pt>
                <c:pt idx="5">
                  <c:v>#N/A</c:v>
                </c:pt>
                <c:pt idx="6">
                  <c:v>#N/A</c:v>
                </c:pt>
                <c:pt idx="7">
                  <c:v>1</c:v>
                </c:pt>
                <c:pt idx="8">
                  <c:v>#N/A</c:v>
                </c:pt>
                <c:pt idx="9">
                  <c:v>#N/A</c:v>
                </c:pt>
                <c:pt idx="10">
                  <c:v>-12</c:v>
                </c:pt>
                <c:pt idx="11">
                  <c:v>#N/A</c:v>
                </c:pt>
                <c:pt idx="12">
                  <c:v>#N/A</c:v>
                </c:pt>
                <c:pt idx="13">
                  <c:v>-1</c:v>
                </c:pt>
                <c:pt idx="14">
                  <c:v>#N/A</c:v>
                </c:pt>
              </c:numCache>
            </c:numRef>
          </c:val>
          <c:smooth val="0"/>
          <c:extLst>
            <c:ext xmlns:c16="http://schemas.microsoft.com/office/drawing/2014/chart" uri="{C3380CC4-5D6E-409C-BE32-E72D297353CC}">
              <c16:uniqueId val="{00000008-2C81-4B6B-98FB-E781C1D5AA2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1422</c:v>
                </c:pt>
                <c:pt idx="5">
                  <c:v>1548</c:v>
                </c:pt>
                <c:pt idx="8">
                  <c:v>1780</c:v>
                </c:pt>
                <c:pt idx="11">
                  <c:v>1959</c:v>
                </c:pt>
                <c:pt idx="14">
                  <c:v>2085</c:v>
                </c:pt>
              </c:numCache>
            </c:numRef>
          </c:val>
          <c:extLst>
            <c:ext xmlns:c16="http://schemas.microsoft.com/office/drawing/2014/chart" uri="{C3380CC4-5D6E-409C-BE32-E72D297353CC}">
              <c16:uniqueId val="{00000000-3DA6-4BC8-BAC0-04008D25D1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c:v>
                </c:pt>
                <c:pt idx="5">
                  <c:v>5</c:v>
                </c:pt>
                <c:pt idx="8">
                  <c:v>3</c:v>
                </c:pt>
                <c:pt idx="11">
                  <c:v>2</c:v>
                </c:pt>
                <c:pt idx="14">
                  <c:v>0</c:v>
                </c:pt>
              </c:numCache>
            </c:numRef>
          </c:val>
          <c:extLst>
            <c:ext xmlns:c16="http://schemas.microsoft.com/office/drawing/2014/chart" uri="{C3380CC4-5D6E-409C-BE32-E72D297353CC}">
              <c16:uniqueId val="{00000001-3DA6-4BC8-BAC0-04008D25D1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4880</c:v>
                </c:pt>
                <c:pt idx="5">
                  <c:v>4852</c:v>
                </c:pt>
                <c:pt idx="8">
                  <c:v>4752</c:v>
                </c:pt>
                <c:pt idx="11">
                  <c:v>4602</c:v>
                </c:pt>
                <c:pt idx="14">
                  <c:v>4716</c:v>
                </c:pt>
              </c:numCache>
            </c:numRef>
          </c:val>
          <c:extLst>
            <c:ext xmlns:c16="http://schemas.microsoft.com/office/drawing/2014/chart" uri="{C3380CC4-5D6E-409C-BE32-E72D297353CC}">
              <c16:uniqueId val="{00000002-3DA6-4BC8-BAC0-04008D25D1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A6-4BC8-BAC0-04008D25D1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A6-4BC8-BAC0-04008D25D1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A6-4BC8-BAC0-04008D25D1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43</c:v>
                </c:pt>
                <c:pt idx="3">
                  <c:v>124</c:v>
                </c:pt>
                <c:pt idx="6">
                  <c:v>86</c:v>
                </c:pt>
                <c:pt idx="9">
                  <c:v>90</c:v>
                </c:pt>
                <c:pt idx="12">
                  <c:v>63</c:v>
                </c:pt>
              </c:numCache>
            </c:numRef>
          </c:val>
          <c:extLst>
            <c:ext xmlns:c16="http://schemas.microsoft.com/office/drawing/2014/chart" uri="{C3380CC4-5D6E-409C-BE32-E72D297353CC}">
              <c16:uniqueId val="{00000006-3DA6-4BC8-BAC0-04008D25D1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c:v>
                </c:pt>
                <c:pt idx="3">
                  <c:v>8</c:v>
                </c:pt>
                <c:pt idx="6">
                  <c:v>7</c:v>
                </c:pt>
                <c:pt idx="9">
                  <c:v>3</c:v>
                </c:pt>
                <c:pt idx="12">
                  <c:v>3</c:v>
                </c:pt>
              </c:numCache>
            </c:numRef>
          </c:val>
          <c:extLst>
            <c:ext xmlns:c16="http://schemas.microsoft.com/office/drawing/2014/chart" uri="{C3380CC4-5D6E-409C-BE32-E72D297353CC}">
              <c16:uniqueId val="{00000007-3DA6-4BC8-BAC0-04008D25D1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30</c:v>
                </c:pt>
                <c:pt idx="3">
                  <c:v>30</c:v>
                </c:pt>
                <c:pt idx="6">
                  <c:v>27</c:v>
                </c:pt>
                <c:pt idx="9">
                  <c:v>14</c:v>
                </c:pt>
                <c:pt idx="12">
                  <c:v>19</c:v>
                </c:pt>
              </c:numCache>
            </c:numRef>
          </c:val>
          <c:extLst>
            <c:ext xmlns:c16="http://schemas.microsoft.com/office/drawing/2014/chart" uri="{C3380CC4-5D6E-409C-BE32-E72D297353CC}">
              <c16:uniqueId val="{00000008-3DA6-4BC8-BAC0-04008D25D1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DA6-4BC8-BAC0-04008D25D1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977</c:v>
                </c:pt>
                <c:pt idx="3">
                  <c:v>1111</c:v>
                </c:pt>
                <c:pt idx="6">
                  <c:v>1268</c:v>
                </c:pt>
                <c:pt idx="9">
                  <c:v>1548</c:v>
                </c:pt>
                <c:pt idx="12">
                  <c:v>1773</c:v>
                </c:pt>
              </c:numCache>
            </c:numRef>
          </c:val>
          <c:extLst>
            <c:ext xmlns:c16="http://schemas.microsoft.com/office/drawing/2014/chart" uri="{C3380CC4-5D6E-409C-BE32-E72D297353CC}">
              <c16:uniqueId val="{0000000A-3DA6-4BC8-BAC0-04008D25D1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DA6-4BC8-BAC0-04008D25D1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693</c:v>
                </c:pt>
                <c:pt idx="1">
                  <c:v>575</c:v>
                </c:pt>
                <c:pt idx="2">
                  <c:v>673</c:v>
                </c:pt>
              </c:numCache>
            </c:numRef>
          </c:val>
          <c:extLst>
            <c:ext xmlns:c16="http://schemas.microsoft.com/office/drawing/2014/chart" uri="{C3380CC4-5D6E-409C-BE32-E72D297353CC}">
              <c16:uniqueId val="{00000000-A6BD-447A-81B8-5A4E6480BE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243</c:v>
                </c:pt>
                <c:pt idx="1">
                  <c:v>243</c:v>
                </c:pt>
                <c:pt idx="2">
                  <c:v>243</c:v>
                </c:pt>
              </c:numCache>
            </c:numRef>
          </c:val>
          <c:extLst>
            <c:ext xmlns:c16="http://schemas.microsoft.com/office/drawing/2014/chart" uri="{C3380CC4-5D6E-409C-BE32-E72D297353CC}">
              <c16:uniqueId val="{00000001-A6BD-447A-81B8-5A4E6480BE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3666</c:v>
                </c:pt>
                <c:pt idx="1">
                  <c:v>3639</c:v>
                </c:pt>
                <c:pt idx="2">
                  <c:v>3669</c:v>
                </c:pt>
              </c:numCache>
            </c:numRef>
          </c:val>
          <c:extLst>
            <c:ext xmlns:c16="http://schemas.microsoft.com/office/drawing/2014/chart" uri="{C3380CC4-5D6E-409C-BE32-E72D297353CC}">
              <c16:uniqueId val="{00000002-A6BD-447A-81B8-5A4E6480BEC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{DF5B5B28-3A7F-4E7D-AABD-C0369439A1E4}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179-4189-965E-39E51438F9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{F59E15DB-499D-46C2-ADA7-60ABADFFCC37}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79-4189-965E-39E51438F9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{BB67D4B5-1595-44C9-B556-140529D6DE7E}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79-4189-965E-39E51438F9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{E5A7887E-4892-4BEA-8E2F-BC15CD3365EA}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79-4189-965E-39E51438F9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{8C3E6A89-75C7-4504-A4A2-B2F10DCED6E7}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79-4189-965E-39E51438F90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{B722A39E-8920-48D1-B948-67A5986C433D}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179-4189-965E-39E51438F90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{8FF7EB1F-F0E3-4179-8486-C0339CAEB6F2}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179-4189-965E-39E51438F90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{9049760B-39CD-4E86-82FF-F66E8C427308}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179-4189-965E-39E51438F90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{656BAB70-127B-45D4-9673-48ED78E508A3}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179-4189-965E-39E51438F9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53.5</c:v>
                </c:pt>
                <c:pt idx="8">
                  <c:v>55.9</c:v>
                </c:pt>
                <c:pt idx="16">
                  <c:v>56.7</c:v>
                </c:pt>
                <c:pt idx="24">
                  <c:v>58</c:v>
                </c:pt>
                <c:pt idx="32">
                  <c:v>59.6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179-4189-965E-39E51438F90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{EA0BDE88-4F86-4CEF-86A1-26205D13D582}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179-4189-965E-39E51438F90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{75637FAF-44EB-49BA-A1CA-20C98F727037}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79-4189-965E-39E51438F9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{049F6C49-8DFC-4E5B-A083-F7E2ED24C4DC}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79-4189-965E-39E51438F9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{9EA9595E-3831-47E0-9EC0-F9B81258488D}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79-4189-965E-39E51438F9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{85DA0F3C-985E-4385-AA7D-DAF3C773422A}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79-4189-965E-39E51438F90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{A0DB3735-0EA6-4598-B6B4-BD91F1786FA8}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179-4189-965E-39E51438F90B}"/>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{06F1DA0C-B685-420F-9D27-9E2CCBF15503}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179-4189-965E-39E51438F90B}"/>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{9B2DBABE-4117-4103-9203-8F25A069236D}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179-4189-965E-39E51438F90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{735707A2-6F37-4F8E-BC49-4B2FD7C7326C}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179-4189-965E-39E51438F9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179-4189-965E-39E51438F90B}"/>
            </c:ext>
          </c:extLst>
        </c:ser>
        <c:dLbls>
          <c:showLegendKey val="0"/>
          <c:showVal val="1"/>
          <c:showCatName val="0"/>
          <c:showSerName val="0"/>
          <c:showPercent val="0"/>
          <c:showBubbleSize val="0"/>
        </c:dLbls>
        <c:axId val="46179840"/>
        <c:axId val="46181760"/>
      </c:scatterChart>
      <c:valAx>
        <c:axId val="46179840"/>
        <c:scaling>
          <c:orientation val="minMax"/>
          <c:max val="60"/>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{E5110518-8B1D-4E5E-B060-6D841C88D0BA}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19E-431C-A89F-0E94013FB7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{A39080D6-2CF0-40AD-A28A-39C74C4BDC92}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9E-431C-A89F-0E94013FB7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{98E81E1A-4ED0-4157-B847-CBBF68F7C990}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9E-431C-A89F-0E94013FB7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{C799882B-2D3E-4241-A72F-115C8735A9E3}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9E-431C-A89F-0E94013FB7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{9375EB72-B26A-4CEA-BDBC-CC12282FD4B5}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9E-431C-A89F-0E94013FB7F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{407B56E0-D411-46BD-8799-309302EC6A2E}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19E-431C-A89F-0E94013FB7F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{23EFAD91-F320-4022-8607-6D3C43EA2967}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19E-431C-A89F-0E94013FB7F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{6220E144-346F-434B-A1B0-A59ECF7223EB}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19E-431C-A89F-0E94013FB7F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{2088D3B8-7525-44F5-9481-4EE45E44F76A}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19E-431C-A89F-0E94013FB7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0.6</c:v>
                </c:pt>
                <c:pt idx="16">
                  <c:v>0.1</c:v>
                </c:pt>
                <c:pt idx="24">
                  <c:v>-0.4</c:v>
                </c:pt>
                <c:pt idx="32">
                  <c:v>-0.4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19E-431C-A89F-0E94013FB7F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{5ABCEA8B-FC07-45FC-9083-0E4243D6205F}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19E-431C-A89F-0E94013FB7F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{4EA459B5-F7D9-4A30-A2EB-763BDAC3DD61}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9E-431C-A89F-0E94013FB7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{F37663C7-420D-4538-94BB-88B40CBBA283}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9E-431C-A89F-0E94013FB7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{D847B5F2-0ECD-415D-AA61-28D40334B003}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9E-431C-A89F-0E94013FB7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{86F7DF81-FB9C-457B-8EA6-521A5700E4B8}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9E-431C-A89F-0E94013FB7FA}"/>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{E6DE5464-322E-4545-85A8-E70546B32C8B}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19E-431C-A89F-0E94013FB7FA}"/>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{495FCF18-B816-4757-AE49-06372F0F8C5F}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19E-431C-A89F-0E94013FB7FA}"/>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{73803C9B-0EC1-4A21-8787-D8D539AE36C4}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19E-431C-A89F-0E94013FB7FA}"/>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{5129ADED-1E51-4845-9673-F02FB47EBE78}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19E-431C-A89F-0E94013FB7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19E-431C-A89F-0E94013FB7FA}"/>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「元利償還金等」及び「算入公債費等」とも毎年度減少傾向にあったが、</a:t>
          </a:r>
          <a:r>
            <a:rPr lang="ja-JP" altLang="en-US" sz="1100" b="0" i="0" baseline="0">
              <a:solidFill>
                <a:schemeClr val="dk1"/>
              </a:solidFill>
              <a:effectLst/>
              <a:latin typeface="+mn-lt"/>
              <a:ea typeface="+mn-ea"/>
              <a:cs typeface="+mn-cs"/>
            </a:rPr>
            <a:t>Ｈ</a:t>
          </a:r>
          <a:r>
            <a:rPr lang="ja-JP" altLang="ja-JP" sz="1100" b="0" i="0" baseline="0">
              <a:solidFill>
                <a:schemeClr val="dk1"/>
              </a:solidFill>
              <a:effectLst/>
              <a:latin typeface="+mn-lt"/>
              <a:ea typeface="+mn-ea"/>
              <a:cs typeface="+mn-cs"/>
            </a:rPr>
            <a:t>２９年度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増額と</a:t>
          </a:r>
          <a:r>
            <a:rPr lang="ja-JP" altLang="en-US" sz="1100" b="0" i="0" baseline="0">
              <a:solidFill>
                <a:schemeClr val="dk1"/>
              </a:solidFill>
              <a:effectLst/>
              <a:latin typeface="+mn-lt"/>
              <a:ea typeface="+mn-ea"/>
              <a:cs typeface="+mn-cs"/>
            </a:rPr>
            <a:t>なっている</a:t>
          </a:r>
          <a:r>
            <a:rPr lang="ja-JP" altLang="ja-JP" sz="1100" b="0" i="0" baseline="0">
              <a:solidFill>
                <a:schemeClr val="dk1"/>
              </a:solidFill>
              <a:effectLst/>
              <a:latin typeface="+mn-lt"/>
              <a:ea typeface="+mn-ea"/>
              <a:cs typeface="+mn-cs"/>
            </a:rPr>
            <a:t>。これは</a:t>
          </a:r>
          <a:r>
            <a:rPr lang="ja-JP" altLang="en-US" sz="1100" b="0" i="0" baseline="0">
              <a:solidFill>
                <a:schemeClr val="dk1"/>
              </a:solidFill>
              <a:effectLst/>
              <a:latin typeface="+mn-lt"/>
              <a:ea typeface="+mn-ea"/>
              <a:cs typeface="+mn-cs"/>
            </a:rPr>
            <a:t>Ｈ</a:t>
          </a:r>
          <a:r>
            <a:rPr lang="ja-JP" altLang="ja-JP" sz="1100" b="0" i="0" baseline="0">
              <a:solidFill>
                <a:schemeClr val="dk1"/>
              </a:solidFill>
              <a:effectLst/>
              <a:latin typeface="+mn-lt"/>
              <a:ea typeface="+mn-ea"/>
              <a:cs typeface="+mn-cs"/>
            </a:rPr>
            <a:t>２５年度</a:t>
          </a:r>
          <a:r>
            <a:rPr lang="ja-JP" altLang="en-US" sz="1100" b="0" i="0" baseline="0">
              <a:solidFill>
                <a:schemeClr val="dk1"/>
              </a:solidFill>
              <a:effectLst/>
              <a:latin typeface="+mn-lt"/>
              <a:ea typeface="+mn-ea"/>
              <a:cs typeface="+mn-cs"/>
            </a:rPr>
            <a:t>から実施した</a:t>
          </a:r>
          <a:r>
            <a:rPr lang="ja-JP" altLang="ja-JP" sz="1100" b="0" i="0" baseline="0">
              <a:solidFill>
                <a:schemeClr val="dk1"/>
              </a:solidFill>
              <a:effectLst/>
              <a:latin typeface="+mn-lt"/>
              <a:ea typeface="+mn-ea"/>
              <a:cs typeface="+mn-cs"/>
            </a:rPr>
            <a:t>大型事業</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元利償還が始まったためである。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「実質公債費比率の分子」の数値も毎年度減少している。これは新たな起債の発行を抑制し、元利の償還が進んだことによるものである。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満期一括償還地方債なし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将来負担額」は低く抑えられ、横ばいか微増傾向である。一方、「充当可能財源等」の額は、横ばいもしくは微増傾向にあり、過去</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年間は「将来負担額」を大きく上回り、「将来負担比率の分子」はマイナスとなっている。今後も引き続き「将来負担額」の発生の抑制に留意していく。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長野県南相木村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百万円、「農村多元情報システム基金」に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百万円、「森林環境譲与税基金」に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百万円をそれぞれ積立を行い、「ふるさと応援基金」を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百万円取崩しを行った。Ｒ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百万円となり、対前年比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・今後控えている大型事業（若者定住促進住宅建設、観光施設建替え等）実施のため、目的別にあった基金の積立や取崩しを予定している。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・医療保健振興基金：医療及び保健の向上に質する事業（診療所の運営、村が実施する保健事業）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・自治振興基金：行政区における自治の振興と活性化に資する事業（各行政区の事業、各区の自治の振興又は活性化事業）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・地域福祉基金：在宅福祉の向上、健康づくり等について民間活動の活性化を図りつつ、地域の特性に応じた高齢者福祉の増進を図るための事業に充当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・地域振興基金：高齢化社会に対応するための経費、魅力ある地域づくりの推進のための経費、快適な暮らしが営まれるための経費に充当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・教育文化振興基金：村民の教育及び文化の振興事業に充当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百万円、「地域振興基金」に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百万円、「農村多元情報システム基金」に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百万円、「森林環境譲与税基金」に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百万円をそれぞれ積立を行い、「ふるさと応援基金」を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百万円取崩しを行った。Ｒ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4,584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百万円となり、対前年比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・公共施設等整備基金：公共施設の維持管理費に充当するため、２０２２年までに３億円程度を積立予定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・地域振興基金：中部横断自動車道活性化インター事業負担金に充当するため、２０２５年までに８億円程度を積立予定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百万円（１７％増）となった。これは特定財源の確保ができたことによる。今後控えている大型事業施工のため積立を行った。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％の範囲内になるよう努めていく。（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Ｒ０１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年度標準財政規模１，０６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・対前年増減なし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年度に地方債償還のピークを迎えるため、それに備えて計画的に積み立てを行ったきた。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B960AD1-D8D5-44CC-8DF4-C5C0F3FD6E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6B6B513-6139-4396-9BCB-D09BFF478B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AB39C07-4F70-4F5B-B9CE-40C9661D7C2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5E316BCB-8E31-4F84-96B7-C5C16E549212}"/>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4C0F7408-E7B3-4A85-8F86-30416DA5D69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48C14D21-74ED-4B18-BDD8-D46F34A751B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14038D86-C863-4414-A9B6-E3D0371EEDFF}"/>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7B4C5EEE-9C6E-4EFF-B35A-8950C75EB22E}"/>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3DA62142-596D-47EA-AADD-2D6D1CDFBFF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99E0FD27-4D24-403B-8410-3BA6E941235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5E736C25-EA4E-4EE9-A44C-F7D540360EA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11D37CC4-A60A-4271-9F28-4F2ED409EE9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DA4619FF-B9F4-45CA-819A-4C804582DC6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4F6CBEAA-DA85-4883-BB14-3E4286E88EB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E46D5D7F-215B-42CF-83BE-C3A7462665F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8CABD7A8-8322-4477-A681-29DDA8F89D3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E39B98-2D88-418B-A5B9-625AC4045B0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F7E28DF0-9FF3-4BB6-8513-E759A1E678A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48450BC-304A-49A8-9B8A-1AE4594AF9D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66547B66-E239-4071-B518-B4FA7481BEF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B267FCA3-990C-49DB-A45E-13A3102E096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FFF80971-49EA-4A2F-86A8-276A0978CCA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
973
66.05
1,984,517
1,950,112
10,033
1,069,113
1,773,123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525DE5F2-0BDB-40F5-B65D-5995C17D3D4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4883F0DD-E4C1-4353-A609-8EEDB0631C1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6896E32F-5ACA-4DA8-8D17-0683A7F1893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D405A9F8-F552-415E-9653-0B801350C66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C04E39F7-15C4-4540-85CA-01EADA33F1C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84B22801-FA25-4833-A33A-465FCC86924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7E2CAAC9-4656-497A-A8B4-6FE2C831114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C904D77D-8455-44EA-A5DD-5A786E717A8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7606AEBB-FE1A-47D8-A583-FE04DB58894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D047677F-6D2D-4D02-9951-BD1BE0DF5F1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7EDDBAD9-95F1-4E5E-A102-93D2787E674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34412040-774F-4B9C-BB0D-10DCC7A1B7E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A10A397F-3702-4D51-AA09-C7A3694B6D9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8AED3BF7-2048-4849-9828-EB34E080D9A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F90E7A0-57F4-4B3D-A013-E3F902B900F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C9788569-6555-4440-8C8A-3356A4ACDAC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5E47E5CC-F830-4EC4-A20D-FF2D991E469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A0097D6C-6D9F-4E36-95D8-9C277CF1122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ED0934C1-1A8D-4EE5-9C08-90F09263731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AF985CDD-93D0-431A-B414-4BA28612998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8A34FF50-85B3-4960-8191-44A3A399BE5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DB19152E-A822-4479-87A8-40517ADF06F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2A8591D8-24D0-4985-BF3B-207FB8B92E3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3651F22-83D3-4DD0-9A76-180C035D4AE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8E7DCDDA-8AB6-437D-95A9-8FEDBF8F2D7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ECD8A51D-81D4-4748-BB46-331F50A7219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2C65226F-A73D-4B81-82AE-B05E773263B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91F31F35-ECC5-4E1A-9136-1090DEABE7F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908692F2-9DBA-421A-BA0A-56765B85D70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BD0C0513-EB32-48A9-8BE6-662D143E3DB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827DD800-8423-4BF0-B4CA-35C1EB2788C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CD28AC6B-A717-441D-A86A-51B51E35E32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3246C058-1581-4467-9C55-7DD852B5E67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8C7BA944-E8AE-49A0-A02B-967D135730C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D9CFD73A-D923-4B25-BC79-CE617E33030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a:solidFill>
                <a:schemeClr val="dk1"/>
              </a:solidFill>
              <a:effectLst/>
              <a:latin typeface="+mn-lt"/>
              <a:ea typeface="+mn-ea"/>
              <a:cs typeface="+mn-cs"/>
            </a:rPr>
            <a:t>平均と同水準であるが、</a:t>
          </a:r>
          <a:r>
            <a:rPr kumimoji="1" lang="ja-JP" altLang="ja-JP" sz="1100">
              <a:solidFill>
                <a:schemeClr val="dk1"/>
              </a:solidFill>
              <a:effectLst/>
              <a:latin typeface="+mn-lt"/>
              <a:ea typeface="+mn-ea"/>
              <a:cs typeface="+mn-cs"/>
            </a:rPr>
            <a:t>平成５年～平成１６年頃</a:t>
          </a:r>
          <a:r>
            <a:rPr kumimoji="1" lang="ja-JP" altLang="en-US" sz="1100">
              <a:solidFill>
                <a:schemeClr val="dk1"/>
              </a:solidFill>
              <a:effectLst/>
              <a:latin typeface="+mn-lt"/>
              <a:ea typeface="+mn-ea"/>
              <a:cs typeface="+mn-cs"/>
            </a:rPr>
            <a:t>の大規模工事による</a:t>
          </a:r>
          <a:r>
            <a:rPr kumimoji="1" lang="ja-JP" altLang="ja-JP" sz="1100">
              <a:solidFill>
                <a:schemeClr val="dk1"/>
              </a:solidFill>
              <a:effectLst/>
              <a:latin typeface="+mn-lt"/>
              <a:ea typeface="+mn-ea"/>
              <a:cs typeface="+mn-cs"/>
            </a:rPr>
            <a:t>橋りょう・道路等</a:t>
          </a:r>
          <a:r>
            <a:rPr kumimoji="1" lang="ja-JP" altLang="en-US" sz="1100">
              <a:solidFill>
                <a:schemeClr val="dk1"/>
              </a:solidFill>
              <a:effectLst/>
              <a:latin typeface="+mn-lt"/>
              <a:ea typeface="+mn-ea"/>
              <a:cs typeface="+mn-cs"/>
            </a:rPr>
            <a:t>が比較的新しく全体の平均値を下げて（新しくみせて）いる。但し、</a:t>
          </a:r>
          <a:r>
            <a:rPr kumimoji="1" lang="ja-JP" altLang="ja-JP" sz="1050">
              <a:solidFill>
                <a:schemeClr val="dk1"/>
              </a:solidFill>
              <a:effectLst/>
              <a:latin typeface="+mn-lt"/>
              <a:ea typeface="+mn-ea"/>
              <a:cs typeface="+mn-cs"/>
            </a:rPr>
            <a:t>橋りょう</a:t>
          </a:r>
          <a:r>
            <a:rPr kumimoji="1" lang="ja-JP" altLang="en-US" sz="1050">
              <a:solidFill>
                <a:schemeClr val="dk1"/>
              </a:solidFill>
              <a:effectLst/>
              <a:latin typeface="+mn-lt"/>
              <a:ea typeface="+mn-ea"/>
              <a:cs typeface="+mn-cs"/>
            </a:rPr>
            <a:t>の中には</a:t>
          </a:r>
          <a:r>
            <a:rPr kumimoji="1" lang="ja-JP" altLang="ja-JP" sz="1050">
              <a:solidFill>
                <a:schemeClr val="dk1"/>
              </a:solidFill>
              <a:effectLst/>
              <a:latin typeface="+mn-lt"/>
              <a:ea typeface="+mn-ea"/>
              <a:cs typeface="+mn-cs"/>
            </a:rPr>
            <a:t>建設後４０～５０年を経過して</a:t>
          </a:r>
          <a:r>
            <a:rPr kumimoji="1" lang="ja-JP" altLang="en-US" sz="1050">
              <a:solidFill>
                <a:schemeClr val="dk1"/>
              </a:solidFill>
              <a:effectLst/>
              <a:latin typeface="+mn-lt"/>
              <a:ea typeface="+mn-ea"/>
              <a:cs typeface="+mn-cs"/>
            </a:rPr>
            <a:t>いるものもあり</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これらは</a:t>
          </a:r>
          <a:r>
            <a:rPr kumimoji="1" lang="ja-JP" altLang="ja-JP" sz="1050">
              <a:solidFill>
                <a:schemeClr val="dk1"/>
              </a:solidFill>
              <a:effectLst/>
              <a:latin typeface="+mn-lt"/>
              <a:ea typeface="+mn-ea"/>
              <a:cs typeface="+mn-cs"/>
            </a:rPr>
            <a:t>今後１０年以内に法定耐用年数を経過することになる。その他にも村営住宅</a:t>
          </a:r>
          <a:r>
            <a:rPr kumimoji="1" lang="ja-JP" altLang="en-US" sz="1050">
              <a:solidFill>
                <a:schemeClr val="dk1"/>
              </a:solidFill>
              <a:effectLst/>
              <a:latin typeface="+mn-lt"/>
              <a:ea typeface="+mn-ea"/>
              <a:cs typeface="+mn-cs"/>
            </a:rPr>
            <a:t>の多くが</a:t>
          </a:r>
          <a:r>
            <a:rPr kumimoji="1" lang="ja-JP" altLang="ja-JP" sz="1050">
              <a:solidFill>
                <a:schemeClr val="dk1"/>
              </a:solidFill>
              <a:effectLst/>
              <a:latin typeface="+mn-lt"/>
              <a:ea typeface="+mn-ea"/>
              <a:cs typeface="+mn-cs"/>
            </a:rPr>
            <a:t>法定耐用年数を経過しており、老朽化</a:t>
          </a:r>
          <a:r>
            <a:rPr kumimoji="1" lang="ja-JP" altLang="en-US" sz="1050">
              <a:solidFill>
                <a:schemeClr val="dk1"/>
              </a:solidFill>
              <a:effectLst/>
              <a:latin typeface="+mn-lt"/>
              <a:ea typeface="+mn-ea"/>
              <a:cs typeface="+mn-cs"/>
            </a:rPr>
            <a:t>が</a:t>
          </a:r>
          <a:r>
            <a:rPr kumimoji="1" lang="ja-JP" altLang="ja-JP" sz="1050">
              <a:solidFill>
                <a:schemeClr val="dk1"/>
              </a:solidFill>
              <a:effectLst/>
              <a:latin typeface="+mn-lt"/>
              <a:ea typeface="+mn-ea"/>
              <a:cs typeface="+mn-cs"/>
            </a:rPr>
            <a:t>進んでいる</a:t>
          </a:r>
          <a:r>
            <a:rPr kumimoji="1" lang="ja-JP" altLang="en-US" sz="1050">
              <a:solidFill>
                <a:schemeClr val="dk1"/>
              </a:solidFill>
              <a:effectLst/>
              <a:latin typeface="+mn-lt"/>
              <a:ea typeface="+mn-ea"/>
              <a:cs typeface="+mn-cs"/>
            </a:rPr>
            <a:t>資産は多い</a:t>
          </a:r>
          <a:r>
            <a:rPr kumimoji="1" lang="ja-JP" altLang="ja-JP" sz="1050">
              <a:solidFill>
                <a:schemeClr val="dk1"/>
              </a:solidFill>
              <a:effectLst/>
              <a:latin typeface="+mn-lt"/>
              <a:ea typeface="+mn-ea"/>
              <a:cs typeface="+mn-cs"/>
            </a:rPr>
            <a:t>。既存施設の統廃合なども検討し、設備の長寿命化を図りながら更新負担の軽減、平準化に努めていく必要がある。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E7FA02FC-69D5-4382-9294-F450A04DAB9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7473BEBE-9678-427C-90C5-C0D2CFF3884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811377F8-D125-491D-B337-E901C24318F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94EDF522-1129-4992-893D-8F4FE7D6550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AEE10522-DA2E-4B0D-9DB2-BDC125619CF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8EDE4ADA-C3E7-489A-BC02-52BECF91ABB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CB02F967-535C-4C01-85D8-93D07BF0F44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990052E4-BB50-4F0E-ADC7-60B129AC718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E83F8DBC-8D66-4A9E-BADD-4EE364C0CAC5}"/>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8E7CE635-19D1-4F07-8FBE-3EC4E4CC23CD}"/>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FD8F2387-0FF1-4449-AE2A-21F8787C332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6D4C05B1-281D-40E2-B9F1-E0AE3DDC8443}"/>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C8B98772-9EE0-4035-8472-AF0748AC2663}"/>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EC7302B4-2943-4D1E-AC7E-BEC8742B2E62}"/>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D581B366-EFD5-4F8E-8822-C87A488FA01E}"/>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46957919-0BC2-4EDA-A9A2-D14295D04A4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68E698F0-79B1-42F0-B039-E9F65B69BFD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C6471AD8-0010-4FEC-B6C2-79F499C3039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7" name="直線コネクタ 76">
          <a:extLst>
            <a:ext uri="{FF2B5EF4-FFF2-40B4-BE49-F238E27FC236}">
              <a16:creationId xmlns:a16="http://schemas.microsoft.com/office/drawing/2014/main" id="{7AA7F542-6C39-4887-AF0A-4FA96DBE7809}"/>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8" name="有形固定資産減価償却率最小値テキスト">
          <a:extLst>
            <a:ext uri="{FF2B5EF4-FFF2-40B4-BE49-F238E27FC236}">
              <a16:creationId xmlns:a16="http://schemas.microsoft.com/office/drawing/2014/main" id="{C166A572-0464-46F9-93B2-B775106C279C}"/>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9" name="直線コネクタ 78">
          <a:extLst>
            <a:ext uri="{FF2B5EF4-FFF2-40B4-BE49-F238E27FC236}">
              <a16:creationId xmlns:a16="http://schemas.microsoft.com/office/drawing/2014/main" id="{79EDA1A1-E740-4E21-AACC-C8AA5243C7BC}"/>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80" name="有形固定資産減価償却率最大値テキスト">
          <a:extLst>
            <a:ext uri="{FF2B5EF4-FFF2-40B4-BE49-F238E27FC236}">
              <a16:creationId xmlns:a16="http://schemas.microsoft.com/office/drawing/2014/main" id="{C3486F76-F245-407B-973C-B6042054B17B}"/>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1" name="直線コネクタ 80">
          <a:extLst>
            <a:ext uri="{FF2B5EF4-FFF2-40B4-BE49-F238E27FC236}">
              <a16:creationId xmlns:a16="http://schemas.microsoft.com/office/drawing/2014/main" id="{CCA35F72-D878-4730-B22A-DF899B296258}"/>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82" name="有形固定資産減価償却率平均値テキスト">
          <a:extLst>
            <a:ext uri="{FF2B5EF4-FFF2-40B4-BE49-F238E27FC236}">
              <a16:creationId xmlns:a16="http://schemas.microsoft.com/office/drawing/2014/main" id="{1FA94177-04CC-49B6-861E-FA6C94DDECA3}"/>
            </a:ext>
          </a:extLst>
        </xdr:cNvPr>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3" name="フローチャート: 判断 82">
          <a:extLst>
            <a:ext uri="{FF2B5EF4-FFF2-40B4-BE49-F238E27FC236}">
              <a16:creationId xmlns:a16="http://schemas.microsoft.com/office/drawing/2014/main" id="{14EE9725-33AB-45B6-8975-187E05839190}"/>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4" name="フローチャート: 判断 83">
          <a:extLst>
            <a:ext uri="{FF2B5EF4-FFF2-40B4-BE49-F238E27FC236}">
              <a16:creationId xmlns:a16="http://schemas.microsoft.com/office/drawing/2014/main" id="{F8D5C206-3301-442D-88A9-1EC019CA4A35}"/>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5" name="フローチャート: 判断 84">
          <a:extLst>
            <a:ext uri="{FF2B5EF4-FFF2-40B4-BE49-F238E27FC236}">
              <a16:creationId xmlns:a16="http://schemas.microsoft.com/office/drawing/2014/main" id="{14F25CDE-51D9-428B-8ADF-8B9DB473CA37}"/>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6" name="フローチャート: 判断 85">
          <a:extLst>
            <a:ext uri="{FF2B5EF4-FFF2-40B4-BE49-F238E27FC236}">
              <a16:creationId xmlns:a16="http://schemas.microsoft.com/office/drawing/2014/main" id="{F751C930-8BFE-40AB-BB40-95718ED69DB6}"/>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7" name="フローチャート: 判断 86">
          <a:extLst>
            <a:ext uri="{FF2B5EF4-FFF2-40B4-BE49-F238E27FC236}">
              <a16:creationId xmlns:a16="http://schemas.microsoft.com/office/drawing/2014/main" id="{0661923A-B9A6-4AD8-B693-E61F7DEEAE46}"/>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C8945A9-2D03-465E-B028-692A3C1A25E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87BB8516-8429-4B86-A2D5-AAF9B0EE792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D407FA7A-0BAD-4E9D-975F-A51AE5A756D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24CE96D-8EE2-45AA-8CA9-9E9799851ED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F7EF62EA-737F-443F-8945-A3F7B182F7F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37102</xdr:rowOff>
    </xdr:from>
    <xdr:to>
      <xdr:col>23</xdr:col>
      <xdr:colOff>136525</xdr:colOff>
      <xdr:row>31</xdr:row>
      <xdr:rowOff>138702</xdr:rowOff>
    </xdr:to>
    <xdr:sp macro="" textlink="">
      <xdr:nvSpPr>
        <xdr:cNvPr id="93" name="楕円 92">
          <a:extLst>
            <a:ext uri="{FF2B5EF4-FFF2-40B4-BE49-F238E27FC236}">
              <a16:creationId xmlns:a16="http://schemas.microsoft.com/office/drawing/2014/main" id="{987D6B2F-B20F-4991-A077-13FCE4532E39}"/>
            </a:ext>
          </a:extLst>
        </xdr:cNvPr>
        <xdr:cNvSpPr/>
      </xdr:nvSpPr>
      <xdr:spPr>
        <a:xfrm>
          <a:off x="4711700" y="612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15529</xdr:rowOff>
    </xdr:from>
    <xdr:ext cx="405111" cy="259045"/>
    <xdr:sp macro="" textlink="">
      <xdr:nvSpPr>
        <xdr:cNvPr id="94" name="有形固定資産減価償却率該当値テキスト">
          <a:extLst>
            <a:ext uri="{FF2B5EF4-FFF2-40B4-BE49-F238E27FC236}">
              <a16:creationId xmlns:a16="http://schemas.microsoft.com/office/drawing/2014/main" id="{E6F5F8CB-FF92-4D6F-AEF9-6BBCE9D96F4F}"/>
            </a:ext>
          </a:extLst>
        </xdr:cNvPr>
        <xdr:cNvSpPr txBox="1"/>
      </xdr:nvSpPr>
      <xdr:spPr>
        <a:xfrm>
          <a:off x="4813300" y="6102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159203</xdr:rowOff>
    </xdr:from>
    <xdr:to>
      <xdr:col>19</xdr:col>
      <xdr:colOff>187325</xdr:colOff>
      <xdr:row>31</xdr:row>
      <xdr:rowOff>89353</xdr:rowOff>
    </xdr:to>
    <xdr:sp macro="" textlink="">
      <xdr:nvSpPr>
        <xdr:cNvPr id="95" name="楕円 94">
          <a:extLst>
            <a:ext uri="{FF2B5EF4-FFF2-40B4-BE49-F238E27FC236}">
              <a16:creationId xmlns:a16="http://schemas.microsoft.com/office/drawing/2014/main" id="{C8D0348D-F347-4AAA-AE86-05F1718A1F80}"/>
            </a:ext>
          </a:extLst>
        </xdr:cNvPr>
        <xdr:cNvSpPr/>
      </xdr:nvSpPr>
      <xdr:spPr>
        <a:xfrm>
          <a:off x="4000500" y="60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38553</xdr:rowOff>
    </xdr:from>
    <xdr:to>
      <xdr:col>23</xdr:col>
      <xdr:colOff>85725</xdr:colOff>
      <xdr:row>31</xdr:row>
      <xdr:rowOff>87902</xdr:rowOff>
    </xdr:to>
    <xdr:cxnSp macro="">
      <xdr:nvCxnSpPr>
        <xdr:cNvPr id="96" name="直線コネクタ 95">
          <a:extLst>
            <a:ext uri="{FF2B5EF4-FFF2-40B4-BE49-F238E27FC236}">
              <a16:creationId xmlns:a16="http://schemas.microsoft.com/office/drawing/2014/main" id="{16A8FA98-E5F1-498D-B129-84B4CBC476A6}"/>
            </a:ext>
          </a:extLst>
        </xdr:cNvPr>
        <xdr:cNvCxnSpPr/>
      </xdr:nvCxnSpPr>
      <xdr:spPr>
        <a:xfrm>
          <a:off x="4051300" y="6125028"/>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119108</xdr:rowOff>
    </xdr:from>
    <xdr:to>
      <xdr:col>15</xdr:col>
      <xdr:colOff>187325</xdr:colOff>
      <xdr:row>31</xdr:row>
      <xdr:rowOff>49258</xdr:rowOff>
    </xdr:to>
    <xdr:sp macro="" textlink="">
      <xdr:nvSpPr>
        <xdr:cNvPr id="97" name="楕円 96">
          <a:extLst>
            <a:ext uri="{FF2B5EF4-FFF2-40B4-BE49-F238E27FC236}">
              <a16:creationId xmlns:a16="http://schemas.microsoft.com/office/drawing/2014/main" id="{5793ED14-ECE6-44FE-BB95-82FD35D4A944}"/>
            </a:ext>
          </a:extLst>
        </xdr:cNvPr>
        <xdr:cNvSpPr/>
      </xdr:nvSpPr>
      <xdr:spPr>
        <a:xfrm>
          <a:off x="3238500" y="60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169908</xdr:rowOff>
    </xdr:from>
    <xdr:to>
      <xdr:col>19</xdr:col>
      <xdr:colOff>136525</xdr:colOff>
      <xdr:row>31</xdr:row>
      <xdr:rowOff>38553</xdr:rowOff>
    </xdr:to>
    <xdr:cxnSp macro="">
      <xdr:nvCxnSpPr>
        <xdr:cNvPr id="98" name="直線コネクタ 97">
          <a:extLst>
            <a:ext uri="{FF2B5EF4-FFF2-40B4-BE49-F238E27FC236}">
              <a16:creationId xmlns:a16="http://schemas.microsoft.com/office/drawing/2014/main" id="{4BF65CE1-74AF-4A35-A88E-5AFD9CFD65F1}"/>
            </a:ext>
          </a:extLst>
        </xdr:cNvPr>
        <xdr:cNvCxnSpPr/>
      </xdr:nvCxnSpPr>
      <xdr:spPr>
        <a:xfrm>
          <a:off x="3289300" y="6084933"/>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94433</xdr:rowOff>
    </xdr:from>
    <xdr:to>
      <xdr:col>11</xdr:col>
      <xdr:colOff>187325</xdr:colOff>
      <xdr:row>31</xdr:row>
      <xdr:rowOff>24583</xdr:rowOff>
    </xdr:to>
    <xdr:sp macro="" textlink="">
      <xdr:nvSpPr>
        <xdr:cNvPr id="99" name="楕円 98">
          <a:extLst>
            <a:ext uri="{FF2B5EF4-FFF2-40B4-BE49-F238E27FC236}">
              <a16:creationId xmlns:a16="http://schemas.microsoft.com/office/drawing/2014/main" id="{445B21F3-39E5-44D2-9738-5697A2D1C12E}"/>
            </a:ext>
          </a:extLst>
        </xdr:cNvPr>
        <xdr:cNvSpPr/>
      </xdr:nvSpPr>
      <xdr:spPr>
        <a:xfrm>
          <a:off x="2476500" y="6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145233</xdr:rowOff>
    </xdr:from>
    <xdr:to>
      <xdr:col>15</xdr:col>
      <xdr:colOff>136525</xdr:colOff>
      <xdr:row>30</xdr:row>
      <xdr:rowOff>169908</xdr:rowOff>
    </xdr:to>
    <xdr:cxnSp macro="">
      <xdr:nvCxnSpPr>
        <xdr:cNvPr id="100" name="直線コネクタ 99">
          <a:extLst>
            <a:ext uri="{FF2B5EF4-FFF2-40B4-BE49-F238E27FC236}">
              <a16:creationId xmlns:a16="http://schemas.microsoft.com/office/drawing/2014/main" id="{DFB68A1C-DCF7-4F7B-974B-DA764D8B0CA6}"/>
            </a:ext>
          </a:extLst>
        </xdr:cNvPr>
        <xdr:cNvCxnSpPr/>
      </xdr:nvCxnSpPr>
      <xdr:spPr>
        <a:xfrm>
          <a:off x="2527300" y="6060258"/>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20411</xdr:rowOff>
    </xdr:from>
    <xdr:to>
      <xdr:col>7</xdr:col>
      <xdr:colOff>187325</xdr:colOff>
      <xdr:row>30</xdr:row>
      <xdr:rowOff>122011</xdr:rowOff>
    </xdr:to>
    <xdr:sp macro="" textlink="">
      <xdr:nvSpPr>
        <xdr:cNvPr id="101" name="楕円 100">
          <a:extLst>
            <a:ext uri="{FF2B5EF4-FFF2-40B4-BE49-F238E27FC236}">
              <a16:creationId xmlns:a16="http://schemas.microsoft.com/office/drawing/2014/main" id="{646C94A0-5A00-40CD-8863-F144A3B6210E}"/>
            </a:ext>
          </a:extLst>
        </xdr:cNvPr>
        <xdr:cNvSpPr/>
      </xdr:nvSpPr>
      <xdr:spPr>
        <a:xfrm>
          <a:off x="1714500" y="593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71211</xdr:rowOff>
    </xdr:from>
    <xdr:to>
      <xdr:col>11</xdr:col>
      <xdr:colOff>136525</xdr:colOff>
      <xdr:row>30</xdr:row>
      <xdr:rowOff>145233</xdr:rowOff>
    </xdr:to>
    <xdr:cxnSp macro="">
      <xdr:nvCxnSpPr>
        <xdr:cNvPr id="102" name="直線コネクタ 101">
          <a:extLst>
            <a:ext uri="{FF2B5EF4-FFF2-40B4-BE49-F238E27FC236}">
              <a16:creationId xmlns:a16="http://schemas.microsoft.com/office/drawing/2014/main" id="{A40EF228-913A-4494-A394-7F75F36B10C9}"/>
            </a:ext>
          </a:extLst>
        </xdr:cNvPr>
        <xdr:cNvCxnSpPr/>
      </xdr:nvCxnSpPr>
      <xdr:spPr>
        <a:xfrm>
          <a:off x="1765300" y="5986236"/>
          <a:ext cx="762000" cy="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103" name="n_1aveValue有形固定資産減価償却率">
          <a:extLst>
            <a:ext uri="{FF2B5EF4-FFF2-40B4-BE49-F238E27FC236}">
              <a16:creationId xmlns:a16="http://schemas.microsoft.com/office/drawing/2014/main" id="{E156DFAF-3602-42A6-8A29-A56E6A8DBD2A}"/>
            </a:ext>
          </a:extLst>
        </xdr:cNvPr>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104" name="n_2aveValue有形固定資産減価償却率">
          <a:extLst>
            <a:ext uri="{FF2B5EF4-FFF2-40B4-BE49-F238E27FC236}">
              <a16:creationId xmlns:a16="http://schemas.microsoft.com/office/drawing/2014/main" id="{213AFEBE-F578-4F26-8930-DA16175EE5EA}"/>
            </a:ext>
          </a:extLst>
        </xdr:cNvPr>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105" name="n_3aveValue有形固定資産減価償却率">
          <a:extLst>
            <a:ext uri="{FF2B5EF4-FFF2-40B4-BE49-F238E27FC236}">
              <a16:creationId xmlns:a16="http://schemas.microsoft.com/office/drawing/2014/main" id="{0F898685-D4D3-4FD0-BE96-63D0A7849D63}"/>
            </a:ext>
          </a:extLst>
        </xdr:cNvPr>
        <xdr:cNvSpPr txBox="1"/>
      </xdr:nvSpPr>
      <xdr:spPr>
        <a:xfrm>
          <a:off x="2324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134728</xdr:rowOff>
    </xdr:from>
    <xdr:ext cx="405111" cy="259045"/>
    <xdr:sp macro="" textlink="">
      <xdr:nvSpPr>
        <xdr:cNvPr id="106" name="n_4aveValue有形固定資産減価償却率">
          <a:extLst>
            <a:ext uri="{FF2B5EF4-FFF2-40B4-BE49-F238E27FC236}">
              <a16:creationId xmlns:a16="http://schemas.microsoft.com/office/drawing/2014/main" id="{5528EACC-5052-4184-9DBD-833C19514294}"/>
            </a:ext>
          </a:extLst>
        </xdr:cNvPr>
        <xdr:cNvSpPr txBox="1"/>
      </xdr:nvSpPr>
      <xdr:spPr>
        <a:xfrm>
          <a:off x="1562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105880</xdr:rowOff>
    </xdr:from>
    <xdr:ext cx="405111" cy="259045"/>
    <xdr:sp macro="" textlink="">
      <xdr:nvSpPr>
        <xdr:cNvPr id="107" name="n_1mainValue有形固定資産減価償却率">
          <a:extLst>
            <a:ext uri="{FF2B5EF4-FFF2-40B4-BE49-F238E27FC236}">
              <a16:creationId xmlns:a16="http://schemas.microsoft.com/office/drawing/2014/main" id="{CD6E7743-64C6-4F91-8A53-8C9AE4F98DF5}"/>
            </a:ext>
          </a:extLst>
        </xdr:cNvPr>
        <xdr:cNvSpPr txBox="1"/>
      </xdr:nvSpPr>
      <xdr:spPr>
        <a:xfrm>
          <a:off x="3836044" y="5849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65785</xdr:rowOff>
    </xdr:from>
    <xdr:ext cx="405111" cy="259045"/>
    <xdr:sp macro="" textlink="">
      <xdr:nvSpPr>
        <xdr:cNvPr id="108" name="n_2mainValue有形固定資産減価償却率">
          <a:extLst>
            <a:ext uri="{FF2B5EF4-FFF2-40B4-BE49-F238E27FC236}">
              <a16:creationId xmlns:a16="http://schemas.microsoft.com/office/drawing/2014/main" id="{EAFC4D0C-49EC-47B1-B0ED-6036041A1915}"/>
            </a:ext>
          </a:extLst>
        </xdr:cNvPr>
        <xdr:cNvSpPr txBox="1"/>
      </xdr:nvSpPr>
      <xdr:spPr>
        <a:xfrm>
          <a:off x="3086744" y="5809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109" name="n_3mainValue有形固定資産減価償却率">
          <a:extLst>
            <a:ext uri="{FF2B5EF4-FFF2-40B4-BE49-F238E27FC236}">
              <a16:creationId xmlns:a16="http://schemas.microsoft.com/office/drawing/2014/main" id="{2B5237F4-EA7D-4215-A072-3F84691FA3B5}"/>
            </a:ext>
          </a:extLst>
        </xdr:cNvPr>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138538</xdr:rowOff>
    </xdr:from>
    <xdr:ext cx="405111" cy="259045"/>
    <xdr:sp macro="" textlink="">
      <xdr:nvSpPr>
        <xdr:cNvPr id="110" name="n_4mainValue有形固定資産減価償却率">
          <a:extLst>
            <a:ext uri="{FF2B5EF4-FFF2-40B4-BE49-F238E27FC236}">
              <a16:creationId xmlns:a16="http://schemas.microsoft.com/office/drawing/2014/main" id="{119267B6-AFE0-4C6C-8E74-F6A44D28890A}"/>
            </a:ext>
          </a:extLst>
        </xdr:cNvPr>
        <xdr:cNvSpPr txBox="1"/>
      </xdr:nvSpPr>
      <xdr:spPr>
        <a:xfrm>
          <a:off x="1562744" y="5710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40DB7300-29C2-4CCA-AC1B-A447D2E07B6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20A73632-E3B1-4BBC-91F7-DAEE36AEA0B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5A98E85C-D71F-43CF-AE63-6686ADCB92A2}"/>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B3942A86-3188-4B48-AFE1-0BBCB24C004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F59F0B6B-2DE8-4788-A707-00A22B6F1B8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2950767D-39CA-4E5B-A4C8-332EE526BBA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DD5A7D18-2853-4CD8-9525-DC5DFF6913F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7493D7A1-5972-401B-90EB-F59D7D19E43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DEF6200A-AFCE-4A53-B8B9-AFB1184EE0A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E89B8123-C9B3-4977-982A-57205364DAE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3356389-9A5A-4FAA-8858-3BCA6A2241F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2AB3B807-135F-4DE7-B341-5F25680CC8D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B151307E-780F-48C7-AF39-267F91EF700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将来の債務償還に対する支払能力を示す債務償還比率は、小さい方がより健全であるが、当村では</a:t>
          </a:r>
          <a:r>
            <a:rPr kumimoji="1" lang="ja-JP" altLang="en-US" sz="1100">
              <a:solidFill>
                <a:schemeClr val="dk1"/>
              </a:solidFill>
              <a:effectLst/>
              <a:latin typeface="+mn-lt"/>
              <a:ea typeface="+mn-ea"/>
              <a:cs typeface="+mn-cs"/>
            </a:rPr>
            <a:t>過去に</a:t>
          </a:r>
          <a:r>
            <a:rPr kumimoji="1" lang="ja-JP" altLang="ja-JP" sz="1100">
              <a:solidFill>
                <a:schemeClr val="dk1"/>
              </a:solidFill>
              <a:effectLst/>
              <a:latin typeface="+mn-lt"/>
              <a:ea typeface="+mn-ea"/>
              <a:cs typeface="+mn-cs"/>
            </a:rPr>
            <a:t>は地方交付税の不交付団体であったこともあ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比較的良好な財政状態を反映し、類似団体のなかで</a:t>
          </a:r>
          <a:r>
            <a:rPr kumimoji="1" lang="ja-JP" altLang="en-US" sz="1100">
              <a:solidFill>
                <a:schemeClr val="dk1"/>
              </a:solidFill>
              <a:effectLst/>
              <a:latin typeface="+mn-lt"/>
              <a:ea typeface="+mn-ea"/>
              <a:cs typeface="+mn-cs"/>
            </a:rPr>
            <a:t>一位と</a:t>
          </a:r>
          <a:r>
            <a:rPr kumimoji="1" lang="ja-JP" altLang="ja-JP" sz="1100">
              <a:solidFill>
                <a:schemeClr val="dk1"/>
              </a:solidFill>
              <a:effectLst/>
              <a:latin typeface="+mn-lt"/>
              <a:ea typeface="+mn-ea"/>
              <a:cs typeface="+mn-cs"/>
            </a:rPr>
            <a:t>なっている。しかし、</a:t>
          </a:r>
          <a:r>
            <a:rPr kumimoji="1" lang="ja-JP" altLang="en-US" sz="1100">
              <a:solidFill>
                <a:schemeClr val="dk1"/>
              </a:solidFill>
              <a:effectLst/>
              <a:latin typeface="+mn-lt"/>
              <a:ea typeface="+mn-ea"/>
              <a:cs typeface="+mn-cs"/>
            </a:rPr>
            <a:t>近年は</a:t>
          </a:r>
          <a:r>
            <a:rPr kumimoji="1" lang="ja-JP" altLang="ja-JP" sz="1100">
              <a:solidFill>
                <a:schemeClr val="dk1"/>
              </a:solidFill>
              <a:effectLst/>
              <a:latin typeface="+mn-lt"/>
              <a:ea typeface="+mn-ea"/>
              <a:cs typeface="+mn-cs"/>
            </a:rPr>
            <a:t>税収が減少し</a:t>
          </a:r>
          <a:r>
            <a:rPr kumimoji="1" lang="ja-JP" altLang="en-US" sz="1100">
              <a:solidFill>
                <a:schemeClr val="dk1"/>
              </a:solidFill>
              <a:effectLst/>
              <a:latin typeface="+mn-lt"/>
              <a:ea typeface="+mn-ea"/>
              <a:cs typeface="+mn-cs"/>
            </a:rPr>
            <a:t>ていることで基金の取り崩しや起債により財源を確保することも多く、</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同様の状況</a:t>
          </a:r>
          <a:r>
            <a:rPr kumimoji="1" lang="ja-JP" altLang="ja-JP" sz="1100">
              <a:solidFill>
                <a:schemeClr val="dk1"/>
              </a:solidFill>
              <a:effectLst/>
              <a:latin typeface="+mn-lt"/>
              <a:ea typeface="+mn-ea"/>
              <a:cs typeface="+mn-cs"/>
            </a:rPr>
            <a:t>が続くことが予測される。</a:t>
          </a:r>
          <a:endParaRPr kumimoji="1" lang="en-US" altLang="ja-JP" sz="1100">
            <a:solidFill>
              <a:schemeClr val="dk1"/>
            </a:solidFill>
            <a:effectLst/>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3CFAEBA2-8E71-48C2-9BFD-9EFBC6D715C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603F6D9F-C24B-4826-87C0-F667B077550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F6DB9C8F-DFFD-403E-848F-6A25E2E5B93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0EDB1148-DE33-4101-B577-8F43E8BACF8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B991A266-011C-4B3F-9DAF-24C1D6A2FDF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CB975E73-7D9D-4244-9930-05B8F072F5F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F098FE3F-8E5E-45D5-B482-5648DAD9B821}"/>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9A512363-8800-4D0B-A71F-9A8ECF9AC46A}"/>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F4B45FEB-5A42-4833-8723-43E8F368229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5CEFEE24-163C-4E36-A08E-7913AA31A7AD}"/>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DAD6B7A9-75B2-442A-8417-198CEC3A28A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046CC49B-DBA2-40E7-8DF9-56DEE1A9BA25}"/>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D3D9316F-EC3C-4BCA-8CA6-D060C5D8AA0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C1AF5CC8-F202-418C-84A4-AB6776C5296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F678835B-4368-4892-A6DC-6ADC46730CF5}"/>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CE8BBCCB-E35A-44B0-9A31-444C3078F19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12E9838F-B6EF-425A-8BD9-68F8AC09F86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41" name="直線コネクタ 140">
          <a:extLst>
            <a:ext uri="{FF2B5EF4-FFF2-40B4-BE49-F238E27FC236}">
              <a16:creationId xmlns:a16="http://schemas.microsoft.com/office/drawing/2014/main" id="{CDA123AD-DC40-41E9-82E7-3F46153F1B9A}"/>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42" name="債務償還比率最小値テキスト">
          <a:extLst>
            <a:ext uri="{FF2B5EF4-FFF2-40B4-BE49-F238E27FC236}">
              <a16:creationId xmlns:a16="http://schemas.microsoft.com/office/drawing/2014/main" id="{41946CD5-042A-4D15-8EFD-6D7E266AC8AC}"/>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43" name="直線コネクタ 142">
          <a:extLst>
            <a:ext uri="{FF2B5EF4-FFF2-40B4-BE49-F238E27FC236}">
              <a16:creationId xmlns:a16="http://schemas.microsoft.com/office/drawing/2014/main" id="{D3CC845F-B0C2-409D-B6EA-C8B760D1E1A0}"/>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8B3E4E01-4804-44BA-8B7C-97659BE9B0C9}"/>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1B211647-E0A0-440F-A76D-13FDBA23B93B}"/>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6" name="債務償還比率平均値テキスト">
          <a:extLst>
            <a:ext uri="{FF2B5EF4-FFF2-40B4-BE49-F238E27FC236}">
              <a16:creationId xmlns:a16="http://schemas.microsoft.com/office/drawing/2014/main" id="{E19A97FB-6ECE-46B6-B8B9-8B771BB376F2}"/>
            </a:ext>
          </a:extLst>
        </xdr:cNvPr>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7" name="フローチャート: 判断 146">
          <a:extLst>
            <a:ext uri="{FF2B5EF4-FFF2-40B4-BE49-F238E27FC236}">
              <a16:creationId xmlns:a16="http://schemas.microsoft.com/office/drawing/2014/main" id="{FDDA934F-228C-456B-91EE-167DFBDC9CAF}"/>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8" name="フローチャート: 判断 147">
          <a:extLst>
            <a:ext uri="{FF2B5EF4-FFF2-40B4-BE49-F238E27FC236}">
              <a16:creationId xmlns:a16="http://schemas.microsoft.com/office/drawing/2014/main" id="{6676B3BE-2509-4144-BD1C-6E5FF9AFD6F7}"/>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9" name="フローチャート: 判断 148">
          <a:extLst>
            <a:ext uri="{FF2B5EF4-FFF2-40B4-BE49-F238E27FC236}">
              <a16:creationId xmlns:a16="http://schemas.microsoft.com/office/drawing/2014/main" id="{937B7418-4CC4-49F8-B6A1-22AC83BBD5CC}"/>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50" name="フローチャート: 判断 149">
          <a:extLst>
            <a:ext uri="{FF2B5EF4-FFF2-40B4-BE49-F238E27FC236}">
              <a16:creationId xmlns:a16="http://schemas.microsoft.com/office/drawing/2014/main" id="{A0EE865C-D223-4D75-9603-8D4D3B9FA46C}"/>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51" name="フローチャート: 判断 150">
          <a:extLst>
            <a:ext uri="{FF2B5EF4-FFF2-40B4-BE49-F238E27FC236}">
              <a16:creationId xmlns:a16="http://schemas.microsoft.com/office/drawing/2014/main" id="{A259D8C6-7A42-499A-BDF0-03B924F72A78}"/>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4426E84B-B20D-404D-804A-7F43F0C8AA0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9C23C102-2CAE-4C53-AC97-C087D130C64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4A84D315-A1B4-487D-ABDE-13C79677409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DE22C9E1-E5B4-494C-ABE7-89C5606E107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07164FB4-C8F2-4357-919A-9EFD2578FD9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10966</xdr:rowOff>
    </xdr:from>
    <xdr:ext cx="469744" cy="259045"/>
    <xdr:sp macro="" textlink="">
      <xdr:nvSpPr>
        <xdr:cNvPr id="157" name="n_1aveValue債務償還比率">
          <a:extLst>
            <a:ext uri="{FF2B5EF4-FFF2-40B4-BE49-F238E27FC236}">
              <a16:creationId xmlns:a16="http://schemas.microsoft.com/office/drawing/2014/main" id="{B7CED5AC-CCCB-44AC-A9CD-823977615031}"/>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8" name="n_2aveValue債務償還比率">
          <a:extLst>
            <a:ext uri="{FF2B5EF4-FFF2-40B4-BE49-F238E27FC236}">
              <a16:creationId xmlns:a16="http://schemas.microsoft.com/office/drawing/2014/main" id="{C6176C71-4BC2-4F3E-9F3C-85EEB7F21986}"/>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9" name="n_3aveValue債務償還比率">
          <a:extLst>
            <a:ext uri="{FF2B5EF4-FFF2-40B4-BE49-F238E27FC236}">
              <a16:creationId xmlns:a16="http://schemas.microsoft.com/office/drawing/2014/main" id="{9A3B71AF-CD58-43E0-99F3-3EAF79783FDD}"/>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0" name="n_4aveValue債務償還比率">
          <a:extLst>
            <a:ext uri="{FF2B5EF4-FFF2-40B4-BE49-F238E27FC236}">
              <a16:creationId xmlns:a16="http://schemas.microsoft.com/office/drawing/2014/main" id="{CD2DF620-DB77-45D2-9584-B0633F5C484D}"/>
            </a:ext>
          </a:extLst>
        </xdr:cNvPr>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89A9D205-1B35-421C-BB74-31322C73E26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F98C98EE-BE62-4CCF-99F6-EFE3493273E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8CD97049-78D2-4E79-B7BD-28E3A94169E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30F56311-1C8F-4F3B-B626-A9F35392F42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1BB351D3-4489-48C4-8CAA-78FBB207F26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5E2CF2E4-DED1-4894-BB07-7FDD1BF50FB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FF7FE48-12B4-4C9A-8171-47491B95329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9C7C6AA-0653-44ED-9F4F-68F1426EAB0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303048F-664C-40B9-930C-EFD02CB3D53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5DF6CA1-AAF4-4879-9EC8-07EBDADCFDE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5ADB4FB-F05A-4E99-8ACF-EAB8954C004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DDC74C7-BC66-4983-8454-5F4B6456EB9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E036297-A6E3-418C-8120-B2CDF4C631F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1D2C1BD-F143-49A4-B406-A26EA98DA45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AC83965-9CFF-4458-823C-234FC00E08E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2C94D6A-2425-4C68-A228-37101FA3477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
973
66.05
1,984,517
1,950,112
10,033
1,069,113
1,773,123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43B6C91-D045-4C8E-95C7-D69F2A4A163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BBA76E5-31D2-4E86-95EE-DA3A27280F9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0EE201F-8C48-4A02-8DD1-99DB73BE5E5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F760A76-4B15-4168-B586-56E8894ECD7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C73EA4D-64BE-4090-8713-7F41722D190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44E8D53-F5DD-48C5-B944-B35DF5E0E27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D051226-6FB6-475B-9413-5B3B03E82D2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702EA2A-6802-4333-A165-ACB9155C386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9857E17-C529-4C1A-83DD-BD5FA81D288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46BEFB5-5BB3-4748-B5B2-2F8D4A6AFE6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68DE65D-7D0F-4BB7-BEE6-E848C03B972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BBB8B92-4492-4DBB-A117-9FA11FD1A3A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873C6B7-2801-41AB-ADF2-0A6B24C52AD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27889CA-AA2D-49CF-800C-EBA9ADBF6D7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F786C2F-3593-4EF5-AEF7-2D7D0C20B32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285CA6C-A079-4F97-A3C0-B10F739D993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A2C0CCC-7748-43D8-96C5-2E8A3B0986C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3BE5352-C89A-4F1D-A64B-EA9F8AA7641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910928A-EE8E-4D61-BB65-70934A6BFAA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544139A-4A7E-47ED-821D-A2EC3C2A238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92680B4-33B2-4ED4-ACAB-C130D727A11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6286507-8B40-4676-8E71-C440B2387EA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5078F33-5DAF-428F-8178-A495026AC0C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FF4E691-FEA0-4A6E-8AEF-641DF9966F3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6E74C43-9268-4452-A0AF-968D9F4E59F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4764149-7B14-4B1F-B813-D92FB421F63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EDD4608-AA0E-4D6E-BC7D-21A1A90C47C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612660E-F052-46C3-8B1F-C0AE2C912A2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4EA070D-76A5-441F-B812-2521B2463BD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C13EFED-549C-475B-8481-CF78689733E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DE4ED04-B140-41A5-9D24-943E530F691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D3BC31E-054E-49A0-BD9C-7A52966A28B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6CEA558-5684-4F39-9734-7A9A33396A8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1DDFE37-92B6-4848-B605-B550B0F6777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556527B-AD29-411F-8924-9D0C856C9E6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7C8C671-928B-41B4-8E53-609448CC63F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5A225E1-0916-449A-B2C9-4F11D8A5131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675A9DF-5F7F-4729-927F-FF1825096C7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EFD8DCA-0337-4590-898E-D954C94F71C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AA75A02-21DD-4959-902F-396FBB714E2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73493A5-4A5F-414B-B8BE-B3C10E99FC5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BF7687F-37A0-4C89-8B66-268946DAB94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4BA0DC8-8E5C-4164-85A3-FEEC4BA2A4A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FAB5C91-AB6F-49AC-BDF1-640414E9032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77FECDD-08CD-4569-9857-9761BDD3880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138FDD69-7283-4D0D-9937-9A768BF7648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D0C2E029-48AC-4E53-B82D-443833A7123F}"/>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1D9650AA-2CDD-49A1-A9CF-FC2BDDC8E72A}"/>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D124B393-F470-4400-8880-CF2758F383EB}"/>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234394E7-F4B7-4DC2-BCA8-68B1B1E57BF1}"/>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8405B951-C8D1-48DA-85E9-B9D64A2C99F9}"/>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D76F4EE3-50B8-448E-AD8C-6338EF9105BD}"/>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B8EF2A80-1CBA-49E9-A526-431AE11F0D8E}"/>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A0AA2B6B-498E-405F-B43C-30536E6647E4}"/>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90C5049A-D130-44A8-AECE-FB9A95E21ED6}"/>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177708AC-3DF8-4A97-B8BD-068D6CF7DB1C}"/>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2C8A2295-777A-4E4E-B39B-86E5E8FA7484}"/>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138BFE2-A8D9-4FD8-AE51-F90B9434D7C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BB11336-7440-47BB-94B4-B5D7E046745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27D8A11-4932-491E-ADAD-BE0C4723204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DCFD52B-9256-4E74-A5F0-B0BC98B8ACE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025F2E4-3517-4250-A1C4-8842088C388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74" name="楕円 73">
          <a:extLst>
            <a:ext uri="{FF2B5EF4-FFF2-40B4-BE49-F238E27FC236}">
              <a16:creationId xmlns:a16="http://schemas.microsoft.com/office/drawing/2014/main" id="{22E5EE77-88A6-46AB-9E6B-AD8A95812611}"/>
            </a:ext>
          </a:extLst>
        </xdr:cNvPr>
        <xdr:cNvSpPr/>
      </xdr:nvSpPr>
      <xdr:spPr>
        <a:xfrm>
          <a:off x="4584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162577</xdr:rowOff>
    </xdr:from>
    <xdr:ext cx="405111" cy="259045"/>
    <xdr:sp macro="" textlink="">
      <xdr:nvSpPr>
        <xdr:cNvPr id="75" name="【道路】&#10;有形固定資産減価償却率該当値テキスト">
          <a:extLst>
            <a:ext uri="{FF2B5EF4-FFF2-40B4-BE49-F238E27FC236}">
              <a16:creationId xmlns:a16="http://schemas.microsoft.com/office/drawing/2014/main" id="{E6E950D4-5585-46E9-AC73-913BC4A04CF2}"/>
            </a:ext>
          </a:extLst>
        </xdr:cNvPr>
        <xdr:cNvSpPr txBox="1"/>
      </xdr:nvSpPr>
      <xdr:spPr>
        <a:xfrm>
          <a:off x="4673600"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108676</xdr:rowOff>
    </xdr:from>
    <xdr:to>
      <xdr:col>20</xdr:col>
      <xdr:colOff>38100</xdr:colOff>
      <xdr:row>38</xdr:row>
      <xdr:rowOff>38826</xdr:rowOff>
    </xdr:to>
    <xdr:sp macro="" textlink="">
      <xdr:nvSpPr>
        <xdr:cNvPr id="76" name="楕円 75">
          <a:extLst>
            <a:ext uri="{FF2B5EF4-FFF2-40B4-BE49-F238E27FC236}">
              <a16:creationId xmlns:a16="http://schemas.microsoft.com/office/drawing/2014/main" id="{C1E1271B-4F12-4C93-BCAA-8D3C22B12CDA}"/>
            </a:ext>
          </a:extLst>
        </xdr:cNvPr>
        <xdr:cNvSpPr/>
      </xdr:nvSpPr>
      <xdr:spPr>
        <a:xfrm>
          <a:off x="3746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159476</xdr:rowOff>
    </xdr:from>
    <xdr:to>
      <xdr:col>24</xdr:col>
      <xdr:colOff>63500</xdr:colOff>
      <xdr:row>38</xdr:row>
      <xdr:rowOff>19050</xdr:rowOff>
    </xdr:to>
    <xdr:cxnSp macro="">
      <xdr:nvCxnSpPr>
        <xdr:cNvPr id="77" name="直線コネクタ 76">
          <a:extLst>
            <a:ext uri="{FF2B5EF4-FFF2-40B4-BE49-F238E27FC236}">
              <a16:creationId xmlns:a16="http://schemas.microsoft.com/office/drawing/2014/main" id="{8401127F-4CE3-43A9-8C5D-F35174857859}"/>
            </a:ext>
          </a:extLst>
        </xdr:cNvPr>
        <xdr:cNvCxnSpPr/>
      </xdr:nvCxnSpPr>
      <xdr:spPr>
        <a:xfrm>
          <a:off x="3797300" y="650312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79284</xdr:rowOff>
    </xdr:from>
    <xdr:to>
      <xdr:col>15</xdr:col>
      <xdr:colOff>101600</xdr:colOff>
      <xdr:row>38</xdr:row>
      <xdr:rowOff>9434</xdr:rowOff>
    </xdr:to>
    <xdr:sp macro="" textlink="">
      <xdr:nvSpPr>
        <xdr:cNvPr id="78" name="楕円 77">
          <a:extLst>
            <a:ext uri="{FF2B5EF4-FFF2-40B4-BE49-F238E27FC236}">
              <a16:creationId xmlns:a16="http://schemas.microsoft.com/office/drawing/2014/main" id="{D99A69E2-3712-41A4-A9C4-BE775E6FA495}"/>
            </a:ext>
          </a:extLst>
        </xdr:cNvPr>
        <xdr:cNvSpPr/>
      </xdr:nvSpPr>
      <xdr:spPr>
        <a:xfrm>
          <a:off x="2857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130084</xdr:rowOff>
    </xdr:from>
    <xdr:to>
      <xdr:col>19</xdr:col>
      <xdr:colOff>177800</xdr:colOff>
      <xdr:row>37</xdr:row>
      <xdr:rowOff>159476</xdr:rowOff>
    </xdr:to>
    <xdr:cxnSp macro="">
      <xdr:nvCxnSpPr>
        <xdr:cNvPr id="79" name="直線コネクタ 78">
          <a:extLst>
            <a:ext uri="{FF2B5EF4-FFF2-40B4-BE49-F238E27FC236}">
              <a16:creationId xmlns:a16="http://schemas.microsoft.com/office/drawing/2014/main" id="{C20A5364-1DCA-4843-B538-B8799F2EBF29}"/>
            </a:ext>
          </a:extLst>
        </xdr:cNvPr>
        <xdr:cNvCxnSpPr/>
      </xdr:nvCxnSpPr>
      <xdr:spPr>
        <a:xfrm>
          <a:off x="2908300" y="64737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53158</xdr:rowOff>
    </xdr:from>
    <xdr:to>
      <xdr:col>10</xdr:col>
      <xdr:colOff>165100</xdr:colOff>
      <xdr:row>37</xdr:row>
      <xdr:rowOff>154758</xdr:rowOff>
    </xdr:to>
    <xdr:sp macro="" textlink="">
      <xdr:nvSpPr>
        <xdr:cNvPr id="80" name="楕円 79">
          <a:extLst>
            <a:ext uri="{FF2B5EF4-FFF2-40B4-BE49-F238E27FC236}">
              <a16:creationId xmlns:a16="http://schemas.microsoft.com/office/drawing/2014/main" id="{6B70908D-ADFA-4E72-8E43-717F9A483B34}"/>
            </a:ext>
          </a:extLst>
        </xdr:cNvPr>
        <xdr:cNvSpPr/>
      </xdr:nvSpPr>
      <xdr:spPr>
        <a:xfrm>
          <a:off x="1968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103958</xdr:rowOff>
    </xdr:from>
    <xdr:to>
      <xdr:col>15</xdr:col>
      <xdr:colOff>50800</xdr:colOff>
      <xdr:row>37</xdr:row>
      <xdr:rowOff>130084</xdr:rowOff>
    </xdr:to>
    <xdr:cxnSp macro="">
      <xdr:nvCxnSpPr>
        <xdr:cNvPr id="81" name="直線コネクタ 80">
          <a:extLst>
            <a:ext uri="{FF2B5EF4-FFF2-40B4-BE49-F238E27FC236}">
              <a16:creationId xmlns:a16="http://schemas.microsoft.com/office/drawing/2014/main" id="{433A68E6-93B5-431E-9993-CAE7E196F17D}"/>
            </a:ext>
          </a:extLst>
        </xdr:cNvPr>
        <xdr:cNvCxnSpPr/>
      </xdr:nvCxnSpPr>
      <xdr:spPr>
        <a:xfrm>
          <a:off x="2019300" y="64476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25400</xdr:rowOff>
    </xdr:from>
    <xdr:to>
      <xdr:col>6</xdr:col>
      <xdr:colOff>38100</xdr:colOff>
      <xdr:row>37</xdr:row>
      <xdr:rowOff>127000</xdr:rowOff>
    </xdr:to>
    <xdr:sp macro="" textlink="">
      <xdr:nvSpPr>
        <xdr:cNvPr id="82" name="楕円 81">
          <a:extLst>
            <a:ext uri="{FF2B5EF4-FFF2-40B4-BE49-F238E27FC236}">
              <a16:creationId xmlns:a16="http://schemas.microsoft.com/office/drawing/2014/main" id="{AB84BECE-800D-4B8F-8F6F-3E4FCEFA11B9}"/>
            </a:ext>
          </a:extLst>
        </xdr:cNvPr>
        <xdr:cNvSpPr/>
      </xdr:nvSpPr>
      <xdr:spPr>
        <a:xfrm>
          <a:off x="1079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76200</xdr:rowOff>
    </xdr:from>
    <xdr:to>
      <xdr:col>10</xdr:col>
      <xdr:colOff>114300</xdr:colOff>
      <xdr:row>37</xdr:row>
      <xdr:rowOff>103958</xdr:rowOff>
    </xdr:to>
    <xdr:cxnSp macro="">
      <xdr:nvCxnSpPr>
        <xdr:cNvPr id="83" name="直線コネクタ 82">
          <a:extLst>
            <a:ext uri="{FF2B5EF4-FFF2-40B4-BE49-F238E27FC236}">
              <a16:creationId xmlns:a16="http://schemas.microsoft.com/office/drawing/2014/main" id="{8B5BC411-F7AB-4369-854D-2D6BCC98901A}"/>
            </a:ext>
          </a:extLst>
        </xdr:cNvPr>
        <xdr:cNvCxnSpPr/>
      </xdr:nvCxnSpPr>
      <xdr:spPr>
        <a:xfrm>
          <a:off x="1130300" y="641985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4" name="n_1aveValue【道路】&#10;有形固定資産減価償却率">
          <a:extLst>
            <a:ext uri="{FF2B5EF4-FFF2-40B4-BE49-F238E27FC236}">
              <a16:creationId xmlns:a16="http://schemas.microsoft.com/office/drawing/2014/main" id="{EE54653C-4D5C-41A5-A109-F6BD8C4CC5C4}"/>
            </a:ext>
          </a:extLst>
        </xdr:cNvPr>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5" name="n_2aveValue【道路】&#10;有形固定資産減価償却率">
          <a:extLst>
            <a:ext uri="{FF2B5EF4-FFF2-40B4-BE49-F238E27FC236}">
              <a16:creationId xmlns:a16="http://schemas.microsoft.com/office/drawing/2014/main" id="{2DC9C6BF-120B-4C36-A56A-DBAD1681DCBF}"/>
            </a:ext>
          </a:extLst>
        </xdr:cNvPr>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6" name="n_3aveValue【道路】&#10;有形固定資産減価償却率">
          <a:extLst>
            <a:ext uri="{FF2B5EF4-FFF2-40B4-BE49-F238E27FC236}">
              <a16:creationId xmlns:a16="http://schemas.microsoft.com/office/drawing/2014/main" id="{1FDE4B4E-B882-42AE-999F-F41DC94B6146}"/>
            </a:ext>
          </a:extLst>
        </xdr:cNvPr>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90368</xdr:rowOff>
    </xdr:from>
    <xdr:ext cx="405111" cy="259045"/>
    <xdr:sp macro="" textlink="">
      <xdr:nvSpPr>
        <xdr:cNvPr id="87" name="n_4aveValue【道路】&#10;有形固定資産減価償却率">
          <a:extLst>
            <a:ext uri="{FF2B5EF4-FFF2-40B4-BE49-F238E27FC236}">
              <a16:creationId xmlns:a16="http://schemas.microsoft.com/office/drawing/2014/main" id="{3EC3E622-CDF2-445D-B91A-3A536F3C3574}"/>
            </a:ext>
          </a:extLst>
        </xdr:cNvPr>
        <xdr:cNvSpPr txBox="1"/>
      </xdr:nvSpPr>
      <xdr:spPr>
        <a:xfrm>
          <a:off x="927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55353</xdr:rowOff>
    </xdr:from>
    <xdr:ext cx="405111" cy="259045"/>
    <xdr:sp macro="" textlink="">
      <xdr:nvSpPr>
        <xdr:cNvPr id="88" name="n_1mainValue【道路】&#10;有形固定資産減価償却率">
          <a:extLst>
            <a:ext uri="{FF2B5EF4-FFF2-40B4-BE49-F238E27FC236}">
              <a16:creationId xmlns:a16="http://schemas.microsoft.com/office/drawing/2014/main" id="{0E155F2E-693E-4ED1-8FF9-7FB0C37818E0}"/>
            </a:ext>
          </a:extLst>
        </xdr:cNvPr>
        <xdr:cNvSpPr txBox="1"/>
      </xdr:nvSpPr>
      <xdr:spPr>
        <a:xfrm>
          <a:off x="3582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25961</xdr:rowOff>
    </xdr:from>
    <xdr:ext cx="405111" cy="259045"/>
    <xdr:sp macro="" textlink="">
      <xdr:nvSpPr>
        <xdr:cNvPr id="89" name="n_2mainValue【道路】&#10;有形固定資産減価償却率">
          <a:extLst>
            <a:ext uri="{FF2B5EF4-FFF2-40B4-BE49-F238E27FC236}">
              <a16:creationId xmlns:a16="http://schemas.microsoft.com/office/drawing/2014/main" id="{E913F79F-39AF-41F2-B9CC-3BE98D133E07}"/>
            </a:ext>
          </a:extLst>
        </xdr:cNvPr>
        <xdr:cNvSpPr txBox="1"/>
      </xdr:nvSpPr>
      <xdr:spPr>
        <a:xfrm>
          <a:off x="2705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171285</xdr:rowOff>
    </xdr:from>
    <xdr:ext cx="405111" cy="259045"/>
    <xdr:sp macro="" textlink="">
      <xdr:nvSpPr>
        <xdr:cNvPr id="90" name="n_3mainValue【道路】&#10;有形固定資産減価償却率">
          <a:extLst>
            <a:ext uri="{FF2B5EF4-FFF2-40B4-BE49-F238E27FC236}">
              <a16:creationId xmlns:a16="http://schemas.microsoft.com/office/drawing/2014/main" id="{CD327ED0-D352-47AD-873E-95AD56D6DB67}"/>
            </a:ext>
          </a:extLst>
        </xdr:cNvPr>
        <xdr:cNvSpPr txBox="1"/>
      </xdr:nvSpPr>
      <xdr:spPr>
        <a:xfrm>
          <a:off x="1816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143527</xdr:rowOff>
    </xdr:from>
    <xdr:ext cx="405111" cy="259045"/>
    <xdr:sp macro="" textlink="">
      <xdr:nvSpPr>
        <xdr:cNvPr id="91" name="n_4mainValue【道路】&#10;有形固定資産減価償却率">
          <a:extLst>
            <a:ext uri="{FF2B5EF4-FFF2-40B4-BE49-F238E27FC236}">
              <a16:creationId xmlns:a16="http://schemas.microsoft.com/office/drawing/2014/main" id="{F018E0EE-A722-4365-9A46-C467592585EB}"/>
            </a:ext>
          </a:extLst>
        </xdr:cNvPr>
        <xdr:cNvSpPr txBox="1"/>
      </xdr:nvSpPr>
      <xdr:spPr>
        <a:xfrm>
          <a:off x="927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7FDD18D-3CBF-468F-A207-F0F4F6F8A4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9FC70D2-6C04-460A-A317-04F947687F2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11A7391-0479-4526-A730-42A218E7A14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A73CA66-5CAD-47C7-BF51-FA489DE69DC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8F6B9DA-A3EA-4207-9A0C-AA1A8B6F6A5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6786FBD-2D26-421F-84DC-A0DE5088868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E45FDD0-1F14-49BF-8104-3CAD90FB85D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84C257E-395E-437E-9BF9-B779F0145D3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B33E7CD3-E96C-4285-920F-A4D4FBF55EC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9532564-2729-4EC4-9F2C-18E1C9CEBC1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682EE1F5-9196-4258-AF73-FB3932AC71E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6560D11-8C01-4832-8F6C-9CFED020EBA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91F422E-8E4B-47B4-9873-11A6DCF394B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1BFB2DD4-04C1-4A37-AAFF-C6F761630658}"/>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9285E09F-0DEC-436D-B6E3-859E18C6FB8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63D523D3-F118-4CE4-A914-6FDF1BC90A93}"/>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42406BCA-B511-45C2-AEE1-BAB929AD346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82F8042-E634-4D0B-B126-833FB4985D0D}"/>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7514538-C7F5-4A13-A9E1-242C136E970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898B600F-AAA1-408F-AAB3-F838703B0A1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B610E226-17B0-4B59-BCDF-D99BCB17A15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A9E65DBF-7F80-4988-AFDE-E008D0B1A818}"/>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328CDCFE-C03F-437D-8F66-6FB9483EEB7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a:extLst>
            <a:ext uri="{FF2B5EF4-FFF2-40B4-BE49-F238E27FC236}">
              <a16:creationId xmlns:a16="http://schemas.microsoft.com/office/drawing/2014/main" id="{6304E472-DCAF-4453-B69F-E7816C7CC6C7}"/>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a:extLst>
            <a:ext uri="{FF2B5EF4-FFF2-40B4-BE49-F238E27FC236}">
              <a16:creationId xmlns:a16="http://schemas.microsoft.com/office/drawing/2014/main" id="{0F7E253E-A5EF-47DB-B363-0AB85DB1A28F}"/>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a:extLst>
            <a:ext uri="{FF2B5EF4-FFF2-40B4-BE49-F238E27FC236}">
              <a16:creationId xmlns:a16="http://schemas.microsoft.com/office/drawing/2014/main" id="{5382DA16-E8D7-46DE-9E55-AA916A7D8810}"/>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a:extLst>
            <a:ext uri="{FF2B5EF4-FFF2-40B4-BE49-F238E27FC236}">
              <a16:creationId xmlns:a16="http://schemas.microsoft.com/office/drawing/2014/main" id="{7530C95A-E4B5-4ECE-80CC-D8FA34FB4704}"/>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a:extLst>
            <a:ext uri="{FF2B5EF4-FFF2-40B4-BE49-F238E27FC236}">
              <a16:creationId xmlns:a16="http://schemas.microsoft.com/office/drawing/2014/main" id="{493D9DC8-E7AC-4E75-9390-2AEECD13FC4D}"/>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20" name="【道路】&#10;一人当たり延長平均値テキスト">
          <a:extLst>
            <a:ext uri="{FF2B5EF4-FFF2-40B4-BE49-F238E27FC236}">
              <a16:creationId xmlns:a16="http://schemas.microsoft.com/office/drawing/2014/main" id="{C473E2A1-39CA-4C48-9E3D-2DC63C893322}"/>
            </a:ext>
          </a:extLst>
        </xdr:cNvPr>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a:extLst>
            <a:ext uri="{FF2B5EF4-FFF2-40B4-BE49-F238E27FC236}">
              <a16:creationId xmlns:a16="http://schemas.microsoft.com/office/drawing/2014/main" id="{18D5FDFD-4729-465F-B9C2-FAA10A8038F8}"/>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a:extLst>
            <a:ext uri="{FF2B5EF4-FFF2-40B4-BE49-F238E27FC236}">
              <a16:creationId xmlns:a16="http://schemas.microsoft.com/office/drawing/2014/main" id="{9C2DDF7F-5424-4AEA-AD45-D4832FA8F612}"/>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a:extLst>
            <a:ext uri="{FF2B5EF4-FFF2-40B4-BE49-F238E27FC236}">
              <a16:creationId xmlns:a16="http://schemas.microsoft.com/office/drawing/2014/main" id="{1A474FEA-1E85-42FA-9428-3FA95B3D3459}"/>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a:extLst>
            <a:ext uri="{FF2B5EF4-FFF2-40B4-BE49-F238E27FC236}">
              <a16:creationId xmlns:a16="http://schemas.microsoft.com/office/drawing/2014/main" id="{11FC239A-EAC1-4E1A-B537-B02591D7901B}"/>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a:extLst>
            <a:ext uri="{FF2B5EF4-FFF2-40B4-BE49-F238E27FC236}">
              <a16:creationId xmlns:a16="http://schemas.microsoft.com/office/drawing/2014/main" id="{DB8CEB4D-7ECF-4AA6-A15A-310F209E13CD}"/>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A8C85B8-915A-49D0-98EA-6C67E5B70BD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A4A3CF4-50C4-45C1-B770-8D875DDC0AA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8761458-C5B3-4D61-B495-6008F5687CB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90A3CC3-C179-4688-A71A-0C7856A122F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13B88F1-D9AA-4D42-A60A-CC318A93EE7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66780</xdr:rowOff>
    </xdr:from>
    <xdr:to>
      <xdr:col>55</xdr:col>
      <xdr:colOff>50800</xdr:colOff>
      <xdr:row>39</xdr:row>
      <xdr:rowOff>168380</xdr:rowOff>
    </xdr:to>
    <xdr:sp macro="" textlink="">
      <xdr:nvSpPr>
        <xdr:cNvPr id="131" name="楕円 130">
          <a:extLst>
            <a:ext uri="{FF2B5EF4-FFF2-40B4-BE49-F238E27FC236}">
              <a16:creationId xmlns:a16="http://schemas.microsoft.com/office/drawing/2014/main" id="{B37BCA6D-11A9-414B-BF0C-22842C052558}"/>
            </a:ext>
          </a:extLst>
        </xdr:cNvPr>
        <xdr:cNvSpPr/>
      </xdr:nvSpPr>
      <xdr:spPr>
        <a:xfrm>
          <a:off x="10426700" y="6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89657</xdr:rowOff>
    </xdr:from>
    <xdr:ext cx="599010" cy="259045"/>
    <xdr:sp macro="" textlink="">
      <xdr:nvSpPr>
        <xdr:cNvPr id="132" name="【道路】&#10;一人当たり延長該当値テキスト">
          <a:extLst>
            <a:ext uri="{FF2B5EF4-FFF2-40B4-BE49-F238E27FC236}">
              <a16:creationId xmlns:a16="http://schemas.microsoft.com/office/drawing/2014/main" id="{BB8763AB-B2C6-4DEB-873C-B9CF5257DFE8}"/>
            </a:ext>
          </a:extLst>
        </xdr:cNvPr>
        <xdr:cNvSpPr txBox="1"/>
      </xdr:nvSpPr>
      <xdr:spPr>
        <a:xfrm>
          <a:off x="10515600" y="660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78394</xdr:rowOff>
    </xdr:from>
    <xdr:to>
      <xdr:col>50</xdr:col>
      <xdr:colOff>165100</xdr:colOff>
      <xdr:row>40</xdr:row>
      <xdr:rowOff>8544</xdr:rowOff>
    </xdr:to>
    <xdr:sp macro="" textlink="">
      <xdr:nvSpPr>
        <xdr:cNvPr id="133" name="楕円 132">
          <a:extLst>
            <a:ext uri="{FF2B5EF4-FFF2-40B4-BE49-F238E27FC236}">
              <a16:creationId xmlns:a16="http://schemas.microsoft.com/office/drawing/2014/main" id="{6B997297-8D9B-4ADA-94DD-68D0C82DF51F}"/>
            </a:ext>
          </a:extLst>
        </xdr:cNvPr>
        <xdr:cNvSpPr/>
      </xdr:nvSpPr>
      <xdr:spPr>
        <a:xfrm>
          <a:off x="9588500" y="67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117580</xdr:rowOff>
    </xdr:from>
    <xdr:to>
      <xdr:col>55</xdr:col>
      <xdr:colOff>0</xdr:colOff>
      <xdr:row>39</xdr:row>
      <xdr:rowOff>129194</xdr:rowOff>
    </xdr:to>
    <xdr:cxnSp macro="">
      <xdr:nvCxnSpPr>
        <xdr:cNvPr id="134" name="直線コネクタ 133">
          <a:extLst>
            <a:ext uri="{FF2B5EF4-FFF2-40B4-BE49-F238E27FC236}">
              <a16:creationId xmlns:a16="http://schemas.microsoft.com/office/drawing/2014/main" id="{4109BAC5-5245-4297-B400-F3FB9098DE22}"/>
            </a:ext>
          </a:extLst>
        </xdr:cNvPr>
        <xdr:cNvCxnSpPr/>
      </xdr:nvCxnSpPr>
      <xdr:spPr>
        <a:xfrm flipV="1">
          <a:off x="9639300" y="6804130"/>
          <a:ext cx="838200" cy="1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89402</xdr:rowOff>
    </xdr:from>
    <xdr:to>
      <xdr:col>46</xdr:col>
      <xdr:colOff>38100</xdr:colOff>
      <xdr:row>40</xdr:row>
      <xdr:rowOff>19552</xdr:rowOff>
    </xdr:to>
    <xdr:sp macro="" textlink="">
      <xdr:nvSpPr>
        <xdr:cNvPr id="135" name="楕円 134">
          <a:extLst>
            <a:ext uri="{FF2B5EF4-FFF2-40B4-BE49-F238E27FC236}">
              <a16:creationId xmlns:a16="http://schemas.microsoft.com/office/drawing/2014/main" id="{927C75A3-DBE8-43AC-A8E4-13809885A4C6}"/>
            </a:ext>
          </a:extLst>
        </xdr:cNvPr>
        <xdr:cNvSpPr/>
      </xdr:nvSpPr>
      <xdr:spPr>
        <a:xfrm>
          <a:off x="8699500" y="677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129194</xdr:rowOff>
    </xdr:from>
    <xdr:to>
      <xdr:col>50</xdr:col>
      <xdr:colOff>114300</xdr:colOff>
      <xdr:row>39</xdr:row>
      <xdr:rowOff>140202</xdr:rowOff>
    </xdr:to>
    <xdr:cxnSp macro="">
      <xdr:nvCxnSpPr>
        <xdr:cNvPr id="136" name="直線コネクタ 135">
          <a:extLst>
            <a:ext uri="{FF2B5EF4-FFF2-40B4-BE49-F238E27FC236}">
              <a16:creationId xmlns:a16="http://schemas.microsoft.com/office/drawing/2014/main" id="{71514AA7-A406-46D5-814B-3B698552101B}"/>
            </a:ext>
          </a:extLst>
        </xdr:cNvPr>
        <xdr:cNvCxnSpPr/>
      </xdr:nvCxnSpPr>
      <xdr:spPr>
        <a:xfrm flipV="1">
          <a:off x="8750300" y="6815744"/>
          <a:ext cx="889000" cy="1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98880</xdr:rowOff>
    </xdr:from>
    <xdr:to>
      <xdr:col>41</xdr:col>
      <xdr:colOff>101600</xdr:colOff>
      <xdr:row>40</xdr:row>
      <xdr:rowOff>29030</xdr:rowOff>
    </xdr:to>
    <xdr:sp macro="" textlink="">
      <xdr:nvSpPr>
        <xdr:cNvPr id="137" name="楕円 136">
          <a:extLst>
            <a:ext uri="{FF2B5EF4-FFF2-40B4-BE49-F238E27FC236}">
              <a16:creationId xmlns:a16="http://schemas.microsoft.com/office/drawing/2014/main" id="{EFF2600E-1254-465D-A950-A58A0A33BAA8}"/>
            </a:ext>
          </a:extLst>
        </xdr:cNvPr>
        <xdr:cNvSpPr/>
      </xdr:nvSpPr>
      <xdr:spPr>
        <a:xfrm>
          <a:off x="7810500" y="678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140202</xdr:rowOff>
    </xdr:from>
    <xdr:to>
      <xdr:col>45</xdr:col>
      <xdr:colOff>177800</xdr:colOff>
      <xdr:row>39</xdr:row>
      <xdr:rowOff>149680</xdr:rowOff>
    </xdr:to>
    <xdr:cxnSp macro="">
      <xdr:nvCxnSpPr>
        <xdr:cNvPr id="138" name="直線コネクタ 137">
          <a:extLst>
            <a:ext uri="{FF2B5EF4-FFF2-40B4-BE49-F238E27FC236}">
              <a16:creationId xmlns:a16="http://schemas.microsoft.com/office/drawing/2014/main" id="{00692045-9A88-49C0-BF28-17BE3C521636}"/>
            </a:ext>
          </a:extLst>
        </xdr:cNvPr>
        <xdr:cNvCxnSpPr/>
      </xdr:nvCxnSpPr>
      <xdr:spPr>
        <a:xfrm flipV="1">
          <a:off x="7861300" y="6826752"/>
          <a:ext cx="889000" cy="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104680</xdr:rowOff>
    </xdr:from>
    <xdr:to>
      <xdr:col>36</xdr:col>
      <xdr:colOff>165100</xdr:colOff>
      <xdr:row>40</xdr:row>
      <xdr:rowOff>34830</xdr:rowOff>
    </xdr:to>
    <xdr:sp macro="" textlink="">
      <xdr:nvSpPr>
        <xdr:cNvPr id="139" name="楕円 138">
          <a:extLst>
            <a:ext uri="{FF2B5EF4-FFF2-40B4-BE49-F238E27FC236}">
              <a16:creationId xmlns:a16="http://schemas.microsoft.com/office/drawing/2014/main" id="{BD482D4F-CF57-4837-A17D-1A7E2C81F4E5}"/>
            </a:ext>
          </a:extLst>
        </xdr:cNvPr>
        <xdr:cNvSpPr/>
      </xdr:nvSpPr>
      <xdr:spPr>
        <a:xfrm>
          <a:off x="6921500" y="679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149680</xdr:rowOff>
    </xdr:from>
    <xdr:to>
      <xdr:col>41</xdr:col>
      <xdr:colOff>50800</xdr:colOff>
      <xdr:row>39</xdr:row>
      <xdr:rowOff>155480</xdr:rowOff>
    </xdr:to>
    <xdr:cxnSp macro="">
      <xdr:nvCxnSpPr>
        <xdr:cNvPr id="140" name="直線コネクタ 139">
          <a:extLst>
            <a:ext uri="{FF2B5EF4-FFF2-40B4-BE49-F238E27FC236}">
              <a16:creationId xmlns:a16="http://schemas.microsoft.com/office/drawing/2014/main" id="{17F1E1E5-B068-45AA-B93C-A4CE638708B1}"/>
            </a:ext>
          </a:extLst>
        </xdr:cNvPr>
        <xdr:cNvCxnSpPr/>
      </xdr:nvCxnSpPr>
      <xdr:spPr>
        <a:xfrm flipV="1">
          <a:off x="6972300" y="6836230"/>
          <a:ext cx="889000" cy="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84940</xdr:rowOff>
    </xdr:from>
    <xdr:ext cx="534377" cy="259045"/>
    <xdr:sp macro="" textlink="">
      <xdr:nvSpPr>
        <xdr:cNvPr id="141" name="n_1aveValue【道路】&#10;一人当たり延長">
          <a:extLst>
            <a:ext uri="{FF2B5EF4-FFF2-40B4-BE49-F238E27FC236}">
              <a16:creationId xmlns:a16="http://schemas.microsoft.com/office/drawing/2014/main" id="{42BB4827-EA25-42F7-8599-048621968C9A}"/>
            </a:ext>
          </a:extLst>
        </xdr:cNvPr>
        <xdr:cNvSpPr txBox="1"/>
      </xdr:nvSpPr>
      <xdr:spPr>
        <a:xfrm>
          <a:off x="9359411" y="71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84241</xdr:rowOff>
    </xdr:from>
    <xdr:ext cx="534377" cy="259045"/>
    <xdr:sp macro="" textlink="">
      <xdr:nvSpPr>
        <xdr:cNvPr id="142" name="n_2aveValue【道路】&#10;一人当たり延長">
          <a:extLst>
            <a:ext uri="{FF2B5EF4-FFF2-40B4-BE49-F238E27FC236}">
              <a16:creationId xmlns:a16="http://schemas.microsoft.com/office/drawing/2014/main" id="{EBC17F3F-39F2-4BE1-82E8-E25F77297CF4}"/>
            </a:ext>
          </a:extLst>
        </xdr:cNvPr>
        <xdr:cNvSpPr txBox="1"/>
      </xdr:nvSpPr>
      <xdr:spPr>
        <a:xfrm>
          <a:off x="8483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90133</xdr:rowOff>
    </xdr:from>
    <xdr:ext cx="534377" cy="259045"/>
    <xdr:sp macro="" textlink="">
      <xdr:nvSpPr>
        <xdr:cNvPr id="143" name="n_3aveValue【道路】&#10;一人当たり延長">
          <a:extLst>
            <a:ext uri="{FF2B5EF4-FFF2-40B4-BE49-F238E27FC236}">
              <a16:creationId xmlns:a16="http://schemas.microsoft.com/office/drawing/2014/main" id="{5977F206-7F4E-4354-B973-82EE2C77126D}"/>
            </a:ext>
          </a:extLst>
        </xdr:cNvPr>
        <xdr:cNvSpPr txBox="1"/>
      </xdr:nvSpPr>
      <xdr:spPr>
        <a:xfrm>
          <a:off x="7594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103251</xdr:rowOff>
    </xdr:from>
    <xdr:ext cx="534377" cy="259045"/>
    <xdr:sp macro="" textlink="">
      <xdr:nvSpPr>
        <xdr:cNvPr id="144" name="n_4aveValue【道路】&#10;一人当たり延長">
          <a:extLst>
            <a:ext uri="{FF2B5EF4-FFF2-40B4-BE49-F238E27FC236}">
              <a16:creationId xmlns:a16="http://schemas.microsoft.com/office/drawing/2014/main" id="{C4E7E21F-1B1E-4052-AD42-DD2DA5CEA81F}"/>
            </a:ext>
          </a:extLst>
        </xdr:cNvPr>
        <xdr:cNvSpPr txBox="1"/>
      </xdr:nvSpPr>
      <xdr:spPr>
        <a:xfrm>
          <a:off x="6705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25071</xdr:rowOff>
    </xdr:from>
    <xdr:ext cx="599010" cy="259045"/>
    <xdr:sp macro="" textlink="">
      <xdr:nvSpPr>
        <xdr:cNvPr id="145" name="n_1mainValue【道路】&#10;一人当たり延長">
          <a:extLst>
            <a:ext uri="{FF2B5EF4-FFF2-40B4-BE49-F238E27FC236}">
              <a16:creationId xmlns:a16="http://schemas.microsoft.com/office/drawing/2014/main" id="{B799AEA1-0B57-4F17-8B6A-DA519ED07328}"/>
            </a:ext>
          </a:extLst>
        </xdr:cNvPr>
        <xdr:cNvSpPr txBox="1"/>
      </xdr:nvSpPr>
      <xdr:spPr>
        <a:xfrm>
          <a:off x="9327094" y="654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36079</xdr:rowOff>
    </xdr:from>
    <xdr:ext cx="599010" cy="259045"/>
    <xdr:sp macro="" textlink="">
      <xdr:nvSpPr>
        <xdr:cNvPr id="146" name="n_2mainValue【道路】&#10;一人当たり延長">
          <a:extLst>
            <a:ext uri="{FF2B5EF4-FFF2-40B4-BE49-F238E27FC236}">
              <a16:creationId xmlns:a16="http://schemas.microsoft.com/office/drawing/2014/main" id="{32383BDD-6FBF-4A22-BFAE-E7C028E9113D}"/>
            </a:ext>
          </a:extLst>
        </xdr:cNvPr>
        <xdr:cNvSpPr txBox="1"/>
      </xdr:nvSpPr>
      <xdr:spPr>
        <a:xfrm>
          <a:off x="8450794" y="655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45557</xdr:rowOff>
    </xdr:from>
    <xdr:ext cx="599010" cy="259045"/>
    <xdr:sp macro="" textlink="">
      <xdr:nvSpPr>
        <xdr:cNvPr id="147" name="n_3mainValue【道路】&#10;一人当たり延長">
          <a:extLst>
            <a:ext uri="{FF2B5EF4-FFF2-40B4-BE49-F238E27FC236}">
              <a16:creationId xmlns:a16="http://schemas.microsoft.com/office/drawing/2014/main" id="{B98E9363-7F6A-48ED-B9E8-F62D65920885}"/>
            </a:ext>
          </a:extLst>
        </xdr:cNvPr>
        <xdr:cNvSpPr txBox="1"/>
      </xdr:nvSpPr>
      <xdr:spPr>
        <a:xfrm>
          <a:off x="7561794" y="656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51357</xdr:rowOff>
    </xdr:from>
    <xdr:ext cx="599010" cy="259045"/>
    <xdr:sp macro="" textlink="">
      <xdr:nvSpPr>
        <xdr:cNvPr id="148" name="n_4mainValue【道路】&#10;一人当たり延長">
          <a:extLst>
            <a:ext uri="{FF2B5EF4-FFF2-40B4-BE49-F238E27FC236}">
              <a16:creationId xmlns:a16="http://schemas.microsoft.com/office/drawing/2014/main" id="{72E0B93C-26AC-4432-93C7-849FFAC5CA85}"/>
            </a:ext>
          </a:extLst>
        </xdr:cNvPr>
        <xdr:cNvSpPr txBox="1"/>
      </xdr:nvSpPr>
      <xdr:spPr>
        <a:xfrm>
          <a:off x="6672794" y="656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D112906A-8384-4103-BE3F-80089D6EF96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E45498F1-50E5-477F-90D2-486278141DD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164124F-A54F-4729-9BF5-E9853533726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AAC965A-57BF-46F6-A007-BD425ABBE4C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286ADDB3-B097-42D3-809C-0779D6A0660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0625FFD-02D8-4CFB-AE68-DC27AF2F8BF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F458D5A0-3FE5-4811-A6E5-C6590EBA1A2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4A424DB8-D17A-46E4-B1BD-2810F5D3754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370E09FF-0CB3-4BE5-9C2E-45FA780A905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4E429EC2-4F83-4D84-9C8F-C6829E5796A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8DB55E1-DCE4-4A29-8BFD-F7A6EE4159B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69749B0C-61E4-43AA-B3B6-4555B9FAF1C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80418D35-2200-4F1F-92EA-97266A689ED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351291EE-0D53-4533-8FE5-56D67811BE5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D70475A0-AA89-4051-B0E0-F9B227D5784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3DCE3EFC-4348-426D-9F57-E1D27B476E1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ECF8E737-6BA5-4A92-B24F-A6CC223A225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4729B622-47A3-4F55-B97C-9CB34F9A017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9647CD24-06B1-421B-9633-00D6EA58881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D35279F5-FA3A-4D71-9B63-BC469517D11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62422312-E3D9-4940-9350-7CFA43BE887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CADE91-DAAE-45C3-B989-BABBA0432BF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FD393F55-560E-4A46-89A5-FC7FAB87D51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49B08F96-9661-41D4-B4EA-CD73257FBBB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8A0BE84F-7C5C-477C-A28B-131D048C23F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a:extLst>
            <a:ext uri="{FF2B5EF4-FFF2-40B4-BE49-F238E27FC236}">
              <a16:creationId xmlns:a16="http://schemas.microsoft.com/office/drawing/2014/main" id="{6BAAEA44-8750-4903-81F2-953ED4293FA4}"/>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158E3A46-7D10-4053-BFB4-3D7FF182BDB6}"/>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a:extLst>
            <a:ext uri="{FF2B5EF4-FFF2-40B4-BE49-F238E27FC236}">
              <a16:creationId xmlns:a16="http://schemas.microsoft.com/office/drawing/2014/main" id="{8ACE820D-F9EF-47B4-8EFE-24EA56E1D1A0}"/>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B23BCE5A-3404-4211-B590-D921B35DBA94}"/>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a:extLst>
            <a:ext uri="{FF2B5EF4-FFF2-40B4-BE49-F238E27FC236}">
              <a16:creationId xmlns:a16="http://schemas.microsoft.com/office/drawing/2014/main" id="{F44B05A2-D0E7-487E-B803-69D7F0B822F6}"/>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D49C61C5-ADD1-40FC-A46D-189E0B7B57BB}"/>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a:extLst>
            <a:ext uri="{FF2B5EF4-FFF2-40B4-BE49-F238E27FC236}">
              <a16:creationId xmlns:a16="http://schemas.microsoft.com/office/drawing/2014/main" id="{B5E060AF-9F4F-4E87-A52A-90EFAAC6045B}"/>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E7F8E040-2596-4379-BA39-6F8987755EC4}"/>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a:extLst>
            <a:ext uri="{FF2B5EF4-FFF2-40B4-BE49-F238E27FC236}">
              <a16:creationId xmlns:a16="http://schemas.microsoft.com/office/drawing/2014/main" id="{68E2F300-2728-42D0-9AC1-D54F33E1329E}"/>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a:extLst>
            <a:ext uri="{FF2B5EF4-FFF2-40B4-BE49-F238E27FC236}">
              <a16:creationId xmlns:a16="http://schemas.microsoft.com/office/drawing/2014/main" id="{80490996-A625-4E7E-AC35-4FE601AF4B51}"/>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a:extLst>
            <a:ext uri="{FF2B5EF4-FFF2-40B4-BE49-F238E27FC236}">
              <a16:creationId xmlns:a16="http://schemas.microsoft.com/office/drawing/2014/main" id="{34AD02AD-A5CA-4A9B-973C-9B4980069B4B}"/>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87349D4-5E8A-4690-A393-39B85C5E33E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B80DCBF-4B01-4657-B61F-64376B2A129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05A479A-16C9-4F6B-BEA4-D91FF712B93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6BCB08F-C603-45D2-8A56-869AB891FE9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B3C57C8-AFE1-48C5-B275-0FEEC12A034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96157</xdr:rowOff>
    </xdr:from>
    <xdr:to>
      <xdr:col>24</xdr:col>
      <xdr:colOff>114300</xdr:colOff>
      <xdr:row>61</xdr:row>
      <xdr:rowOff>26307</xdr:rowOff>
    </xdr:to>
    <xdr:sp macro="" textlink="">
      <xdr:nvSpPr>
        <xdr:cNvPr id="190" name="楕円 189">
          <a:extLst>
            <a:ext uri="{FF2B5EF4-FFF2-40B4-BE49-F238E27FC236}">
              <a16:creationId xmlns:a16="http://schemas.microsoft.com/office/drawing/2014/main" id="{C783481C-DF58-4138-AC4E-938451DCEA95}"/>
            </a:ext>
          </a:extLst>
        </xdr:cNvPr>
        <xdr:cNvSpPr/>
      </xdr:nvSpPr>
      <xdr:spPr>
        <a:xfrm>
          <a:off x="45847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119034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ED177095-2A2E-4886-9A23-63237D9F8AB9}"/>
            </a:ext>
          </a:extLst>
        </xdr:cNvPr>
        <xdr:cNvSpPr txBox="1"/>
      </xdr:nvSpPr>
      <xdr:spPr>
        <a:xfrm>
          <a:off x="4673600" y="1023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73297</xdr:rowOff>
    </xdr:from>
    <xdr:to>
      <xdr:col>20</xdr:col>
      <xdr:colOff>38100</xdr:colOff>
      <xdr:row>61</xdr:row>
      <xdr:rowOff>3447</xdr:rowOff>
    </xdr:to>
    <xdr:sp macro="" textlink="">
      <xdr:nvSpPr>
        <xdr:cNvPr id="192" name="楕円 191">
          <a:extLst>
            <a:ext uri="{FF2B5EF4-FFF2-40B4-BE49-F238E27FC236}">
              <a16:creationId xmlns:a16="http://schemas.microsoft.com/office/drawing/2014/main" id="{16C5F23B-9031-4D2C-8992-7C562BFC9193}"/>
            </a:ext>
          </a:extLst>
        </xdr:cNvPr>
        <xdr:cNvSpPr/>
      </xdr:nvSpPr>
      <xdr:spPr>
        <a:xfrm>
          <a:off x="3746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124097</xdr:rowOff>
    </xdr:from>
    <xdr:to>
      <xdr:col>24</xdr:col>
      <xdr:colOff>63500</xdr:colOff>
      <xdr:row>60</xdr:row>
      <xdr:rowOff>146957</xdr:rowOff>
    </xdr:to>
    <xdr:cxnSp macro="">
      <xdr:nvCxnSpPr>
        <xdr:cNvPr id="193" name="直線コネクタ 192">
          <a:extLst>
            <a:ext uri="{FF2B5EF4-FFF2-40B4-BE49-F238E27FC236}">
              <a16:creationId xmlns:a16="http://schemas.microsoft.com/office/drawing/2014/main" id="{318A704F-50C9-404C-84EA-0E6E8BC12047}"/>
            </a:ext>
          </a:extLst>
        </xdr:cNvPr>
        <xdr:cNvCxnSpPr/>
      </xdr:nvCxnSpPr>
      <xdr:spPr>
        <a:xfrm>
          <a:off x="3797300" y="1041109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53703</xdr:rowOff>
    </xdr:from>
    <xdr:to>
      <xdr:col>15</xdr:col>
      <xdr:colOff>101600</xdr:colOff>
      <xdr:row>60</xdr:row>
      <xdr:rowOff>155303</xdr:rowOff>
    </xdr:to>
    <xdr:sp macro="" textlink="">
      <xdr:nvSpPr>
        <xdr:cNvPr id="194" name="楕円 193">
          <a:extLst>
            <a:ext uri="{FF2B5EF4-FFF2-40B4-BE49-F238E27FC236}">
              <a16:creationId xmlns:a16="http://schemas.microsoft.com/office/drawing/2014/main" id="{765B14D1-71C3-420E-8E20-51BE6796CD7C}"/>
            </a:ext>
          </a:extLst>
        </xdr:cNvPr>
        <xdr:cNvSpPr/>
      </xdr:nvSpPr>
      <xdr:spPr>
        <a:xfrm>
          <a:off x="2857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104503</xdr:rowOff>
    </xdr:from>
    <xdr:to>
      <xdr:col>19</xdr:col>
      <xdr:colOff>177800</xdr:colOff>
      <xdr:row>60</xdr:row>
      <xdr:rowOff>124097</xdr:rowOff>
    </xdr:to>
    <xdr:cxnSp macro="">
      <xdr:nvCxnSpPr>
        <xdr:cNvPr id="195" name="直線コネクタ 194">
          <a:extLst>
            <a:ext uri="{FF2B5EF4-FFF2-40B4-BE49-F238E27FC236}">
              <a16:creationId xmlns:a16="http://schemas.microsoft.com/office/drawing/2014/main" id="{96056DF6-380E-48E3-88A5-7EEB779A840F}"/>
            </a:ext>
          </a:extLst>
        </xdr:cNvPr>
        <xdr:cNvCxnSpPr/>
      </xdr:nvCxnSpPr>
      <xdr:spPr>
        <a:xfrm>
          <a:off x="2908300" y="103915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27577</xdr:rowOff>
    </xdr:from>
    <xdr:to>
      <xdr:col>10</xdr:col>
      <xdr:colOff>165100</xdr:colOff>
      <xdr:row>60</xdr:row>
      <xdr:rowOff>129177</xdr:rowOff>
    </xdr:to>
    <xdr:sp macro="" textlink="">
      <xdr:nvSpPr>
        <xdr:cNvPr id="196" name="楕円 195">
          <a:extLst>
            <a:ext uri="{FF2B5EF4-FFF2-40B4-BE49-F238E27FC236}">
              <a16:creationId xmlns:a16="http://schemas.microsoft.com/office/drawing/2014/main" id="{F0D87150-7566-424B-9B63-F684FAC84260}"/>
            </a:ext>
          </a:extLst>
        </xdr:cNvPr>
        <xdr:cNvSpPr/>
      </xdr:nvSpPr>
      <xdr:spPr>
        <a:xfrm>
          <a:off x="1968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78377</xdr:rowOff>
    </xdr:from>
    <xdr:to>
      <xdr:col>15</xdr:col>
      <xdr:colOff>50800</xdr:colOff>
      <xdr:row>60</xdr:row>
      <xdr:rowOff>104503</xdr:rowOff>
    </xdr:to>
    <xdr:cxnSp macro="">
      <xdr:nvCxnSpPr>
        <xdr:cNvPr id="197" name="直線コネクタ 196">
          <a:extLst>
            <a:ext uri="{FF2B5EF4-FFF2-40B4-BE49-F238E27FC236}">
              <a16:creationId xmlns:a16="http://schemas.microsoft.com/office/drawing/2014/main" id="{D2251F27-F5EF-4AC3-9750-7C2E83F26598}"/>
            </a:ext>
          </a:extLst>
        </xdr:cNvPr>
        <xdr:cNvCxnSpPr/>
      </xdr:nvCxnSpPr>
      <xdr:spPr>
        <a:xfrm>
          <a:off x="2019300" y="103653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171269</xdr:rowOff>
    </xdr:from>
    <xdr:to>
      <xdr:col>6</xdr:col>
      <xdr:colOff>38100</xdr:colOff>
      <xdr:row>60</xdr:row>
      <xdr:rowOff>101419</xdr:rowOff>
    </xdr:to>
    <xdr:sp macro="" textlink="">
      <xdr:nvSpPr>
        <xdr:cNvPr id="198" name="楕円 197">
          <a:extLst>
            <a:ext uri="{FF2B5EF4-FFF2-40B4-BE49-F238E27FC236}">
              <a16:creationId xmlns:a16="http://schemas.microsoft.com/office/drawing/2014/main" id="{3B40150B-B21F-4061-BEDA-F7B22FC0E5E3}"/>
            </a:ext>
          </a:extLst>
        </xdr:cNvPr>
        <xdr:cNvSpPr/>
      </xdr:nvSpPr>
      <xdr:spPr>
        <a:xfrm>
          <a:off x="1079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50619</xdr:rowOff>
    </xdr:from>
    <xdr:to>
      <xdr:col>10</xdr:col>
      <xdr:colOff>114300</xdr:colOff>
      <xdr:row>60</xdr:row>
      <xdr:rowOff>78377</xdr:rowOff>
    </xdr:to>
    <xdr:cxnSp macro="">
      <xdr:nvCxnSpPr>
        <xdr:cNvPr id="199" name="直線コネクタ 198">
          <a:extLst>
            <a:ext uri="{FF2B5EF4-FFF2-40B4-BE49-F238E27FC236}">
              <a16:creationId xmlns:a16="http://schemas.microsoft.com/office/drawing/2014/main" id="{EBA80EFD-D93F-4896-8517-F228D71DE04B}"/>
            </a:ext>
          </a:extLst>
        </xdr:cNvPr>
        <xdr:cNvCxnSpPr/>
      </xdr:nvCxnSpPr>
      <xdr:spPr>
        <a:xfrm>
          <a:off x="1130300" y="103376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E1075281-6BA9-49C8-88DD-626300D183B5}"/>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D0093235-0344-4092-997E-349EB6D24E33}"/>
            </a:ext>
          </a:extLst>
        </xdr:cNvPr>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DD608B1D-0E52-431C-BC68-C5A04BA761D4}"/>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103976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56D55AAF-B272-4E3C-9F4B-B037FE3DDE10}"/>
            </a:ext>
          </a:extLst>
        </xdr:cNvPr>
        <xdr:cNvSpPr txBox="1"/>
      </xdr:nvSpPr>
      <xdr:spPr>
        <a:xfrm>
          <a:off x="927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19974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F02E9272-63DA-408E-B958-7AD4E7464123}"/>
            </a:ext>
          </a:extLst>
        </xdr:cNvPr>
        <xdr:cNvSpPr txBox="1"/>
      </xdr:nvSpPr>
      <xdr:spPr>
        <a:xfrm>
          <a:off x="35820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57296417-260B-4FFB-A150-FEF5B6CE300B}"/>
            </a:ext>
          </a:extLst>
        </xdr:cNvPr>
        <xdr:cNvSpPr txBox="1"/>
      </xdr:nvSpPr>
      <xdr:spPr>
        <a:xfrm>
          <a:off x="2705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145704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44B7E632-9074-458D-A6C3-9955F2112AA7}"/>
            </a:ext>
          </a:extLst>
        </xdr:cNvPr>
        <xdr:cNvSpPr txBox="1"/>
      </xdr:nvSpPr>
      <xdr:spPr>
        <a:xfrm>
          <a:off x="1816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117946</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FA8B586D-F1ED-40A7-A665-7E8339F52E93}"/>
            </a:ext>
          </a:extLst>
        </xdr:cNvPr>
        <xdr:cNvSpPr txBox="1"/>
      </xdr:nvSpPr>
      <xdr:spPr>
        <a:xfrm>
          <a:off x="927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A248BEFF-3B21-473A-9542-804C9F44D82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922EC194-5BA8-4DC3-A636-AE79539862C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9FEF7D71-3D3B-4176-8B61-636300E739A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C9453063-6291-437C-994E-E4B7052CB8A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B37EE751-EFAB-46E9-AD2C-1E896A1EEB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F8439431-2B45-46AB-9275-AABA4D1A45F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B0C5E5D3-360A-4DE2-9675-546A7BA2205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EC5647D3-2316-426E-A2F2-B35156EF4F0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D97B317B-D2C8-4666-9386-BB778275CB1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393F7ED8-B48E-4AC9-8C43-9312E732066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249948E6-E3D9-4FA6-B9D6-90B200B735E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8E1D7D85-9CAD-4955-BCF4-EE6507ACC5F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723B2935-3D7F-4B9A-8650-CE18E1C34F4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9DE35288-CDC2-455E-AE2D-8F9E5CAC4004}"/>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883FD52F-498F-4496-9220-30B668B79EA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a:extLst>
            <a:ext uri="{FF2B5EF4-FFF2-40B4-BE49-F238E27FC236}">
              <a16:creationId xmlns:a16="http://schemas.microsoft.com/office/drawing/2014/main" id="{2888F10A-715C-489C-BF5E-7F7E711DC722}"/>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E14694AA-E810-4FEB-9E76-53B5D73DB2F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a:extLst>
            <a:ext uri="{FF2B5EF4-FFF2-40B4-BE49-F238E27FC236}">
              <a16:creationId xmlns:a16="http://schemas.microsoft.com/office/drawing/2014/main" id="{154B75F1-34E6-4749-BC38-5BF5AF6CD02E}"/>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7DC8F61B-6CB6-4754-87A9-598396DAEF9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a:extLst>
            <a:ext uri="{FF2B5EF4-FFF2-40B4-BE49-F238E27FC236}">
              <a16:creationId xmlns:a16="http://schemas.microsoft.com/office/drawing/2014/main" id="{ED8B4492-148D-4508-90F1-6CE0024171E4}"/>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F857BA13-7E89-4F1D-AE49-BA4CCB31BB8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D935D4DC-A780-4556-89D7-36ED3946AB54}"/>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227475F8-BACC-440B-B235-FA35D9186E2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a:extLst>
            <a:ext uri="{FF2B5EF4-FFF2-40B4-BE49-F238E27FC236}">
              <a16:creationId xmlns:a16="http://schemas.microsoft.com/office/drawing/2014/main" id="{E3566DA6-AD39-4A15-8A2F-19C999EEDC38}"/>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9333DBB1-3C38-4D04-9229-C7436BAD3452}"/>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a:extLst>
            <a:ext uri="{FF2B5EF4-FFF2-40B4-BE49-F238E27FC236}">
              <a16:creationId xmlns:a16="http://schemas.microsoft.com/office/drawing/2014/main" id="{825B992B-8832-4882-945E-2942E2BE2409}"/>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a:extLst>
            <a:ext uri="{FF2B5EF4-FFF2-40B4-BE49-F238E27FC236}">
              <a16:creationId xmlns:a16="http://schemas.microsoft.com/office/drawing/2014/main" id="{13E192CC-3AA3-452E-964B-5FE25CEF01A1}"/>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a:extLst>
            <a:ext uri="{FF2B5EF4-FFF2-40B4-BE49-F238E27FC236}">
              <a16:creationId xmlns:a16="http://schemas.microsoft.com/office/drawing/2014/main" id="{257E2FAF-34E3-422D-8190-F1CDB2D5728B}"/>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36" name="【橋りょう・トンネル】&#10;一人当たり有形固定資産（償却資産）額平均値テキスト">
          <a:extLst>
            <a:ext uri="{FF2B5EF4-FFF2-40B4-BE49-F238E27FC236}">
              <a16:creationId xmlns:a16="http://schemas.microsoft.com/office/drawing/2014/main" id="{3F1BD641-E2E7-4D12-B1F4-F3E51C35F33C}"/>
            </a:ext>
          </a:extLst>
        </xdr:cNvPr>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a:extLst>
            <a:ext uri="{FF2B5EF4-FFF2-40B4-BE49-F238E27FC236}">
              <a16:creationId xmlns:a16="http://schemas.microsoft.com/office/drawing/2014/main" id="{6DA1C142-4186-4ACC-8891-190D91C36FEC}"/>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a:extLst>
            <a:ext uri="{FF2B5EF4-FFF2-40B4-BE49-F238E27FC236}">
              <a16:creationId xmlns:a16="http://schemas.microsoft.com/office/drawing/2014/main" id="{ED4D0549-3F5A-4364-958B-CCE14DE19BDC}"/>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a:extLst>
            <a:ext uri="{FF2B5EF4-FFF2-40B4-BE49-F238E27FC236}">
              <a16:creationId xmlns:a16="http://schemas.microsoft.com/office/drawing/2014/main" id="{88148BF4-9D71-4561-8591-DA14B00D3863}"/>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a:extLst>
            <a:ext uri="{FF2B5EF4-FFF2-40B4-BE49-F238E27FC236}">
              <a16:creationId xmlns:a16="http://schemas.microsoft.com/office/drawing/2014/main" id="{1837FE7F-A26D-4A5C-A9B1-834AAC7D0EC6}"/>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a:extLst>
            <a:ext uri="{FF2B5EF4-FFF2-40B4-BE49-F238E27FC236}">
              <a16:creationId xmlns:a16="http://schemas.microsoft.com/office/drawing/2014/main" id="{9270A5BD-86AB-46FB-8F31-C3389F092ED3}"/>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C3F07DF-8F06-4E91-BF49-D513E6E1EDB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BDCD1A8-A6F4-4BC7-9BE9-06275AB2F18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A9B7AFF-3E7B-4606-8022-90E02FA9F14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C0ADABD-9E53-4AA3-8766-CF4556CABE5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5D545CF-7AE0-4C66-B2B5-36E8CDBB66C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34075</xdr:rowOff>
    </xdr:from>
    <xdr:to>
      <xdr:col>55</xdr:col>
      <xdr:colOff>50800</xdr:colOff>
      <xdr:row>62</xdr:row>
      <xdr:rowOff>135675</xdr:rowOff>
    </xdr:to>
    <xdr:sp macro="" textlink="">
      <xdr:nvSpPr>
        <xdr:cNvPr id="247" name="楕円 246">
          <a:extLst>
            <a:ext uri="{FF2B5EF4-FFF2-40B4-BE49-F238E27FC236}">
              <a16:creationId xmlns:a16="http://schemas.microsoft.com/office/drawing/2014/main" id="{50D51FAF-315C-4EB2-8C77-4FDDBA8C4A7A}"/>
            </a:ext>
          </a:extLst>
        </xdr:cNvPr>
        <xdr:cNvSpPr/>
      </xdr:nvSpPr>
      <xdr:spPr>
        <a:xfrm>
          <a:off x="10426700" y="1066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56952</xdr:rowOff>
    </xdr:from>
    <xdr:ext cx="690189" cy="259045"/>
    <xdr:sp macro="" textlink="">
      <xdr:nvSpPr>
        <xdr:cNvPr id="248" name="【橋りょう・トンネル】&#10;一人当たり有形固定資産（償却資産）額該当値テキスト">
          <a:extLst>
            <a:ext uri="{FF2B5EF4-FFF2-40B4-BE49-F238E27FC236}">
              <a16:creationId xmlns:a16="http://schemas.microsoft.com/office/drawing/2014/main" id="{D27D32DA-05C7-4E0E-AE5E-81C8C513BDDB}"/>
            </a:ext>
          </a:extLst>
        </xdr:cNvPr>
        <xdr:cNvSpPr txBox="1"/>
      </xdr:nvSpPr>
      <xdr:spPr>
        <a:xfrm>
          <a:off x="10515600" y="10515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44502</xdr:rowOff>
    </xdr:from>
    <xdr:to>
      <xdr:col>50</xdr:col>
      <xdr:colOff>165100</xdr:colOff>
      <xdr:row>62</xdr:row>
      <xdr:rowOff>146102</xdr:rowOff>
    </xdr:to>
    <xdr:sp macro="" textlink="">
      <xdr:nvSpPr>
        <xdr:cNvPr id="249" name="楕円 248">
          <a:extLst>
            <a:ext uri="{FF2B5EF4-FFF2-40B4-BE49-F238E27FC236}">
              <a16:creationId xmlns:a16="http://schemas.microsoft.com/office/drawing/2014/main" id="{54F6A34F-31C5-467D-8B49-D3FA5A082FDF}"/>
            </a:ext>
          </a:extLst>
        </xdr:cNvPr>
        <xdr:cNvSpPr/>
      </xdr:nvSpPr>
      <xdr:spPr>
        <a:xfrm>
          <a:off x="9588500" y="1067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84875</xdr:rowOff>
    </xdr:from>
    <xdr:to>
      <xdr:col>55</xdr:col>
      <xdr:colOff>0</xdr:colOff>
      <xdr:row>62</xdr:row>
      <xdr:rowOff>95302</xdr:rowOff>
    </xdr:to>
    <xdr:cxnSp macro="">
      <xdr:nvCxnSpPr>
        <xdr:cNvPr id="250" name="直線コネクタ 249">
          <a:extLst>
            <a:ext uri="{FF2B5EF4-FFF2-40B4-BE49-F238E27FC236}">
              <a16:creationId xmlns:a16="http://schemas.microsoft.com/office/drawing/2014/main" id="{10C67D7D-B070-4EF3-956C-2275EF4453DA}"/>
            </a:ext>
          </a:extLst>
        </xdr:cNvPr>
        <xdr:cNvCxnSpPr/>
      </xdr:nvCxnSpPr>
      <xdr:spPr>
        <a:xfrm flipV="1">
          <a:off x="9639300" y="10714775"/>
          <a:ext cx="838200" cy="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55776</xdr:rowOff>
    </xdr:from>
    <xdr:to>
      <xdr:col>46</xdr:col>
      <xdr:colOff>38100</xdr:colOff>
      <xdr:row>62</xdr:row>
      <xdr:rowOff>157376</xdr:rowOff>
    </xdr:to>
    <xdr:sp macro="" textlink="">
      <xdr:nvSpPr>
        <xdr:cNvPr id="251" name="楕円 250">
          <a:extLst>
            <a:ext uri="{FF2B5EF4-FFF2-40B4-BE49-F238E27FC236}">
              <a16:creationId xmlns:a16="http://schemas.microsoft.com/office/drawing/2014/main" id="{B65C8255-D71B-4880-A8D4-45A12AC4206D}"/>
            </a:ext>
          </a:extLst>
        </xdr:cNvPr>
        <xdr:cNvSpPr/>
      </xdr:nvSpPr>
      <xdr:spPr>
        <a:xfrm>
          <a:off x="8699500" y="1068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95302</xdr:rowOff>
    </xdr:from>
    <xdr:to>
      <xdr:col>50</xdr:col>
      <xdr:colOff>114300</xdr:colOff>
      <xdr:row>62</xdr:row>
      <xdr:rowOff>106576</xdr:rowOff>
    </xdr:to>
    <xdr:cxnSp macro="">
      <xdr:nvCxnSpPr>
        <xdr:cNvPr id="252" name="直線コネクタ 251">
          <a:extLst>
            <a:ext uri="{FF2B5EF4-FFF2-40B4-BE49-F238E27FC236}">
              <a16:creationId xmlns:a16="http://schemas.microsoft.com/office/drawing/2014/main" id="{867EC800-B9B3-4FA2-9FE6-5FA7A0E845CA}"/>
            </a:ext>
          </a:extLst>
        </xdr:cNvPr>
        <xdr:cNvCxnSpPr/>
      </xdr:nvCxnSpPr>
      <xdr:spPr>
        <a:xfrm flipV="1">
          <a:off x="8750300" y="10725202"/>
          <a:ext cx="889000" cy="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62550</xdr:rowOff>
    </xdr:from>
    <xdr:to>
      <xdr:col>41</xdr:col>
      <xdr:colOff>101600</xdr:colOff>
      <xdr:row>62</xdr:row>
      <xdr:rowOff>164150</xdr:rowOff>
    </xdr:to>
    <xdr:sp macro="" textlink="">
      <xdr:nvSpPr>
        <xdr:cNvPr id="253" name="楕円 252">
          <a:extLst>
            <a:ext uri="{FF2B5EF4-FFF2-40B4-BE49-F238E27FC236}">
              <a16:creationId xmlns:a16="http://schemas.microsoft.com/office/drawing/2014/main" id="{21B0375B-49D7-4F98-887A-39A10ED13A1E}"/>
            </a:ext>
          </a:extLst>
        </xdr:cNvPr>
        <xdr:cNvSpPr/>
      </xdr:nvSpPr>
      <xdr:spPr>
        <a:xfrm>
          <a:off x="7810500" y="1069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106576</xdr:rowOff>
    </xdr:from>
    <xdr:to>
      <xdr:col>45</xdr:col>
      <xdr:colOff>177800</xdr:colOff>
      <xdr:row>62</xdr:row>
      <xdr:rowOff>113350</xdr:rowOff>
    </xdr:to>
    <xdr:cxnSp macro="">
      <xdr:nvCxnSpPr>
        <xdr:cNvPr id="254" name="直線コネクタ 253">
          <a:extLst>
            <a:ext uri="{FF2B5EF4-FFF2-40B4-BE49-F238E27FC236}">
              <a16:creationId xmlns:a16="http://schemas.microsoft.com/office/drawing/2014/main" id="{4665C946-1603-4328-94B1-C61FED7365D5}"/>
            </a:ext>
          </a:extLst>
        </xdr:cNvPr>
        <xdr:cNvCxnSpPr/>
      </xdr:nvCxnSpPr>
      <xdr:spPr>
        <a:xfrm flipV="1">
          <a:off x="7861300" y="10736476"/>
          <a:ext cx="889000" cy="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65122</xdr:rowOff>
    </xdr:from>
    <xdr:to>
      <xdr:col>36</xdr:col>
      <xdr:colOff>165100</xdr:colOff>
      <xdr:row>62</xdr:row>
      <xdr:rowOff>166722</xdr:rowOff>
    </xdr:to>
    <xdr:sp macro="" textlink="">
      <xdr:nvSpPr>
        <xdr:cNvPr id="255" name="楕円 254">
          <a:extLst>
            <a:ext uri="{FF2B5EF4-FFF2-40B4-BE49-F238E27FC236}">
              <a16:creationId xmlns:a16="http://schemas.microsoft.com/office/drawing/2014/main" id="{FB6CF694-0118-4B50-A26A-AE02AE1B62D8}"/>
            </a:ext>
          </a:extLst>
        </xdr:cNvPr>
        <xdr:cNvSpPr/>
      </xdr:nvSpPr>
      <xdr:spPr>
        <a:xfrm>
          <a:off x="6921500" y="1069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113350</xdr:rowOff>
    </xdr:from>
    <xdr:to>
      <xdr:col>41</xdr:col>
      <xdr:colOff>50800</xdr:colOff>
      <xdr:row>62</xdr:row>
      <xdr:rowOff>115922</xdr:rowOff>
    </xdr:to>
    <xdr:cxnSp macro="">
      <xdr:nvCxnSpPr>
        <xdr:cNvPr id="256" name="直線コネクタ 255">
          <a:extLst>
            <a:ext uri="{FF2B5EF4-FFF2-40B4-BE49-F238E27FC236}">
              <a16:creationId xmlns:a16="http://schemas.microsoft.com/office/drawing/2014/main" id="{682138E1-9B3A-4161-959F-AB03E1089DC8}"/>
            </a:ext>
          </a:extLst>
        </xdr:cNvPr>
        <xdr:cNvCxnSpPr/>
      </xdr:nvCxnSpPr>
      <xdr:spPr>
        <a:xfrm flipV="1">
          <a:off x="6972300" y="10743250"/>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57" name="n_1aveValue【橋りょう・トンネル】&#10;一人当たり有形固定資産（償却資産）額">
          <a:extLst>
            <a:ext uri="{FF2B5EF4-FFF2-40B4-BE49-F238E27FC236}">
              <a16:creationId xmlns:a16="http://schemas.microsoft.com/office/drawing/2014/main" id="{C863B1DB-C2E6-419B-B3A5-775A3E903F82}"/>
            </a:ext>
          </a:extLst>
        </xdr:cNvPr>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58" name="n_2aveValue【橋りょう・トンネル】&#10;一人当たり有形固定資産（償却資産）額">
          <a:extLst>
            <a:ext uri="{FF2B5EF4-FFF2-40B4-BE49-F238E27FC236}">
              <a16:creationId xmlns:a16="http://schemas.microsoft.com/office/drawing/2014/main" id="{E7EFB717-186C-48A1-8A38-6C711E739F57}"/>
            </a:ext>
          </a:extLst>
        </xdr:cNvPr>
        <xdr:cNvSpPr txBox="1"/>
      </xdr:nvSpPr>
      <xdr:spPr>
        <a:xfrm>
          <a:off x="8405205" y="11013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64</xdr:row>
      <xdr:rowOff>39080</xdr:rowOff>
    </xdr:from>
    <xdr:ext cx="690189" cy="259045"/>
    <xdr:sp macro="" textlink="">
      <xdr:nvSpPr>
        <xdr:cNvPr id="259" name="n_3aveValue【橋りょう・トンネル】&#10;一人当たり有形固定資産（償却資産）額">
          <a:extLst>
            <a:ext uri="{FF2B5EF4-FFF2-40B4-BE49-F238E27FC236}">
              <a16:creationId xmlns:a16="http://schemas.microsoft.com/office/drawing/2014/main" id="{BB3D0381-E785-41B0-8BD0-17273D15DFC8}"/>
            </a:ext>
          </a:extLst>
        </xdr:cNvPr>
        <xdr:cNvSpPr txBox="1"/>
      </xdr:nvSpPr>
      <xdr:spPr>
        <a:xfrm>
          <a:off x="7516205" y="11011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48851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3435049C-39EB-40BE-ADC7-C5D9D9BD9A5C}"/>
            </a:ext>
          </a:extLst>
        </xdr:cNvPr>
        <xdr:cNvSpPr txBox="1"/>
      </xdr:nvSpPr>
      <xdr:spPr>
        <a:xfrm>
          <a:off x="6672795" y="1102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162629</xdr:rowOff>
    </xdr:from>
    <xdr:ext cx="690189" cy="259045"/>
    <xdr:sp macro="" textlink="">
      <xdr:nvSpPr>
        <xdr:cNvPr id="261" name="n_1mainValue【橋りょう・トンネル】&#10;一人当たり有形固定資産（償却資産）額">
          <a:extLst>
            <a:ext uri="{FF2B5EF4-FFF2-40B4-BE49-F238E27FC236}">
              <a16:creationId xmlns:a16="http://schemas.microsoft.com/office/drawing/2014/main" id="{E747B85A-1C8B-4BCF-B9A7-27ACA87DF1FE}"/>
            </a:ext>
          </a:extLst>
        </xdr:cNvPr>
        <xdr:cNvSpPr txBox="1"/>
      </xdr:nvSpPr>
      <xdr:spPr>
        <a:xfrm>
          <a:off x="9281505" y="10449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2453</xdr:rowOff>
    </xdr:from>
    <xdr:ext cx="690189" cy="259045"/>
    <xdr:sp macro="" textlink="">
      <xdr:nvSpPr>
        <xdr:cNvPr id="262" name="n_2mainValue【橋りょう・トンネル】&#10;一人当たり有形固定資産（償却資産）額">
          <a:extLst>
            <a:ext uri="{FF2B5EF4-FFF2-40B4-BE49-F238E27FC236}">
              <a16:creationId xmlns:a16="http://schemas.microsoft.com/office/drawing/2014/main" id="{AB0AB2DE-D153-440F-A522-983CC196FEC1}"/>
            </a:ext>
          </a:extLst>
        </xdr:cNvPr>
        <xdr:cNvSpPr txBox="1"/>
      </xdr:nvSpPr>
      <xdr:spPr>
        <a:xfrm>
          <a:off x="8405205" y="10460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9227</xdr:rowOff>
    </xdr:from>
    <xdr:ext cx="690189" cy="259045"/>
    <xdr:sp macro="" textlink="">
      <xdr:nvSpPr>
        <xdr:cNvPr id="263" name="n_3mainValue【橋りょう・トンネル】&#10;一人当たり有形固定資産（償却資産）額">
          <a:extLst>
            <a:ext uri="{FF2B5EF4-FFF2-40B4-BE49-F238E27FC236}">
              <a16:creationId xmlns:a16="http://schemas.microsoft.com/office/drawing/2014/main" id="{92F0C358-269A-4592-855F-9C53CD709F62}"/>
            </a:ext>
          </a:extLst>
        </xdr:cNvPr>
        <xdr:cNvSpPr txBox="1"/>
      </xdr:nvSpPr>
      <xdr:spPr>
        <a:xfrm>
          <a:off x="7516205" y="10467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11799</xdr:rowOff>
    </xdr:from>
    <xdr:ext cx="690189" cy="259045"/>
    <xdr:sp macro="" textlink="">
      <xdr:nvSpPr>
        <xdr:cNvPr id="264" name="n_4mainValue【橋りょう・トンネル】&#10;一人当たり有形固定資産（償却資産）額">
          <a:extLst>
            <a:ext uri="{FF2B5EF4-FFF2-40B4-BE49-F238E27FC236}">
              <a16:creationId xmlns:a16="http://schemas.microsoft.com/office/drawing/2014/main" id="{4D306DD9-EACD-409F-9AE7-326D71CDDEC7}"/>
            </a:ext>
          </a:extLst>
        </xdr:cNvPr>
        <xdr:cNvSpPr txBox="1"/>
      </xdr:nvSpPr>
      <xdr:spPr>
        <a:xfrm>
          <a:off x="6627205" y="104702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EEE74D43-CDFF-4819-BFAD-9FAA2BEA836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8E391FAA-3F87-43C0-8C0B-0C062BD4CD7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3D77D7EB-8A81-492E-8A73-917A3E3591F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20D609E6-179D-4CC6-9D4E-9E794CD1FF7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EAED81DA-8D52-4CD4-8E03-16ECCE312AF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D97006BF-0EBA-410E-AA6A-233E219F105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8778E4C5-9B36-4159-924C-18D4A30184D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2B1EF2A6-32DA-4D53-AF78-3176DF04CBB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6723EB44-8DCF-4339-8F27-723FB862D6C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E1B2BA19-E235-453D-9F80-19EDB604AFC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BB35541F-23B5-48EC-9B38-3B7BB238B1E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968C9042-ED92-40D0-B818-CC40029CA06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9EB741D8-F6FC-467D-9F02-068CCE96143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1B7E9623-A2FC-4417-A8FE-FEB56EDFD1B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DF1BCB66-76FE-4AAA-A65A-CF88BD52E74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D3C1F36D-30FB-4B0E-B514-0460CD51E78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5EDC511-59F5-45F2-8DF3-12AB4866261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E2F0AA17-0668-40EA-B41E-558D7E85F17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7E0CD2FD-1E2C-43E3-8F4D-E46AFE748F0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4500DB5D-96C7-4615-ABC1-B42D8E74852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C62A95A4-8644-4237-937E-248CF5781AA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70E28854-6950-4F87-9A69-FBEE11080E1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C5AABF0-0D45-43DD-B1E9-BD50BBBAA4F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1C5D69A4-D0A4-4570-94C7-0AA0CB068C2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67808D14-0772-4FD6-AAFC-5ACB51AEFD9B}"/>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A299496C-F1D3-42F0-95BD-88D5A08E97E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DA4FC0AF-1298-4379-B9CE-8EF87E621B3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951337E9-5452-473A-A64D-D2FBEBA73FFF}"/>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393A4653-1040-457B-B472-D0E5D7A8460C}"/>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B538BD60-2D99-4F1D-960E-F09A4FD2AFA9}"/>
            </a:ext>
          </a:extLst>
        </xdr:cNvPr>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a:extLst>
            <a:ext uri="{FF2B5EF4-FFF2-40B4-BE49-F238E27FC236}">
              <a16:creationId xmlns:a16="http://schemas.microsoft.com/office/drawing/2014/main" id="{99A36B54-C041-41AD-BB0B-ABC6D21DF993}"/>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0BC5805E-8E8D-48B7-BB7F-A9B197B6954F}"/>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a:extLst>
            <a:ext uri="{FF2B5EF4-FFF2-40B4-BE49-F238E27FC236}">
              <a16:creationId xmlns:a16="http://schemas.microsoft.com/office/drawing/2014/main" id="{EADE061E-EFE2-4785-B491-D46C2E7DA754}"/>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a:extLst>
            <a:ext uri="{FF2B5EF4-FFF2-40B4-BE49-F238E27FC236}">
              <a16:creationId xmlns:a16="http://schemas.microsoft.com/office/drawing/2014/main" id="{A5A021CC-B1C2-4C20-BB6A-3593FB57E6BD}"/>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a:extLst>
            <a:ext uri="{FF2B5EF4-FFF2-40B4-BE49-F238E27FC236}">
              <a16:creationId xmlns:a16="http://schemas.microsoft.com/office/drawing/2014/main" id="{ED4299EA-CDB9-4D74-93D1-7A716A9D267E}"/>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296538F-EE9A-4837-B645-F965AB6F6AB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807D8C0-3B69-43B2-BD84-029197A1B14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B7DD7ED-C041-413E-9980-4E983CE9C96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398126B-29DB-4674-967E-9B913C9AF25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655417D-FBCA-4754-9BDB-7FACEC9CE96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156845</xdr:rowOff>
    </xdr:from>
    <xdr:to>
      <xdr:col>24</xdr:col>
      <xdr:colOff>114300</xdr:colOff>
      <xdr:row>83</xdr:row>
      <xdr:rowOff>86995</xdr:rowOff>
    </xdr:to>
    <xdr:sp macro="" textlink="">
      <xdr:nvSpPr>
        <xdr:cNvPr id="305" name="楕円 304">
          <a:extLst>
            <a:ext uri="{FF2B5EF4-FFF2-40B4-BE49-F238E27FC236}">
              <a16:creationId xmlns:a16="http://schemas.microsoft.com/office/drawing/2014/main" id="{12711C29-AD3E-4E31-9607-70077DCF5B61}"/>
            </a:ext>
          </a:extLst>
        </xdr:cNvPr>
        <xdr:cNvSpPr/>
      </xdr:nvSpPr>
      <xdr:spPr>
        <a:xfrm>
          <a:off x="45847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135272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B6841A2B-21D5-4676-991F-7EC2884878B6}"/>
            </a:ext>
          </a:extLst>
        </xdr:cNvPr>
        <xdr:cNvSpPr txBox="1"/>
      </xdr:nvSpPr>
      <xdr:spPr>
        <a:xfrm>
          <a:off x="4673600"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xdr:rowOff>
    </xdr:from>
    <xdr:to>
      <xdr:col>20</xdr:col>
      <xdr:colOff>38100</xdr:colOff>
      <xdr:row>83</xdr:row>
      <xdr:rowOff>107950</xdr:rowOff>
    </xdr:to>
    <xdr:sp macro="" textlink="">
      <xdr:nvSpPr>
        <xdr:cNvPr id="307" name="楕円 306">
          <a:extLst>
            <a:ext uri="{FF2B5EF4-FFF2-40B4-BE49-F238E27FC236}">
              <a16:creationId xmlns:a16="http://schemas.microsoft.com/office/drawing/2014/main" id="{5FF76D46-EC2A-4B47-8C1F-1F5CB56906B2}"/>
            </a:ext>
          </a:extLst>
        </xdr:cNvPr>
        <xdr:cNvSpPr/>
      </xdr:nvSpPr>
      <xdr:spPr>
        <a:xfrm>
          <a:off x="3746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36195</xdr:rowOff>
    </xdr:from>
    <xdr:to>
      <xdr:col>24</xdr:col>
      <xdr:colOff>63500</xdr:colOff>
      <xdr:row>83</xdr:row>
      <xdr:rowOff>57150</xdr:rowOff>
    </xdr:to>
    <xdr:cxnSp macro="">
      <xdr:nvCxnSpPr>
        <xdr:cNvPr id="308" name="直線コネクタ 307">
          <a:extLst>
            <a:ext uri="{FF2B5EF4-FFF2-40B4-BE49-F238E27FC236}">
              <a16:creationId xmlns:a16="http://schemas.microsoft.com/office/drawing/2014/main" id="{DF6F729C-1F9C-4D90-95E3-06BB1EC17577}"/>
            </a:ext>
          </a:extLst>
        </xdr:cNvPr>
        <xdr:cNvCxnSpPr/>
      </xdr:nvCxnSpPr>
      <xdr:spPr>
        <a:xfrm flipV="1">
          <a:off x="3797300" y="142665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6350</xdr:rowOff>
    </xdr:from>
    <xdr:to>
      <xdr:col>15</xdr:col>
      <xdr:colOff>101600</xdr:colOff>
      <xdr:row>84</xdr:row>
      <xdr:rowOff>107950</xdr:rowOff>
    </xdr:to>
    <xdr:sp macro="" textlink="">
      <xdr:nvSpPr>
        <xdr:cNvPr id="309" name="楕円 308">
          <a:extLst>
            <a:ext uri="{FF2B5EF4-FFF2-40B4-BE49-F238E27FC236}">
              <a16:creationId xmlns:a16="http://schemas.microsoft.com/office/drawing/2014/main" id="{FD0CFF3D-42D2-40A2-A407-FDE92C158AFE}"/>
            </a:ext>
          </a:extLst>
        </xdr:cNvPr>
        <xdr:cNvSpPr/>
      </xdr:nvSpPr>
      <xdr:spPr>
        <a:xfrm>
          <a:off x="2857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57150</xdr:rowOff>
    </xdr:from>
    <xdr:to>
      <xdr:col>19</xdr:col>
      <xdr:colOff>177800</xdr:colOff>
      <xdr:row>84</xdr:row>
      <xdr:rowOff>57150</xdr:rowOff>
    </xdr:to>
    <xdr:cxnSp macro="">
      <xdr:nvCxnSpPr>
        <xdr:cNvPr id="310" name="直線コネクタ 309">
          <a:extLst>
            <a:ext uri="{FF2B5EF4-FFF2-40B4-BE49-F238E27FC236}">
              <a16:creationId xmlns:a16="http://schemas.microsoft.com/office/drawing/2014/main" id="{A267FEF1-5884-4D2E-BFC5-55EDA83735B1}"/>
            </a:ext>
          </a:extLst>
        </xdr:cNvPr>
        <xdr:cNvCxnSpPr/>
      </xdr:nvCxnSpPr>
      <xdr:spPr>
        <a:xfrm flipV="1">
          <a:off x="2908300" y="142875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145414</xdr:rowOff>
    </xdr:from>
    <xdr:to>
      <xdr:col>10</xdr:col>
      <xdr:colOff>165100</xdr:colOff>
      <xdr:row>85</xdr:row>
      <xdr:rowOff>75564</xdr:rowOff>
    </xdr:to>
    <xdr:sp macro="" textlink="">
      <xdr:nvSpPr>
        <xdr:cNvPr id="311" name="楕円 310">
          <a:extLst>
            <a:ext uri="{FF2B5EF4-FFF2-40B4-BE49-F238E27FC236}">
              <a16:creationId xmlns:a16="http://schemas.microsoft.com/office/drawing/2014/main" id="{D5A6029B-CE47-4A5C-BAED-34B68C57153A}"/>
            </a:ext>
          </a:extLst>
        </xdr:cNvPr>
        <xdr:cNvSpPr/>
      </xdr:nvSpPr>
      <xdr:spPr>
        <a:xfrm>
          <a:off x="1968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57150</xdr:rowOff>
    </xdr:from>
    <xdr:to>
      <xdr:col>15</xdr:col>
      <xdr:colOff>50800</xdr:colOff>
      <xdr:row>85</xdr:row>
      <xdr:rowOff>24764</xdr:rowOff>
    </xdr:to>
    <xdr:cxnSp macro="">
      <xdr:nvCxnSpPr>
        <xdr:cNvPr id="312" name="直線コネクタ 311">
          <a:extLst>
            <a:ext uri="{FF2B5EF4-FFF2-40B4-BE49-F238E27FC236}">
              <a16:creationId xmlns:a16="http://schemas.microsoft.com/office/drawing/2014/main" id="{46F92BC2-62BB-460E-BD5F-573E7828F15D}"/>
            </a:ext>
          </a:extLst>
        </xdr:cNvPr>
        <xdr:cNvCxnSpPr/>
      </xdr:nvCxnSpPr>
      <xdr:spPr>
        <a:xfrm flipV="1">
          <a:off x="2019300" y="14458950"/>
          <a:ext cx="889000"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109220</xdr:rowOff>
    </xdr:from>
    <xdr:to>
      <xdr:col>6</xdr:col>
      <xdr:colOff>38100</xdr:colOff>
      <xdr:row>85</xdr:row>
      <xdr:rowOff>39370</xdr:rowOff>
    </xdr:to>
    <xdr:sp macro="" textlink="">
      <xdr:nvSpPr>
        <xdr:cNvPr id="313" name="楕円 312">
          <a:extLst>
            <a:ext uri="{FF2B5EF4-FFF2-40B4-BE49-F238E27FC236}">
              <a16:creationId xmlns:a16="http://schemas.microsoft.com/office/drawing/2014/main" id="{B09D073E-6CA1-4FBA-A366-4B1A1DEEB601}"/>
            </a:ext>
          </a:extLst>
        </xdr:cNvPr>
        <xdr:cNvSpPr/>
      </xdr:nvSpPr>
      <xdr:spPr>
        <a:xfrm>
          <a:off x="1079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160020</xdr:rowOff>
    </xdr:from>
    <xdr:to>
      <xdr:col>10</xdr:col>
      <xdr:colOff>114300</xdr:colOff>
      <xdr:row>85</xdr:row>
      <xdr:rowOff>24764</xdr:rowOff>
    </xdr:to>
    <xdr:cxnSp macro="">
      <xdr:nvCxnSpPr>
        <xdr:cNvPr id="314" name="直線コネクタ 313">
          <a:extLst>
            <a:ext uri="{FF2B5EF4-FFF2-40B4-BE49-F238E27FC236}">
              <a16:creationId xmlns:a16="http://schemas.microsoft.com/office/drawing/2014/main" id="{BB2613B2-A2B9-4D45-9ABD-045C1E38A611}"/>
            </a:ext>
          </a:extLst>
        </xdr:cNvPr>
        <xdr:cNvCxnSpPr/>
      </xdr:nvCxnSpPr>
      <xdr:spPr>
        <a:xfrm>
          <a:off x="1130300" y="145618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a:extLst>
            <a:ext uri="{FF2B5EF4-FFF2-40B4-BE49-F238E27FC236}">
              <a16:creationId xmlns:a16="http://schemas.microsoft.com/office/drawing/2014/main" id="{E528FE5E-EF48-4887-A8ED-7314FA42BE0A}"/>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16" name="n_2aveValue【公営住宅】&#10;有形固定資産減価償却率">
          <a:extLst>
            <a:ext uri="{FF2B5EF4-FFF2-40B4-BE49-F238E27FC236}">
              <a16:creationId xmlns:a16="http://schemas.microsoft.com/office/drawing/2014/main" id="{E6CCDD18-B2DA-409F-99B5-541844507AD0}"/>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17" name="n_3aveValue【公営住宅】&#10;有形固定資産減価償却率">
          <a:extLst>
            <a:ext uri="{FF2B5EF4-FFF2-40B4-BE49-F238E27FC236}">
              <a16:creationId xmlns:a16="http://schemas.microsoft.com/office/drawing/2014/main" id="{9163D2D2-5F10-454B-BD7C-36179A702E27}"/>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18" name="n_4aveValue【公営住宅】&#10;有形固定資産減価償却率">
          <a:extLst>
            <a:ext uri="{FF2B5EF4-FFF2-40B4-BE49-F238E27FC236}">
              <a16:creationId xmlns:a16="http://schemas.microsoft.com/office/drawing/2014/main" id="{FE61FCB6-AA26-478A-AC13-75556162EA19}"/>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99077</xdr:rowOff>
    </xdr:from>
    <xdr:ext cx="405111" cy="259045"/>
    <xdr:sp macro="" textlink="">
      <xdr:nvSpPr>
        <xdr:cNvPr id="319" name="n_1mainValue【公営住宅】&#10;有形固定資産減価償却率">
          <a:extLst>
            <a:ext uri="{FF2B5EF4-FFF2-40B4-BE49-F238E27FC236}">
              <a16:creationId xmlns:a16="http://schemas.microsoft.com/office/drawing/2014/main" id="{69941E21-89C2-4621-9C22-2E1C373301C0}"/>
            </a:ext>
          </a:extLst>
        </xdr:cNvPr>
        <xdr:cNvSpPr txBox="1"/>
      </xdr:nvSpPr>
      <xdr:spPr>
        <a:xfrm>
          <a:off x="35820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99077</xdr:rowOff>
    </xdr:from>
    <xdr:ext cx="405111" cy="259045"/>
    <xdr:sp macro="" textlink="">
      <xdr:nvSpPr>
        <xdr:cNvPr id="320" name="n_2mainValue【公営住宅】&#10;有形固定資産減価償却率">
          <a:extLst>
            <a:ext uri="{FF2B5EF4-FFF2-40B4-BE49-F238E27FC236}">
              <a16:creationId xmlns:a16="http://schemas.microsoft.com/office/drawing/2014/main" id="{BB21E318-F465-49D2-B16A-D09386D0F20E}"/>
            </a:ext>
          </a:extLst>
        </xdr:cNvPr>
        <xdr:cNvSpPr txBox="1"/>
      </xdr:nvSpPr>
      <xdr:spPr>
        <a:xfrm>
          <a:off x="2705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66691</xdr:rowOff>
    </xdr:from>
    <xdr:ext cx="405111" cy="259045"/>
    <xdr:sp macro="" textlink="">
      <xdr:nvSpPr>
        <xdr:cNvPr id="321" name="n_3mainValue【公営住宅】&#10;有形固定資産減価償却率">
          <a:extLst>
            <a:ext uri="{FF2B5EF4-FFF2-40B4-BE49-F238E27FC236}">
              <a16:creationId xmlns:a16="http://schemas.microsoft.com/office/drawing/2014/main" id="{DB424A25-6E98-4812-8D5E-785923E4CBAA}"/>
            </a:ext>
          </a:extLst>
        </xdr:cNvPr>
        <xdr:cNvSpPr txBox="1"/>
      </xdr:nvSpPr>
      <xdr:spPr>
        <a:xfrm>
          <a:off x="18167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30497</xdr:rowOff>
    </xdr:from>
    <xdr:ext cx="405111" cy="259045"/>
    <xdr:sp macro="" textlink="">
      <xdr:nvSpPr>
        <xdr:cNvPr id="322" name="n_4mainValue【公営住宅】&#10;有形固定資産減価償却率">
          <a:extLst>
            <a:ext uri="{FF2B5EF4-FFF2-40B4-BE49-F238E27FC236}">
              <a16:creationId xmlns:a16="http://schemas.microsoft.com/office/drawing/2014/main" id="{CC2A9F40-5978-4685-85F6-73D814094D7C}"/>
            </a:ext>
          </a:extLst>
        </xdr:cNvPr>
        <xdr:cNvSpPr txBox="1"/>
      </xdr:nvSpPr>
      <xdr:spPr>
        <a:xfrm>
          <a:off x="92774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9AEF1456-047C-4C23-B8E7-7498B57400D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46BA0C24-4EDA-4128-813A-321B08CC907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D91A1388-60BA-40B1-B2B9-7B9BFE7830C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8AB7580E-F8A3-4449-8A21-0F3C4B07930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A2E2D2D8-4A05-4268-9079-5588E863CF1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4B151127-F176-4C56-AC9B-E64A697B7A6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3F490F94-4E89-4BCF-B724-17D04B74A99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22ED59AF-FB2B-49A7-AA22-B50943C9EA9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870FC365-AFFC-4980-B796-D4300160639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7619F190-9841-425B-961A-03A219DE046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2F5C1057-17EC-4218-B06B-B64CAE601A5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13EA0B1-908A-4AF5-A487-45230E0FA27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BDEE5281-44EF-4DEC-945B-F241496F3A5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a:extLst>
            <a:ext uri="{FF2B5EF4-FFF2-40B4-BE49-F238E27FC236}">
              <a16:creationId xmlns:a16="http://schemas.microsoft.com/office/drawing/2014/main" id="{670497A7-1B04-4A92-9B46-E311FBA1E9C3}"/>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6C3522B2-265C-42EE-9138-058B5500D18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a:extLst>
            <a:ext uri="{FF2B5EF4-FFF2-40B4-BE49-F238E27FC236}">
              <a16:creationId xmlns:a16="http://schemas.microsoft.com/office/drawing/2014/main" id="{D1EDA245-B7F7-4E50-97B8-C563BF5AF0E7}"/>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18E25C7E-4C8C-456F-A844-2DB7BCB2547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a:extLst>
            <a:ext uri="{FF2B5EF4-FFF2-40B4-BE49-F238E27FC236}">
              <a16:creationId xmlns:a16="http://schemas.microsoft.com/office/drawing/2014/main" id="{08BA91BE-5346-46BA-AC2C-F016B2FCDFA7}"/>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DC4DC27D-A553-4DED-BF77-ED46DE8701F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8502DD7B-75DD-4C73-BD62-D74EE038E9E3}"/>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E0C13B9F-DC95-48CB-A13C-F693CCDD453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229B16EB-5D33-4BE5-941A-8B7857DA4B0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59503C53-E4C5-4303-9413-C401519D95E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a:extLst>
            <a:ext uri="{FF2B5EF4-FFF2-40B4-BE49-F238E27FC236}">
              <a16:creationId xmlns:a16="http://schemas.microsoft.com/office/drawing/2014/main" id="{E3FF0E28-F95F-448E-B4D9-ACDD517CA164}"/>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a:extLst>
            <a:ext uri="{FF2B5EF4-FFF2-40B4-BE49-F238E27FC236}">
              <a16:creationId xmlns:a16="http://schemas.microsoft.com/office/drawing/2014/main" id="{E7A31161-B1B1-4BB0-A864-F0371AD56F33}"/>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a:extLst>
            <a:ext uri="{FF2B5EF4-FFF2-40B4-BE49-F238E27FC236}">
              <a16:creationId xmlns:a16="http://schemas.microsoft.com/office/drawing/2014/main" id="{CBDF126A-7C67-49A5-A451-D03F22563480}"/>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a:extLst>
            <a:ext uri="{FF2B5EF4-FFF2-40B4-BE49-F238E27FC236}">
              <a16:creationId xmlns:a16="http://schemas.microsoft.com/office/drawing/2014/main" id="{9A7BF6F1-9B7B-4D32-80CA-49EBE46A4492}"/>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a:extLst>
            <a:ext uri="{FF2B5EF4-FFF2-40B4-BE49-F238E27FC236}">
              <a16:creationId xmlns:a16="http://schemas.microsoft.com/office/drawing/2014/main" id="{A32076CE-E67D-4829-9630-8669D0EDB41B}"/>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51" name="【公営住宅】&#10;一人当たり面積平均値テキスト">
          <a:extLst>
            <a:ext uri="{FF2B5EF4-FFF2-40B4-BE49-F238E27FC236}">
              <a16:creationId xmlns:a16="http://schemas.microsoft.com/office/drawing/2014/main" id="{7B67B4C7-FF81-4F62-8350-34EBCEDF614C}"/>
            </a:ext>
          </a:extLst>
        </xdr:cNvPr>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a:extLst>
            <a:ext uri="{FF2B5EF4-FFF2-40B4-BE49-F238E27FC236}">
              <a16:creationId xmlns:a16="http://schemas.microsoft.com/office/drawing/2014/main" id="{46106C20-CA74-46AC-AECE-D8BD584EB182}"/>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a:extLst>
            <a:ext uri="{FF2B5EF4-FFF2-40B4-BE49-F238E27FC236}">
              <a16:creationId xmlns:a16="http://schemas.microsoft.com/office/drawing/2014/main" id="{841B7B5E-2DD1-4967-891A-89BBDDC752C0}"/>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a:extLst>
            <a:ext uri="{FF2B5EF4-FFF2-40B4-BE49-F238E27FC236}">
              <a16:creationId xmlns:a16="http://schemas.microsoft.com/office/drawing/2014/main" id="{D889C9EA-8E99-4649-8998-702908AE01F1}"/>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a:extLst>
            <a:ext uri="{FF2B5EF4-FFF2-40B4-BE49-F238E27FC236}">
              <a16:creationId xmlns:a16="http://schemas.microsoft.com/office/drawing/2014/main" id="{70C13DC5-F512-4D31-AA09-B0B5C7449BAA}"/>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a:extLst>
            <a:ext uri="{FF2B5EF4-FFF2-40B4-BE49-F238E27FC236}">
              <a16:creationId xmlns:a16="http://schemas.microsoft.com/office/drawing/2014/main" id="{C4F12301-6E4D-447A-B398-413FFE80CB45}"/>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E934812-B001-48C0-820D-A41383E26A8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0127D4A-B430-4C56-9C39-574A7E79166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3D5B936-74B5-4101-B7A1-3DA1D6A4966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4F7FAC7-3A05-4C1D-B29A-4935A09605B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A454BEBF-D4BF-4565-B0EB-DB28FCBD2B2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158178</xdr:rowOff>
    </xdr:from>
    <xdr:to>
      <xdr:col>55</xdr:col>
      <xdr:colOff>50800</xdr:colOff>
      <xdr:row>85</xdr:row>
      <xdr:rowOff>88328</xdr:rowOff>
    </xdr:to>
    <xdr:sp macro="" textlink="">
      <xdr:nvSpPr>
        <xdr:cNvPr id="362" name="楕円 361">
          <a:extLst>
            <a:ext uri="{FF2B5EF4-FFF2-40B4-BE49-F238E27FC236}">
              <a16:creationId xmlns:a16="http://schemas.microsoft.com/office/drawing/2014/main" id="{788D8EFD-44E3-42AE-83DD-01B765604FCD}"/>
            </a:ext>
          </a:extLst>
        </xdr:cNvPr>
        <xdr:cNvSpPr/>
      </xdr:nvSpPr>
      <xdr:spPr>
        <a:xfrm>
          <a:off x="10426700" y="1455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9605</xdr:rowOff>
    </xdr:from>
    <xdr:ext cx="469744" cy="259045"/>
    <xdr:sp macro="" textlink="">
      <xdr:nvSpPr>
        <xdr:cNvPr id="363" name="【公営住宅】&#10;一人当たり面積該当値テキスト">
          <a:extLst>
            <a:ext uri="{FF2B5EF4-FFF2-40B4-BE49-F238E27FC236}">
              <a16:creationId xmlns:a16="http://schemas.microsoft.com/office/drawing/2014/main" id="{D156783C-A83C-47D3-8C29-D753DE57CEB7}"/>
            </a:ext>
          </a:extLst>
        </xdr:cNvPr>
        <xdr:cNvSpPr txBox="1"/>
      </xdr:nvSpPr>
      <xdr:spPr>
        <a:xfrm>
          <a:off x="10515600" y="1441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167856</xdr:rowOff>
    </xdr:from>
    <xdr:to>
      <xdr:col>50</xdr:col>
      <xdr:colOff>165100</xdr:colOff>
      <xdr:row>85</xdr:row>
      <xdr:rowOff>98006</xdr:rowOff>
    </xdr:to>
    <xdr:sp macro="" textlink="">
      <xdr:nvSpPr>
        <xdr:cNvPr id="364" name="楕円 363">
          <a:extLst>
            <a:ext uri="{FF2B5EF4-FFF2-40B4-BE49-F238E27FC236}">
              <a16:creationId xmlns:a16="http://schemas.microsoft.com/office/drawing/2014/main" id="{F6A94023-B3ED-4987-833C-32608A59B845}"/>
            </a:ext>
          </a:extLst>
        </xdr:cNvPr>
        <xdr:cNvSpPr/>
      </xdr:nvSpPr>
      <xdr:spPr>
        <a:xfrm>
          <a:off x="9588500" y="1456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37528</xdr:rowOff>
    </xdr:from>
    <xdr:to>
      <xdr:col>55</xdr:col>
      <xdr:colOff>0</xdr:colOff>
      <xdr:row>85</xdr:row>
      <xdr:rowOff>47206</xdr:rowOff>
    </xdr:to>
    <xdr:cxnSp macro="">
      <xdr:nvCxnSpPr>
        <xdr:cNvPr id="365" name="直線コネクタ 364">
          <a:extLst>
            <a:ext uri="{FF2B5EF4-FFF2-40B4-BE49-F238E27FC236}">
              <a16:creationId xmlns:a16="http://schemas.microsoft.com/office/drawing/2014/main" id="{E6B52CCD-EF7F-4B15-8955-35BD7E19B1FD}"/>
            </a:ext>
          </a:extLst>
        </xdr:cNvPr>
        <xdr:cNvCxnSpPr/>
      </xdr:nvCxnSpPr>
      <xdr:spPr>
        <a:xfrm flipV="1">
          <a:off x="9639300" y="14610778"/>
          <a:ext cx="8382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20104</xdr:rowOff>
    </xdr:from>
    <xdr:to>
      <xdr:col>46</xdr:col>
      <xdr:colOff>38100</xdr:colOff>
      <xdr:row>85</xdr:row>
      <xdr:rowOff>121704</xdr:rowOff>
    </xdr:to>
    <xdr:sp macro="" textlink="">
      <xdr:nvSpPr>
        <xdr:cNvPr id="366" name="楕円 365">
          <a:extLst>
            <a:ext uri="{FF2B5EF4-FFF2-40B4-BE49-F238E27FC236}">
              <a16:creationId xmlns:a16="http://schemas.microsoft.com/office/drawing/2014/main" id="{553B3D35-D455-4DFE-854A-CBE202845A0B}"/>
            </a:ext>
          </a:extLst>
        </xdr:cNvPr>
        <xdr:cNvSpPr/>
      </xdr:nvSpPr>
      <xdr:spPr>
        <a:xfrm>
          <a:off x="8699500" y="1459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47206</xdr:rowOff>
    </xdr:from>
    <xdr:to>
      <xdr:col>50</xdr:col>
      <xdr:colOff>114300</xdr:colOff>
      <xdr:row>85</xdr:row>
      <xdr:rowOff>70904</xdr:rowOff>
    </xdr:to>
    <xdr:cxnSp macro="">
      <xdr:nvCxnSpPr>
        <xdr:cNvPr id="367" name="直線コネクタ 366">
          <a:extLst>
            <a:ext uri="{FF2B5EF4-FFF2-40B4-BE49-F238E27FC236}">
              <a16:creationId xmlns:a16="http://schemas.microsoft.com/office/drawing/2014/main" id="{556411E9-D914-4391-92FF-2254E1A497AD}"/>
            </a:ext>
          </a:extLst>
        </xdr:cNvPr>
        <xdr:cNvCxnSpPr/>
      </xdr:nvCxnSpPr>
      <xdr:spPr>
        <a:xfrm flipV="1">
          <a:off x="8750300" y="14620456"/>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34162</xdr:rowOff>
    </xdr:from>
    <xdr:to>
      <xdr:col>41</xdr:col>
      <xdr:colOff>101600</xdr:colOff>
      <xdr:row>85</xdr:row>
      <xdr:rowOff>135762</xdr:rowOff>
    </xdr:to>
    <xdr:sp macro="" textlink="">
      <xdr:nvSpPr>
        <xdr:cNvPr id="368" name="楕円 367">
          <a:extLst>
            <a:ext uri="{FF2B5EF4-FFF2-40B4-BE49-F238E27FC236}">
              <a16:creationId xmlns:a16="http://schemas.microsoft.com/office/drawing/2014/main" id="{78E15EEC-D9C8-48EB-BAA6-DA39530B8236}"/>
            </a:ext>
          </a:extLst>
        </xdr:cNvPr>
        <xdr:cNvSpPr/>
      </xdr:nvSpPr>
      <xdr:spPr>
        <a:xfrm>
          <a:off x="7810500" y="146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70904</xdr:rowOff>
    </xdr:from>
    <xdr:to>
      <xdr:col>45</xdr:col>
      <xdr:colOff>177800</xdr:colOff>
      <xdr:row>85</xdr:row>
      <xdr:rowOff>84962</xdr:rowOff>
    </xdr:to>
    <xdr:cxnSp macro="">
      <xdr:nvCxnSpPr>
        <xdr:cNvPr id="369" name="直線コネクタ 368">
          <a:extLst>
            <a:ext uri="{FF2B5EF4-FFF2-40B4-BE49-F238E27FC236}">
              <a16:creationId xmlns:a16="http://schemas.microsoft.com/office/drawing/2014/main" id="{7E56363F-9702-43DE-981A-9A85F292A5C2}"/>
            </a:ext>
          </a:extLst>
        </xdr:cNvPr>
        <xdr:cNvCxnSpPr/>
      </xdr:nvCxnSpPr>
      <xdr:spPr>
        <a:xfrm flipV="1">
          <a:off x="7861300" y="14644154"/>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17171</xdr:rowOff>
    </xdr:from>
    <xdr:to>
      <xdr:col>36</xdr:col>
      <xdr:colOff>165100</xdr:colOff>
      <xdr:row>85</xdr:row>
      <xdr:rowOff>118771</xdr:rowOff>
    </xdr:to>
    <xdr:sp macro="" textlink="">
      <xdr:nvSpPr>
        <xdr:cNvPr id="370" name="楕円 369">
          <a:extLst>
            <a:ext uri="{FF2B5EF4-FFF2-40B4-BE49-F238E27FC236}">
              <a16:creationId xmlns:a16="http://schemas.microsoft.com/office/drawing/2014/main" id="{C9465BFD-4277-4245-9AF3-804C9680E690}"/>
            </a:ext>
          </a:extLst>
        </xdr:cNvPr>
        <xdr:cNvSpPr/>
      </xdr:nvSpPr>
      <xdr:spPr>
        <a:xfrm>
          <a:off x="6921500" y="1459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67971</xdr:rowOff>
    </xdr:from>
    <xdr:to>
      <xdr:col>41</xdr:col>
      <xdr:colOff>50800</xdr:colOff>
      <xdr:row>85</xdr:row>
      <xdr:rowOff>84962</xdr:rowOff>
    </xdr:to>
    <xdr:cxnSp macro="">
      <xdr:nvCxnSpPr>
        <xdr:cNvPr id="371" name="直線コネクタ 370">
          <a:extLst>
            <a:ext uri="{FF2B5EF4-FFF2-40B4-BE49-F238E27FC236}">
              <a16:creationId xmlns:a16="http://schemas.microsoft.com/office/drawing/2014/main" id="{45F9CA94-37D3-4524-9A1B-534ED29404D0}"/>
            </a:ext>
          </a:extLst>
        </xdr:cNvPr>
        <xdr:cNvCxnSpPr/>
      </xdr:nvCxnSpPr>
      <xdr:spPr>
        <a:xfrm>
          <a:off x="6972300" y="14641221"/>
          <a:ext cx="889000" cy="1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155884</xdr:rowOff>
    </xdr:from>
    <xdr:ext cx="469744" cy="259045"/>
    <xdr:sp macro="" textlink="">
      <xdr:nvSpPr>
        <xdr:cNvPr id="372" name="n_1aveValue【公営住宅】&#10;一人当たり面積">
          <a:extLst>
            <a:ext uri="{FF2B5EF4-FFF2-40B4-BE49-F238E27FC236}">
              <a16:creationId xmlns:a16="http://schemas.microsoft.com/office/drawing/2014/main" id="{7371B3E5-71E0-4DF9-BEA7-7F0D72C01B5A}"/>
            </a:ext>
          </a:extLst>
        </xdr:cNvPr>
        <xdr:cNvSpPr txBox="1"/>
      </xdr:nvSpPr>
      <xdr:spPr>
        <a:xfrm>
          <a:off x="9391727" y="147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154131</xdr:rowOff>
    </xdr:from>
    <xdr:ext cx="469744" cy="259045"/>
    <xdr:sp macro="" textlink="">
      <xdr:nvSpPr>
        <xdr:cNvPr id="373" name="n_2aveValue【公営住宅】&#10;一人当たり面積">
          <a:extLst>
            <a:ext uri="{FF2B5EF4-FFF2-40B4-BE49-F238E27FC236}">
              <a16:creationId xmlns:a16="http://schemas.microsoft.com/office/drawing/2014/main" id="{442EA1C9-9759-4AF8-9CB7-F292B47333DE}"/>
            </a:ext>
          </a:extLst>
        </xdr:cNvPr>
        <xdr:cNvSpPr txBox="1"/>
      </xdr:nvSpPr>
      <xdr:spPr>
        <a:xfrm>
          <a:off x="8515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74" name="n_3aveValue【公営住宅】&#10;一人当たり面積">
          <a:extLst>
            <a:ext uri="{FF2B5EF4-FFF2-40B4-BE49-F238E27FC236}">
              <a16:creationId xmlns:a16="http://schemas.microsoft.com/office/drawing/2014/main" id="{ED087BD7-F10E-40AD-A496-7E34FCB79DF9}"/>
            </a:ext>
          </a:extLst>
        </xdr:cNvPr>
        <xdr:cNvSpPr txBox="1"/>
      </xdr:nvSpPr>
      <xdr:spPr>
        <a:xfrm>
          <a:off x="7626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18305</xdr:rowOff>
    </xdr:from>
    <xdr:ext cx="469744" cy="259045"/>
    <xdr:sp macro="" textlink="">
      <xdr:nvSpPr>
        <xdr:cNvPr id="375" name="n_4aveValue【公営住宅】&#10;一人当たり面積">
          <a:extLst>
            <a:ext uri="{FF2B5EF4-FFF2-40B4-BE49-F238E27FC236}">
              <a16:creationId xmlns:a16="http://schemas.microsoft.com/office/drawing/2014/main" id="{01B41089-CBD0-478F-95AB-6076A52DD4AB}"/>
            </a:ext>
          </a:extLst>
        </xdr:cNvPr>
        <xdr:cNvSpPr txBox="1"/>
      </xdr:nvSpPr>
      <xdr:spPr>
        <a:xfrm>
          <a:off x="6737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114533</xdr:rowOff>
    </xdr:from>
    <xdr:ext cx="469744" cy="259045"/>
    <xdr:sp macro="" textlink="">
      <xdr:nvSpPr>
        <xdr:cNvPr id="376" name="n_1mainValue【公営住宅】&#10;一人当たり面積">
          <a:extLst>
            <a:ext uri="{FF2B5EF4-FFF2-40B4-BE49-F238E27FC236}">
              <a16:creationId xmlns:a16="http://schemas.microsoft.com/office/drawing/2014/main" id="{362817E3-9D4A-483F-B7D0-6E693183A2F4}"/>
            </a:ext>
          </a:extLst>
        </xdr:cNvPr>
        <xdr:cNvSpPr txBox="1"/>
      </xdr:nvSpPr>
      <xdr:spPr>
        <a:xfrm>
          <a:off x="9391727" y="1434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138231</xdr:rowOff>
    </xdr:from>
    <xdr:ext cx="469744" cy="259045"/>
    <xdr:sp macro="" textlink="">
      <xdr:nvSpPr>
        <xdr:cNvPr id="377" name="n_2mainValue【公営住宅】&#10;一人当たり面積">
          <a:extLst>
            <a:ext uri="{FF2B5EF4-FFF2-40B4-BE49-F238E27FC236}">
              <a16:creationId xmlns:a16="http://schemas.microsoft.com/office/drawing/2014/main" id="{B8987713-6FA5-4868-9D7B-0324B5F213C4}"/>
            </a:ext>
          </a:extLst>
        </xdr:cNvPr>
        <xdr:cNvSpPr txBox="1"/>
      </xdr:nvSpPr>
      <xdr:spPr>
        <a:xfrm>
          <a:off x="8515427" y="1436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152289</xdr:rowOff>
    </xdr:from>
    <xdr:ext cx="469744" cy="259045"/>
    <xdr:sp macro="" textlink="">
      <xdr:nvSpPr>
        <xdr:cNvPr id="378" name="n_3mainValue【公営住宅】&#10;一人当たり面積">
          <a:extLst>
            <a:ext uri="{FF2B5EF4-FFF2-40B4-BE49-F238E27FC236}">
              <a16:creationId xmlns:a16="http://schemas.microsoft.com/office/drawing/2014/main" id="{AE5AB41D-B65B-4F22-832D-080806AF4627}"/>
            </a:ext>
          </a:extLst>
        </xdr:cNvPr>
        <xdr:cNvSpPr txBox="1"/>
      </xdr:nvSpPr>
      <xdr:spPr>
        <a:xfrm>
          <a:off x="76264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135298</xdr:rowOff>
    </xdr:from>
    <xdr:ext cx="469744" cy="259045"/>
    <xdr:sp macro="" textlink="">
      <xdr:nvSpPr>
        <xdr:cNvPr id="379" name="n_4mainValue【公営住宅】&#10;一人当たり面積">
          <a:extLst>
            <a:ext uri="{FF2B5EF4-FFF2-40B4-BE49-F238E27FC236}">
              <a16:creationId xmlns:a16="http://schemas.microsoft.com/office/drawing/2014/main" id="{C83603CF-3745-4F38-9D0A-7DA5C38266A3}"/>
            </a:ext>
          </a:extLst>
        </xdr:cNvPr>
        <xdr:cNvSpPr txBox="1"/>
      </xdr:nvSpPr>
      <xdr:spPr>
        <a:xfrm>
          <a:off x="6737427" y="1436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BBB08AC7-38D8-4DB7-A6DA-E7A9F680A06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F137E76A-2EAB-4CC4-B633-1D8FDBE3F42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5C24FAF0-5EDE-4BDA-8F5B-528063BC1C1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570EBEF-6758-4560-A341-96CB973D8B0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B37C8086-86AC-44DD-876D-AE14D05201F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E70DEB38-836A-43E6-AD0E-CDA661BB14B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3B78E455-0453-4D4C-AFC6-9A9C5DCFFD4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CC32D487-088C-4AB7-853E-CF0FBE5F7A1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D6938E05-FA6F-4910-B745-75709BAE989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AC49762-20BB-42D8-A998-41097275094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9DAFE024-A9EC-4E7E-9373-A0F2A3415AA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872EF241-2B15-49A8-B4C6-7B7733E0E26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388DE620-2274-416F-9A8A-4CA197D9991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380FAF9B-18C6-44F0-8D8E-343484863E7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9AF10831-03C4-473F-8D5B-987E4C1C12D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C6FD48EA-20CD-46F7-8263-704F9FDDF0A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772F6304-FFDE-4726-BBB7-D8D5D8E05FA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9860BEFC-0AA8-4ED8-AAF9-D9064713365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442FC887-02CE-46E9-8129-23E9ACF5597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252D46A1-C2CC-425E-9EB2-A2306B0709A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58D1D6B2-B4EB-4213-8F5D-9D796270803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644A90E4-8355-4713-80FD-DD4D6917061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2E59F9A6-E0B6-458F-8FBF-3DF6EE9F93E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DB04F4A3-77FB-4845-BEF2-0D588A42818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C72CE9B5-1F8B-480D-B99C-512B5306211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41940069-B5AF-40C8-9A2E-58173B8FF91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6C847A58-0E3C-49E2-A773-A56279C81CC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AACD72FA-7D0B-4DAD-B327-C4B021E3C53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41D98856-28BD-46B0-BC3D-75548EEEB3A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3B3E5944-A3AC-4CEB-9CAB-A9CF35472A9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F92EBA0-232D-4A99-9A8F-145042E4D5C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560C8E3B-56E7-4107-BDD1-10AB481F38D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FC4E1FDA-8EF0-43D0-862C-E492C0B954C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4ABA8E16-0BF3-446F-BC7B-4B49E2979F8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C3419900-B613-4A23-BB09-BD55ED287CF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F5FD894-C204-46F0-A8D5-9571498885A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53DFF62F-8EB2-4637-B35C-639D95ACEC6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97ECE677-4265-44ED-85E0-3ACF96F3615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B0FBF766-37E4-490D-BD5B-1F1D4129559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6455D145-8825-4432-ACBA-4A019779BB2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76F558FC-5848-4A95-916D-888310FB123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9C69EFE2-E8A1-48E9-BFE2-469876C16A34}"/>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96CCD357-7385-4FB8-8B5D-2BB2FE1B2AB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05CC1E48-1AB3-4530-BDE8-EE821EE0DAB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C62E854D-A82A-4835-B54A-2871AFC434F2}"/>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25" name="直線コネクタ 424">
          <a:extLst>
            <a:ext uri="{FF2B5EF4-FFF2-40B4-BE49-F238E27FC236}">
              <a16:creationId xmlns:a16="http://schemas.microsoft.com/office/drawing/2014/main" id="{255139C8-6A40-47B8-927C-440B0EA5BA88}"/>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CDF209C5-65D4-4A43-A884-6F86B601ACE8}"/>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9B2C4EF8-57DB-4660-B086-CB5CE15B4494}"/>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28" name="フローチャート: 判断 427">
          <a:extLst>
            <a:ext uri="{FF2B5EF4-FFF2-40B4-BE49-F238E27FC236}">
              <a16:creationId xmlns:a16="http://schemas.microsoft.com/office/drawing/2014/main" id="{321DD05E-90A5-4CBD-A1A4-F9F54ABD0764}"/>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9" name="フローチャート: 判断 428">
          <a:extLst>
            <a:ext uri="{FF2B5EF4-FFF2-40B4-BE49-F238E27FC236}">
              <a16:creationId xmlns:a16="http://schemas.microsoft.com/office/drawing/2014/main" id="{5AE0C554-4325-40D0-B64C-2420E083F8A7}"/>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30" name="フローチャート: 判断 429">
          <a:extLst>
            <a:ext uri="{FF2B5EF4-FFF2-40B4-BE49-F238E27FC236}">
              <a16:creationId xmlns:a16="http://schemas.microsoft.com/office/drawing/2014/main" id="{49F8405C-6442-44EE-AE24-698EDA3C1ECA}"/>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2BBB7AB6-E4EA-448C-807B-DB1B296A9C73}"/>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B13261B-7705-4892-98D3-331BCFFD8B4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7E3C02B7-D33A-4045-9850-3D9EE2D2DEB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3645F527-C363-40B8-9A88-8D911410ACA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7767C5C4-0174-4896-A83A-F87DB20E744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8D7A307E-F445-464C-8067-98C7E320602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66222</xdr:rowOff>
    </xdr:from>
    <xdr:to>
      <xdr:col>85</xdr:col>
      <xdr:colOff>177800</xdr:colOff>
      <xdr:row>41</xdr:row>
      <xdr:rowOff>167822</xdr:rowOff>
    </xdr:to>
    <xdr:sp macro="" textlink="">
      <xdr:nvSpPr>
        <xdr:cNvPr id="437" name="楕円 436">
          <a:extLst>
            <a:ext uri="{FF2B5EF4-FFF2-40B4-BE49-F238E27FC236}">
              <a16:creationId xmlns:a16="http://schemas.microsoft.com/office/drawing/2014/main" id="{BF6FDFA5-3024-4E4B-ADD9-0055394B7A1C}"/>
            </a:ext>
          </a:extLst>
        </xdr:cNvPr>
        <xdr:cNvSpPr/>
      </xdr:nvSpPr>
      <xdr:spPr>
        <a:xfrm>
          <a:off x="162687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44649</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43CA53C9-BC93-41E9-A499-03E5D0FEFBDB}"/>
            </a:ext>
          </a:extLst>
        </xdr:cNvPr>
        <xdr:cNvSpPr txBox="1"/>
      </xdr:nvSpPr>
      <xdr:spPr>
        <a:xfrm>
          <a:off x="16357600"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74385</xdr:rowOff>
    </xdr:from>
    <xdr:to>
      <xdr:col>81</xdr:col>
      <xdr:colOff>101600</xdr:colOff>
      <xdr:row>42</xdr:row>
      <xdr:rowOff>4535</xdr:rowOff>
    </xdr:to>
    <xdr:sp macro="" textlink="">
      <xdr:nvSpPr>
        <xdr:cNvPr id="439" name="楕円 438">
          <a:extLst>
            <a:ext uri="{FF2B5EF4-FFF2-40B4-BE49-F238E27FC236}">
              <a16:creationId xmlns:a16="http://schemas.microsoft.com/office/drawing/2014/main" id="{84EB6FB3-F6D7-4D9E-8744-33894F0C1C5A}"/>
            </a:ext>
          </a:extLst>
        </xdr:cNvPr>
        <xdr:cNvSpPr/>
      </xdr:nvSpPr>
      <xdr:spPr>
        <a:xfrm>
          <a:off x="15430500" y="71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117022</xdr:rowOff>
    </xdr:from>
    <xdr:to>
      <xdr:col>85</xdr:col>
      <xdr:colOff>127000</xdr:colOff>
      <xdr:row>41</xdr:row>
      <xdr:rowOff>125185</xdr:rowOff>
    </xdr:to>
    <xdr:cxnSp macro="">
      <xdr:nvCxnSpPr>
        <xdr:cNvPr id="440" name="直線コネクタ 439">
          <a:extLst>
            <a:ext uri="{FF2B5EF4-FFF2-40B4-BE49-F238E27FC236}">
              <a16:creationId xmlns:a16="http://schemas.microsoft.com/office/drawing/2014/main" id="{211E6E19-553B-4EB1-BACD-0DCDE8A73951}"/>
            </a:ext>
          </a:extLst>
        </xdr:cNvPr>
        <xdr:cNvCxnSpPr/>
      </xdr:nvCxnSpPr>
      <xdr:spPr>
        <a:xfrm flipV="1">
          <a:off x="15481300" y="7146472"/>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76019</xdr:rowOff>
    </xdr:from>
    <xdr:to>
      <xdr:col>76</xdr:col>
      <xdr:colOff>165100</xdr:colOff>
      <xdr:row>42</xdr:row>
      <xdr:rowOff>6169</xdr:rowOff>
    </xdr:to>
    <xdr:sp macro="" textlink="">
      <xdr:nvSpPr>
        <xdr:cNvPr id="441" name="楕円 440">
          <a:extLst>
            <a:ext uri="{FF2B5EF4-FFF2-40B4-BE49-F238E27FC236}">
              <a16:creationId xmlns:a16="http://schemas.microsoft.com/office/drawing/2014/main" id="{9362B7A0-2CA4-4DFB-9362-E41E7226DFF3}"/>
            </a:ext>
          </a:extLst>
        </xdr:cNvPr>
        <xdr:cNvSpPr/>
      </xdr:nvSpPr>
      <xdr:spPr>
        <a:xfrm>
          <a:off x="145415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125185</xdr:rowOff>
    </xdr:from>
    <xdr:to>
      <xdr:col>81</xdr:col>
      <xdr:colOff>50800</xdr:colOff>
      <xdr:row>41</xdr:row>
      <xdr:rowOff>126819</xdr:rowOff>
    </xdr:to>
    <xdr:cxnSp macro="">
      <xdr:nvCxnSpPr>
        <xdr:cNvPr id="442" name="直線コネクタ 441">
          <a:extLst>
            <a:ext uri="{FF2B5EF4-FFF2-40B4-BE49-F238E27FC236}">
              <a16:creationId xmlns:a16="http://schemas.microsoft.com/office/drawing/2014/main" id="{9297D2F9-E4AD-40DE-8804-E58D4E10B3BA}"/>
            </a:ext>
          </a:extLst>
        </xdr:cNvPr>
        <xdr:cNvCxnSpPr/>
      </xdr:nvCxnSpPr>
      <xdr:spPr>
        <a:xfrm flipV="1">
          <a:off x="14592300" y="715463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67854</xdr:rowOff>
    </xdr:from>
    <xdr:to>
      <xdr:col>72</xdr:col>
      <xdr:colOff>38100</xdr:colOff>
      <xdr:row>41</xdr:row>
      <xdr:rowOff>169454</xdr:rowOff>
    </xdr:to>
    <xdr:sp macro="" textlink="">
      <xdr:nvSpPr>
        <xdr:cNvPr id="443" name="楕円 442">
          <a:extLst>
            <a:ext uri="{FF2B5EF4-FFF2-40B4-BE49-F238E27FC236}">
              <a16:creationId xmlns:a16="http://schemas.microsoft.com/office/drawing/2014/main" id="{60969B14-E7B3-4915-9648-BF7AA4AC768E}"/>
            </a:ext>
          </a:extLst>
        </xdr:cNvPr>
        <xdr:cNvSpPr/>
      </xdr:nvSpPr>
      <xdr:spPr>
        <a:xfrm>
          <a:off x="13652500" y="70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118654</xdr:rowOff>
    </xdr:from>
    <xdr:to>
      <xdr:col>76</xdr:col>
      <xdr:colOff>114300</xdr:colOff>
      <xdr:row>41</xdr:row>
      <xdr:rowOff>126819</xdr:rowOff>
    </xdr:to>
    <xdr:cxnSp macro="">
      <xdr:nvCxnSpPr>
        <xdr:cNvPr id="444" name="直線コネクタ 443">
          <a:extLst>
            <a:ext uri="{FF2B5EF4-FFF2-40B4-BE49-F238E27FC236}">
              <a16:creationId xmlns:a16="http://schemas.microsoft.com/office/drawing/2014/main" id="{90DA79BA-0959-4EBF-B6CC-C88EE600FE9A}"/>
            </a:ext>
          </a:extLst>
        </xdr:cNvPr>
        <xdr:cNvCxnSpPr/>
      </xdr:nvCxnSpPr>
      <xdr:spPr>
        <a:xfrm>
          <a:off x="13703300" y="714810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23767</xdr:rowOff>
    </xdr:from>
    <xdr:to>
      <xdr:col>67</xdr:col>
      <xdr:colOff>101600</xdr:colOff>
      <xdr:row>42</xdr:row>
      <xdr:rowOff>125367</xdr:rowOff>
    </xdr:to>
    <xdr:sp macro="" textlink="">
      <xdr:nvSpPr>
        <xdr:cNvPr id="445" name="楕円 444">
          <a:extLst>
            <a:ext uri="{FF2B5EF4-FFF2-40B4-BE49-F238E27FC236}">
              <a16:creationId xmlns:a16="http://schemas.microsoft.com/office/drawing/2014/main" id="{2BCF11A5-44DE-4622-B9CE-14F5F2BC8E3E}"/>
            </a:ext>
          </a:extLst>
        </xdr:cNvPr>
        <xdr:cNvSpPr/>
      </xdr:nvSpPr>
      <xdr:spPr>
        <a:xfrm>
          <a:off x="12763500" y="722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118654</xdr:rowOff>
    </xdr:from>
    <xdr:to>
      <xdr:col>71</xdr:col>
      <xdr:colOff>177800</xdr:colOff>
      <xdr:row>42</xdr:row>
      <xdr:rowOff>74567</xdr:rowOff>
    </xdr:to>
    <xdr:cxnSp macro="">
      <xdr:nvCxnSpPr>
        <xdr:cNvPr id="446" name="直線コネクタ 445">
          <a:extLst>
            <a:ext uri="{FF2B5EF4-FFF2-40B4-BE49-F238E27FC236}">
              <a16:creationId xmlns:a16="http://schemas.microsoft.com/office/drawing/2014/main" id="{18462093-9201-45AC-91A6-849D7BC3C256}"/>
            </a:ext>
          </a:extLst>
        </xdr:cNvPr>
        <xdr:cNvCxnSpPr/>
      </xdr:nvCxnSpPr>
      <xdr:spPr>
        <a:xfrm flipV="1">
          <a:off x="12814300" y="7148104"/>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B493137F-E398-46D5-AD3C-BD8816296BD2}"/>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9A98BAC1-554B-424D-B164-1814BEB1090D}"/>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AF91E828-D289-4B6E-AE60-3E7AA8A57A0B}"/>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4C17C440-2DBA-41E5-BFA4-25B0C3C8DB6E}"/>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167112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2AB4704D-29F2-4A39-A702-575CD9A123AA}"/>
            </a:ext>
          </a:extLst>
        </xdr:cNvPr>
        <xdr:cNvSpPr txBox="1"/>
      </xdr:nvSpPr>
      <xdr:spPr>
        <a:xfrm>
          <a:off x="15266044" y="719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168746</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7F992CF4-8A89-429B-93B1-2E38B61FDD97}"/>
            </a:ext>
          </a:extLst>
        </xdr:cNvPr>
        <xdr:cNvSpPr txBox="1"/>
      </xdr:nvSpPr>
      <xdr:spPr>
        <a:xfrm>
          <a:off x="14389744" y="719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160581</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617849A7-EB24-48D9-AB84-62C147C9FE7D}"/>
            </a:ext>
          </a:extLst>
        </xdr:cNvPr>
        <xdr:cNvSpPr txBox="1"/>
      </xdr:nvSpPr>
      <xdr:spPr>
        <a:xfrm>
          <a:off x="13500744" y="71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116494</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365DC674-CA93-4E7D-A4E1-7E63EA78FE40}"/>
            </a:ext>
          </a:extLst>
        </xdr:cNvPr>
        <xdr:cNvSpPr txBox="1"/>
      </xdr:nvSpPr>
      <xdr:spPr>
        <a:xfrm>
          <a:off x="12611744" y="7317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2B045762-D5BD-4AAA-A1BE-49D5639CB09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CF37DDF4-59CE-4C93-98EB-F954826FB17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67ED5E79-929D-4D33-8B54-5D9D7DFE7F0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4FF9B12A-6341-4162-AA3F-D64C8777D1A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3D1DCD76-708D-45EE-AA22-6A60FC6F3FE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55903F3F-8E41-4E36-B955-B79879E5871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1CDD23A1-5007-4434-B455-B0490E8FFC3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19F6EEC-51CE-49C1-901F-2564E006D43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210DC33B-42FE-4D94-A36F-F53D200201C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E9BBAD64-8A4D-4AB5-81E6-F4E30FDFEAF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A5A40761-ACD5-49BA-9800-9F358F349D0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49EF6BB9-E412-47B3-BFE3-4C75C2AA555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482C460-0A2D-4008-963F-A1C29C0D891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233D4054-2856-41B3-A877-7B9D7C82EB1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642DE141-5274-4E93-A876-E5701AA02DF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F983CF9D-837B-47F5-9041-47BC33107D5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B31E148A-1412-4F00-85E3-B87126A4C67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11A6A98B-3253-49BD-A4BD-F408EE4C58C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B2D4FF97-307D-47BB-A3A0-FBE68A432DE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C1FAB040-16C5-4528-8DF4-B05145E47CC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60CA6081-8AD5-4684-9BD5-B846876D341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76" name="直線コネクタ 475">
          <a:extLst>
            <a:ext uri="{FF2B5EF4-FFF2-40B4-BE49-F238E27FC236}">
              <a16:creationId xmlns:a16="http://schemas.microsoft.com/office/drawing/2014/main" id="{03ED43DD-AA7F-4FA7-A78A-747D3AA44A4A}"/>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F9A87263-34C5-4BE7-BDA5-69AAAB1052FF}"/>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78" name="直線コネクタ 477">
          <a:extLst>
            <a:ext uri="{FF2B5EF4-FFF2-40B4-BE49-F238E27FC236}">
              <a16:creationId xmlns:a16="http://schemas.microsoft.com/office/drawing/2014/main" id="{7DCDDD26-D65E-40EA-8134-CFAF6FBC2F77}"/>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D8C5C90E-0EB6-486A-AFE7-A5953A9EE733}"/>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80" name="直線コネクタ 479">
          <a:extLst>
            <a:ext uri="{FF2B5EF4-FFF2-40B4-BE49-F238E27FC236}">
              <a16:creationId xmlns:a16="http://schemas.microsoft.com/office/drawing/2014/main" id="{A6A5EC1B-BADD-470C-B836-7152CD8389C2}"/>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4478E590-0C71-4572-86EF-9661D906E93A}"/>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82" name="フローチャート: 判断 481">
          <a:extLst>
            <a:ext uri="{FF2B5EF4-FFF2-40B4-BE49-F238E27FC236}">
              <a16:creationId xmlns:a16="http://schemas.microsoft.com/office/drawing/2014/main" id="{E4DCE0D9-5117-44D9-A4CA-0E24E2BFA43E}"/>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83" name="フローチャート: 判断 482">
          <a:extLst>
            <a:ext uri="{FF2B5EF4-FFF2-40B4-BE49-F238E27FC236}">
              <a16:creationId xmlns:a16="http://schemas.microsoft.com/office/drawing/2014/main" id="{5ED0ADF1-ABC4-49D7-9DAB-810FB71FBAD9}"/>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84" name="フローチャート: 判断 483">
          <a:extLst>
            <a:ext uri="{FF2B5EF4-FFF2-40B4-BE49-F238E27FC236}">
              <a16:creationId xmlns:a16="http://schemas.microsoft.com/office/drawing/2014/main" id="{66BCDD3F-AD92-4EF6-92E5-CB0029C23906}"/>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85" name="フローチャート: 判断 484">
          <a:extLst>
            <a:ext uri="{FF2B5EF4-FFF2-40B4-BE49-F238E27FC236}">
              <a16:creationId xmlns:a16="http://schemas.microsoft.com/office/drawing/2014/main" id="{33E3A4B4-284A-449C-87BB-DEA0EBB07B53}"/>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86" name="フローチャート: 判断 485">
          <a:extLst>
            <a:ext uri="{FF2B5EF4-FFF2-40B4-BE49-F238E27FC236}">
              <a16:creationId xmlns:a16="http://schemas.microsoft.com/office/drawing/2014/main" id="{642DCD2B-CC42-4529-87D1-46339985C7DC}"/>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111B2758-8035-43F7-8A62-3CFA5166D84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B6F06AA-D8B8-4703-B469-2D5D8B67652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6FE5869E-F008-45A0-9051-79BD5DC8EE3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A8980DA-385B-4D43-9143-48B3CAF62D1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26C38926-7DE0-42CF-AEFB-AA5B9885D02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134214</xdr:rowOff>
    </xdr:from>
    <xdr:to>
      <xdr:col>116</xdr:col>
      <xdr:colOff>114300</xdr:colOff>
      <xdr:row>39</xdr:row>
      <xdr:rowOff>64364</xdr:rowOff>
    </xdr:to>
    <xdr:sp macro="" textlink="">
      <xdr:nvSpPr>
        <xdr:cNvPr id="492" name="楕円 491">
          <a:extLst>
            <a:ext uri="{FF2B5EF4-FFF2-40B4-BE49-F238E27FC236}">
              <a16:creationId xmlns:a16="http://schemas.microsoft.com/office/drawing/2014/main" id="{70E7F530-D3A0-4956-A765-C6CA0B6828CC}"/>
            </a:ext>
          </a:extLst>
        </xdr:cNvPr>
        <xdr:cNvSpPr/>
      </xdr:nvSpPr>
      <xdr:spPr>
        <a:xfrm>
          <a:off x="22110700" y="664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157091</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AA99F209-58A3-43D8-8637-ED0E4E7CC6AF}"/>
            </a:ext>
          </a:extLst>
        </xdr:cNvPr>
        <xdr:cNvSpPr txBox="1"/>
      </xdr:nvSpPr>
      <xdr:spPr>
        <a:xfrm>
          <a:off x="22199600" y="650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146101</xdr:rowOff>
    </xdr:from>
    <xdr:to>
      <xdr:col>112</xdr:col>
      <xdr:colOff>38100</xdr:colOff>
      <xdr:row>39</xdr:row>
      <xdr:rowOff>76251</xdr:rowOff>
    </xdr:to>
    <xdr:sp macro="" textlink="">
      <xdr:nvSpPr>
        <xdr:cNvPr id="494" name="楕円 493">
          <a:extLst>
            <a:ext uri="{FF2B5EF4-FFF2-40B4-BE49-F238E27FC236}">
              <a16:creationId xmlns:a16="http://schemas.microsoft.com/office/drawing/2014/main" id="{858086D6-3C58-4C9D-8330-6F4561B3B2D8}"/>
            </a:ext>
          </a:extLst>
        </xdr:cNvPr>
        <xdr:cNvSpPr/>
      </xdr:nvSpPr>
      <xdr:spPr>
        <a:xfrm>
          <a:off x="21272500" y="666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13564</xdr:rowOff>
    </xdr:from>
    <xdr:to>
      <xdr:col>116</xdr:col>
      <xdr:colOff>63500</xdr:colOff>
      <xdr:row>39</xdr:row>
      <xdr:rowOff>25451</xdr:rowOff>
    </xdr:to>
    <xdr:cxnSp macro="">
      <xdr:nvCxnSpPr>
        <xdr:cNvPr id="495" name="直線コネクタ 494">
          <a:extLst>
            <a:ext uri="{FF2B5EF4-FFF2-40B4-BE49-F238E27FC236}">
              <a16:creationId xmlns:a16="http://schemas.microsoft.com/office/drawing/2014/main" id="{DAC2CC67-7A94-4A7C-AE27-604E883E5F78}"/>
            </a:ext>
          </a:extLst>
        </xdr:cNvPr>
        <xdr:cNvCxnSpPr/>
      </xdr:nvCxnSpPr>
      <xdr:spPr>
        <a:xfrm flipV="1">
          <a:off x="21323300" y="6700114"/>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157988</xdr:rowOff>
    </xdr:from>
    <xdr:to>
      <xdr:col>107</xdr:col>
      <xdr:colOff>101600</xdr:colOff>
      <xdr:row>39</xdr:row>
      <xdr:rowOff>88138</xdr:rowOff>
    </xdr:to>
    <xdr:sp macro="" textlink="">
      <xdr:nvSpPr>
        <xdr:cNvPr id="496" name="楕円 495">
          <a:extLst>
            <a:ext uri="{FF2B5EF4-FFF2-40B4-BE49-F238E27FC236}">
              <a16:creationId xmlns:a16="http://schemas.microsoft.com/office/drawing/2014/main" id="{D07A660B-6913-494A-85F1-E7DE3C651A15}"/>
            </a:ext>
          </a:extLst>
        </xdr:cNvPr>
        <xdr:cNvSpPr/>
      </xdr:nvSpPr>
      <xdr:spPr>
        <a:xfrm>
          <a:off x="20383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25451</xdr:rowOff>
    </xdr:from>
    <xdr:to>
      <xdr:col>111</xdr:col>
      <xdr:colOff>177800</xdr:colOff>
      <xdr:row>39</xdr:row>
      <xdr:rowOff>37338</xdr:rowOff>
    </xdr:to>
    <xdr:cxnSp macro="">
      <xdr:nvCxnSpPr>
        <xdr:cNvPr id="497" name="直線コネクタ 496">
          <a:extLst>
            <a:ext uri="{FF2B5EF4-FFF2-40B4-BE49-F238E27FC236}">
              <a16:creationId xmlns:a16="http://schemas.microsoft.com/office/drawing/2014/main" id="{E7366F68-AF50-41E5-A6E0-B1A1779A2269}"/>
            </a:ext>
          </a:extLst>
        </xdr:cNvPr>
        <xdr:cNvCxnSpPr/>
      </xdr:nvCxnSpPr>
      <xdr:spPr>
        <a:xfrm flipV="1">
          <a:off x="20434300" y="6712001"/>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168046</xdr:rowOff>
    </xdr:from>
    <xdr:to>
      <xdr:col>102</xdr:col>
      <xdr:colOff>165100</xdr:colOff>
      <xdr:row>39</xdr:row>
      <xdr:rowOff>98196</xdr:rowOff>
    </xdr:to>
    <xdr:sp macro="" textlink="">
      <xdr:nvSpPr>
        <xdr:cNvPr id="498" name="楕円 497">
          <a:extLst>
            <a:ext uri="{FF2B5EF4-FFF2-40B4-BE49-F238E27FC236}">
              <a16:creationId xmlns:a16="http://schemas.microsoft.com/office/drawing/2014/main" id="{8CBFE55C-4468-4ADF-B15E-03B79B054A88}"/>
            </a:ext>
          </a:extLst>
        </xdr:cNvPr>
        <xdr:cNvSpPr/>
      </xdr:nvSpPr>
      <xdr:spPr>
        <a:xfrm>
          <a:off x="19494500" y="66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37338</xdr:rowOff>
    </xdr:from>
    <xdr:to>
      <xdr:col>107</xdr:col>
      <xdr:colOff>50800</xdr:colOff>
      <xdr:row>39</xdr:row>
      <xdr:rowOff>47396</xdr:rowOff>
    </xdr:to>
    <xdr:cxnSp macro="">
      <xdr:nvCxnSpPr>
        <xdr:cNvPr id="499" name="直線コネクタ 498">
          <a:extLst>
            <a:ext uri="{FF2B5EF4-FFF2-40B4-BE49-F238E27FC236}">
              <a16:creationId xmlns:a16="http://schemas.microsoft.com/office/drawing/2014/main" id="{15AB8E10-7019-4405-9F71-472078E00F73}"/>
            </a:ext>
          </a:extLst>
        </xdr:cNvPr>
        <xdr:cNvCxnSpPr/>
      </xdr:nvCxnSpPr>
      <xdr:spPr>
        <a:xfrm flipV="1">
          <a:off x="19545300" y="6723888"/>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146101</xdr:rowOff>
    </xdr:from>
    <xdr:to>
      <xdr:col>98</xdr:col>
      <xdr:colOff>38100</xdr:colOff>
      <xdr:row>39</xdr:row>
      <xdr:rowOff>76251</xdr:rowOff>
    </xdr:to>
    <xdr:sp macro="" textlink="">
      <xdr:nvSpPr>
        <xdr:cNvPr id="500" name="楕円 499">
          <a:extLst>
            <a:ext uri="{FF2B5EF4-FFF2-40B4-BE49-F238E27FC236}">
              <a16:creationId xmlns:a16="http://schemas.microsoft.com/office/drawing/2014/main" id="{93F061B4-1594-44B1-8B0C-C5908F3F3F98}"/>
            </a:ext>
          </a:extLst>
        </xdr:cNvPr>
        <xdr:cNvSpPr/>
      </xdr:nvSpPr>
      <xdr:spPr>
        <a:xfrm>
          <a:off x="18605500" y="666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25451</xdr:rowOff>
    </xdr:from>
    <xdr:to>
      <xdr:col>102</xdr:col>
      <xdr:colOff>114300</xdr:colOff>
      <xdr:row>39</xdr:row>
      <xdr:rowOff>47396</xdr:rowOff>
    </xdr:to>
    <xdr:cxnSp macro="">
      <xdr:nvCxnSpPr>
        <xdr:cNvPr id="501" name="直線コネクタ 500">
          <a:extLst>
            <a:ext uri="{FF2B5EF4-FFF2-40B4-BE49-F238E27FC236}">
              <a16:creationId xmlns:a16="http://schemas.microsoft.com/office/drawing/2014/main" id="{904707C3-B92F-4B77-B9E5-914D6B4C2CF5}"/>
            </a:ext>
          </a:extLst>
        </xdr:cNvPr>
        <xdr:cNvCxnSpPr/>
      </xdr:nvCxnSpPr>
      <xdr:spPr>
        <a:xfrm>
          <a:off x="18656300" y="6712001"/>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F5536163-4AAA-42C9-AF65-D44A316E4BA5}"/>
            </a:ext>
          </a:extLst>
        </xdr:cNvPr>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4BB32691-C080-4AF5-ABF9-EC1B539929E0}"/>
            </a:ext>
          </a:extLst>
        </xdr:cNvPr>
        <xdr:cNvSpPr txBox="1"/>
      </xdr:nvSpPr>
      <xdr:spPr>
        <a:xfrm>
          <a:off x="20199427" y="68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53BC8202-A7CC-4A30-8D6B-21089479858C}"/>
            </a:ext>
          </a:extLst>
        </xdr:cNvPr>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1998</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54FC7B63-EF94-4459-BFBF-94D176D84932}"/>
            </a:ext>
          </a:extLst>
        </xdr:cNvPr>
        <xdr:cNvSpPr txBox="1"/>
      </xdr:nvSpPr>
      <xdr:spPr>
        <a:xfrm>
          <a:off x="18421427" y="68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92778</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FD4D78B8-58FE-44A9-94B1-36800D2E75D2}"/>
            </a:ext>
          </a:extLst>
        </xdr:cNvPr>
        <xdr:cNvSpPr txBox="1"/>
      </xdr:nvSpPr>
      <xdr:spPr>
        <a:xfrm>
          <a:off x="21075727" y="643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104665</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D65DFDF-ABEF-4676-BB01-13302CF5FD61}"/>
            </a:ext>
          </a:extLst>
        </xdr:cNvPr>
        <xdr:cNvSpPr txBox="1"/>
      </xdr:nvSpPr>
      <xdr:spPr>
        <a:xfrm>
          <a:off x="201994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114723</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ABD9D31D-0231-4EA5-8F05-A3F8740168DA}"/>
            </a:ext>
          </a:extLst>
        </xdr:cNvPr>
        <xdr:cNvSpPr txBox="1"/>
      </xdr:nvSpPr>
      <xdr:spPr>
        <a:xfrm>
          <a:off x="19310427" y="645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92778</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2B171A33-D0F4-418B-B776-616585524F40}"/>
            </a:ext>
          </a:extLst>
        </xdr:cNvPr>
        <xdr:cNvSpPr txBox="1"/>
      </xdr:nvSpPr>
      <xdr:spPr>
        <a:xfrm>
          <a:off x="18421427" y="643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98DE8A00-7AFB-450F-92E6-6C7B25B43BE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76D0A1ED-B82A-47B2-BAE2-0B3CECEECF7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1DB39C76-0230-4993-841E-6765CD9026E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87AF9266-C00D-4860-BA39-09BCFCC5775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C872A00A-ED07-44B4-8644-528C393EAA3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7815358A-460E-4ED4-84ED-497DD12ACAE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749B90CE-79D7-4265-855F-34B47CFA09C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47D9431-722C-4339-9C1C-96BA263D098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E491E480-8CA9-4E7E-AB49-EA44397554A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D0D87D6C-C3EC-42B5-8AB9-7F76BF525F4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A75DAED8-F6F8-495B-8516-55B0DDFFE82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14DD8F52-ACF1-47B3-B784-63D1848CECC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4C13462A-6CF6-4AF4-A54E-0EBE9A50BB3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CDD95EB4-1869-4D69-A168-464175CF818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937CAF94-6D55-4A4D-ADD3-36501F12BF9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9B035122-0A5B-428B-9743-4774791528A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C8B42E0B-8B9E-4539-B616-BFF71F82383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9B0FE9CA-84F1-41CD-8E69-41D66A54E7F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03A0E036-691A-4787-8EA5-6C6F391548B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A860B5AD-7CEE-4960-9155-55B304F25CD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30B31F09-94DD-40F0-A060-146ECA7D9FF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2882EF06-0D47-4EDB-AF40-551E9E9DD28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B03F9F91-700E-4001-BED8-C2C7291CBB5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EF438184-E1BE-433A-9DCB-32B3CFADC46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464A3124-362D-4B95-8293-780A29AF378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A3905A2B-9425-4FD9-8186-E752FD4FBC60}"/>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3BEB35CE-D3D7-4CF7-A69A-37994899F279}"/>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2B4D3091-9B52-46BD-AAD2-539C76F9978B}"/>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4963188F-9123-44E9-90F3-5CC5ECF380A9}"/>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39" name="直線コネクタ 538">
          <a:extLst>
            <a:ext uri="{FF2B5EF4-FFF2-40B4-BE49-F238E27FC236}">
              <a16:creationId xmlns:a16="http://schemas.microsoft.com/office/drawing/2014/main" id="{6F775EE3-ACEF-47A0-8276-F3F9AE797DEC}"/>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87607AE1-096E-4684-A5E8-126A9FC7EE58}"/>
            </a:ext>
          </a:extLst>
        </xdr:cNvPr>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41" name="フローチャート: 判断 540">
          <a:extLst>
            <a:ext uri="{FF2B5EF4-FFF2-40B4-BE49-F238E27FC236}">
              <a16:creationId xmlns:a16="http://schemas.microsoft.com/office/drawing/2014/main" id="{E868578A-C998-456F-8B36-4A839EC85FB0}"/>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42" name="フローチャート: 判断 541">
          <a:extLst>
            <a:ext uri="{FF2B5EF4-FFF2-40B4-BE49-F238E27FC236}">
              <a16:creationId xmlns:a16="http://schemas.microsoft.com/office/drawing/2014/main" id="{88ABC0FE-DCB2-478A-AC5B-DE105BE35083}"/>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43" name="フローチャート: 判断 542">
          <a:extLst>
            <a:ext uri="{FF2B5EF4-FFF2-40B4-BE49-F238E27FC236}">
              <a16:creationId xmlns:a16="http://schemas.microsoft.com/office/drawing/2014/main" id="{0E5D8E06-FDCF-4385-B664-DC1EA41CEDCC}"/>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FC28DA30-093C-473B-84C6-56A71DBF4372}"/>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AA2010D3-7232-4107-8BFE-19249EC22F90}"/>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D5F643BA-39FD-4D05-B357-9BACF95547F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F87639BA-8F8E-43D1-B2EA-436BEF67967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D905699D-A1E4-4761-8F27-F6AFE46DFB3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3FFBC6C6-8C5F-498D-A201-81512DCE7C0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105F5035-C890-4EB8-AA45-3C48C54B319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151674</xdr:rowOff>
    </xdr:from>
    <xdr:to>
      <xdr:col>85</xdr:col>
      <xdr:colOff>177800</xdr:colOff>
      <xdr:row>62</xdr:row>
      <xdr:rowOff>81824</xdr:rowOff>
    </xdr:to>
    <xdr:sp macro="" textlink="">
      <xdr:nvSpPr>
        <xdr:cNvPr id="551" name="楕円 550">
          <a:extLst>
            <a:ext uri="{FF2B5EF4-FFF2-40B4-BE49-F238E27FC236}">
              <a16:creationId xmlns:a16="http://schemas.microsoft.com/office/drawing/2014/main" id="{DD1393CB-0AAB-40C2-9E41-150F1A9FF92F}"/>
            </a:ext>
          </a:extLst>
        </xdr:cNvPr>
        <xdr:cNvSpPr/>
      </xdr:nvSpPr>
      <xdr:spPr>
        <a:xfrm>
          <a:off x="162687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130101</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ACE5F23D-6D25-42A2-8A1A-27A2FB90FDD8}"/>
            </a:ext>
          </a:extLst>
        </xdr:cNvPr>
        <xdr:cNvSpPr txBox="1"/>
      </xdr:nvSpPr>
      <xdr:spPr>
        <a:xfrm>
          <a:off x="16357600"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138612</xdr:rowOff>
    </xdr:from>
    <xdr:to>
      <xdr:col>81</xdr:col>
      <xdr:colOff>101600</xdr:colOff>
      <xdr:row>62</xdr:row>
      <xdr:rowOff>68762</xdr:rowOff>
    </xdr:to>
    <xdr:sp macro="" textlink="">
      <xdr:nvSpPr>
        <xdr:cNvPr id="553" name="楕円 552">
          <a:extLst>
            <a:ext uri="{FF2B5EF4-FFF2-40B4-BE49-F238E27FC236}">
              <a16:creationId xmlns:a16="http://schemas.microsoft.com/office/drawing/2014/main" id="{1CAE15C2-A318-4D77-B095-0AEAA3284DE7}"/>
            </a:ext>
          </a:extLst>
        </xdr:cNvPr>
        <xdr:cNvSpPr/>
      </xdr:nvSpPr>
      <xdr:spPr>
        <a:xfrm>
          <a:off x="15430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17962</xdr:rowOff>
    </xdr:from>
    <xdr:to>
      <xdr:col>85</xdr:col>
      <xdr:colOff>127000</xdr:colOff>
      <xdr:row>62</xdr:row>
      <xdr:rowOff>31024</xdr:rowOff>
    </xdr:to>
    <xdr:cxnSp macro="">
      <xdr:nvCxnSpPr>
        <xdr:cNvPr id="554" name="直線コネクタ 553">
          <a:extLst>
            <a:ext uri="{FF2B5EF4-FFF2-40B4-BE49-F238E27FC236}">
              <a16:creationId xmlns:a16="http://schemas.microsoft.com/office/drawing/2014/main" id="{4392AA08-7D06-4349-B5D7-73072E50E91B}"/>
            </a:ext>
          </a:extLst>
        </xdr:cNvPr>
        <xdr:cNvCxnSpPr/>
      </xdr:nvCxnSpPr>
      <xdr:spPr>
        <a:xfrm>
          <a:off x="15481300" y="1064786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99423</xdr:rowOff>
    </xdr:from>
    <xdr:to>
      <xdr:col>76</xdr:col>
      <xdr:colOff>165100</xdr:colOff>
      <xdr:row>62</xdr:row>
      <xdr:rowOff>29573</xdr:rowOff>
    </xdr:to>
    <xdr:sp macro="" textlink="">
      <xdr:nvSpPr>
        <xdr:cNvPr id="555" name="楕円 554">
          <a:extLst>
            <a:ext uri="{FF2B5EF4-FFF2-40B4-BE49-F238E27FC236}">
              <a16:creationId xmlns:a16="http://schemas.microsoft.com/office/drawing/2014/main" id="{EEBCF72D-771D-45FE-AB16-C0593E388B72}"/>
            </a:ext>
          </a:extLst>
        </xdr:cNvPr>
        <xdr:cNvSpPr/>
      </xdr:nvSpPr>
      <xdr:spPr>
        <a:xfrm>
          <a:off x="14541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150223</xdr:rowOff>
    </xdr:from>
    <xdr:to>
      <xdr:col>81</xdr:col>
      <xdr:colOff>50800</xdr:colOff>
      <xdr:row>62</xdr:row>
      <xdr:rowOff>17962</xdr:rowOff>
    </xdr:to>
    <xdr:cxnSp macro="">
      <xdr:nvCxnSpPr>
        <xdr:cNvPr id="556" name="直線コネクタ 555">
          <a:extLst>
            <a:ext uri="{FF2B5EF4-FFF2-40B4-BE49-F238E27FC236}">
              <a16:creationId xmlns:a16="http://schemas.microsoft.com/office/drawing/2014/main" id="{25DB2C6C-C25C-4EA5-A498-E288A18A9347}"/>
            </a:ext>
          </a:extLst>
        </xdr:cNvPr>
        <xdr:cNvCxnSpPr/>
      </xdr:nvCxnSpPr>
      <xdr:spPr>
        <a:xfrm>
          <a:off x="14592300" y="1060867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70031</xdr:rowOff>
    </xdr:from>
    <xdr:to>
      <xdr:col>72</xdr:col>
      <xdr:colOff>38100</xdr:colOff>
      <xdr:row>62</xdr:row>
      <xdr:rowOff>181</xdr:rowOff>
    </xdr:to>
    <xdr:sp macro="" textlink="">
      <xdr:nvSpPr>
        <xdr:cNvPr id="557" name="楕円 556">
          <a:extLst>
            <a:ext uri="{FF2B5EF4-FFF2-40B4-BE49-F238E27FC236}">
              <a16:creationId xmlns:a16="http://schemas.microsoft.com/office/drawing/2014/main" id="{FB14FE92-928B-439D-8F33-F2E575BB4901}"/>
            </a:ext>
          </a:extLst>
        </xdr:cNvPr>
        <xdr:cNvSpPr/>
      </xdr:nvSpPr>
      <xdr:spPr>
        <a:xfrm>
          <a:off x="13652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120831</xdr:rowOff>
    </xdr:from>
    <xdr:to>
      <xdr:col>76</xdr:col>
      <xdr:colOff>114300</xdr:colOff>
      <xdr:row>61</xdr:row>
      <xdr:rowOff>150223</xdr:rowOff>
    </xdr:to>
    <xdr:cxnSp macro="">
      <xdr:nvCxnSpPr>
        <xdr:cNvPr id="558" name="直線コネクタ 557">
          <a:extLst>
            <a:ext uri="{FF2B5EF4-FFF2-40B4-BE49-F238E27FC236}">
              <a16:creationId xmlns:a16="http://schemas.microsoft.com/office/drawing/2014/main" id="{F873DB8A-91CE-42E1-A448-78640FC3832C}"/>
            </a:ext>
          </a:extLst>
        </xdr:cNvPr>
        <xdr:cNvCxnSpPr/>
      </xdr:nvCxnSpPr>
      <xdr:spPr>
        <a:xfrm>
          <a:off x="13703300" y="105792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32476</xdr:rowOff>
    </xdr:from>
    <xdr:to>
      <xdr:col>67</xdr:col>
      <xdr:colOff>101600</xdr:colOff>
      <xdr:row>61</xdr:row>
      <xdr:rowOff>134076</xdr:rowOff>
    </xdr:to>
    <xdr:sp macro="" textlink="">
      <xdr:nvSpPr>
        <xdr:cNvPr id="559" name="楕円 558">
          <a:extLst>
            <a:ext uri="{FF2B5EF4-FFF2-40B4-BE49-F238E27FC236}">
              <a16:creationId xmlns:a16="http://schemas.microsoft.com/office/drawing/2014/main" id="{8D436CEF-B897-42AA-BB2A-F3EAE2219478}"/>
            </a:ext>
          </a:extLst>
        </xdr:cNvPr>
        <xdr:cNvSpPr/>
      </xdr:nvSpPr>
      <xdr:spPr>
        <a:xfrm>
          <a:off x="12763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83276</xdr:rowOff>
    </xdr:from>
    <xdr:to>
      <xdr:col>71</xdr:col>
      <xdr:colOff>177800</xdr:colOff>
      <xdr:row>61</xdr:row>
      <xdr:rowOff>120831</xdr:rowOff>
    </xdr:to>
    <xdr:cxnSp macro="">
      <xdr:nvCxnSpPr>
        <xdr:cNvPr id="560" name="直線コネクタ 559">
          <a:extLst>
            <a:ext uri="{FF2B5EF4-FFF2-40B4-BE49-F238E27FC236}">
              <a16:creationId xmlns:a16="http://schemas.microsoft.com/office/drawing/2014/main" id="{CAC83228-D4A0-4DC9-B2FF-B9957CB782D9}"/>
            </a:ext>
          </a:extLst>
        </xdr:cNvPr>
        <xdr:cNvCxnSpPr/>
      </xdr:nvCxnSpPr>
      <xdr:spPr>
        <a:xfrm>
          <a:off x="12814300" y="1054172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61" name="n_1aveValue【学校施設】&#10;有形固定資産減価償却率">
          <a:extLst>
            <a:ext uri="{FF2B5EF4-FFF2-40B4-BE49-F238E27FC236}">
              <a16:creationId xmlns:a16="http://schemas.microsoft.com/office/drawing/2014/main" id="{CC344A84-6B38-488E-B43C-44255BF20B18}"/>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62" name="n_2aveValue【学校施設】&#10;有形固定資産減価償却率">
          <a:extLst>
            <a:ext uri="{FF2B5EF4-FFF2-40B4-BE49-F238E27FC236}">
              <a16:creationId xmlns:a16="http://schemas.microsoft.com/office/drawing/2014/main" id="{40056F6C-4473-4699-915C-15A153A3AA61}"/>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3" name="n_3aveValue【学校施設】&#10;有形固定資産減価償却率">
          <a:extLst>
            <a:ext uri="{FF2B5EF4-FFF2-40B4-BE49-F238E27FC236}">
              <a16:creationId xmlns:a16="http://schemas.microsoft.com/office/drawing/2014/main" id="{9E820510-5F72-4877-98A0-759FC28DBB0E}"/>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4" name="n_4aveValue【学校施設】&#10;有形固定資産減価償却率">
          <a:extLst>
            <a:ext uri="{FF2B5EF4-FFF2-40B4-BE49-F238E27FC236}">
              <a16:creationId xmlns:a16="http://schemas.microsoft.com/office/drawing/2014/main" id="{BD6DEE67-7990-417F-97D9-BADCFA5E6D49}"/>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59889</xdr:rowOff>
    </xdr:from>
    <xdr:ext cx="405111" cy="259045"/>
    <xdr:sp macro="" textlink="">
      <xdr:nvSpPr>
        <xdr:cNvPr id="565" name="n_1mainValue【学校施設】&#10;有形固定資産減価償却率">
          <a:extLst>
            <a:ext uri="{FF2B5EF4-FFF2-40B4-BE49-F238E27FC236}">
              <a16:creationId xmlns:a16="http://schemas.microsoft.com/office/drawing/2014/main" id="{7BF05D7E-8246-4875-8AD0-0453A5B43306}"/>
            </a:ext>
          </a:extLst>
        </xdr:cNvPr>
        <xdr:cNvSpPr txBox="1"/>
      </xdr:nvSpPr>
      <xdr:spPr>
        <a:xfrm>
          <a:off x="15266044"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20700</xdr:rowOff>
    </xdr:from>
    <xdr:ext cx="405111" cy="259045"/>
    <xdr:sp macro="" textlink="">
      <xdr:nvSpPr>
        <xdr:cNvPr id="566" name="n_2mainValue【学校施設】&#10;有形固定資産減価償却率">
          <a:extLst>
            <a:ext uri="{FF2B5EF4-FFF2-40B4-BE49-F238E27FC236}">
              <a16:creationId xmlns:a16="http://schemas.microsoft.com/office/drawing/2014/main" id="{B38EEB5F-5EE1-4947-A0E7-6AB9FD0D660E}"/>
            </a:ext>
          </a:extLst>
        </xdr:cNvPr>
        <xdr:cNvSpPr txBox="1"/>
      </xdr:nvSpPr>
      <xdr:spPr>
        <a:xfrm>
          <a:off x="143897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162758</xdr:rowOff>
    </xdr:from>
    <xdr:ext cx="405111" cy="259045"/>
    <xdr:sp macro="" textlink="">
      <xdr:nvSpPr>
        <xdr:cNvPr id="567" name="n_3mainValue【学校施設】&#10;有形固定資産減価償却率">
          <a:extLst>
            <a:ext uri="{FF2B5EF4-FFF2-40B4-BE49-F238E27FC236}">
              <a16:creationId xmlns:a16="http://schemas.microsoft.com/office/drawing/2014/main" id="{5DCBF326-F443-4621-B24A-CBF6E92FE58D}"/>
            </a:ext>
          </a:extLst>
        </xdr:cNvPr>
        <xdr:cNvSpPr txBox="1"/>
      </xdr:nvSpPr>
      <xdr:spPr>
        <a:xfrm>
          <a:off x="13500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125203</xdr:rowOff>
    </xdr:from>
    <xdr:ext cx="405111" cy="259045"/>
    <xdr:sp macro="" textlink="">
      <xdr:nvSpPr>
        <xdr:cNvPr id="568" name="n_4mainValue【学校施設】&#10;有形固定資産減価償却率">
          <a:extLst>
            <a:ext uri="{FF2B5EF4-FFF2-40B4-BE49-F238E27FC236}">
              <a16:creationId xmlns:a16="http://schemas.microsoft.com/office/drawing/2014/main" id="{14F6E1B3-0055-48B4-A440-DF50A3C6E9F3}"/>
            </a:ext>
          </a:extLst>
        </xdr:cNvPr>
        <xdr:cNvSpPr txBox="1"/>
      </xdr:nvSpPr>
      <xdr:spPr>
        <a:xfrm>
          <a:off x="12611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87033DB6-DB30-46FF-A800-3C3CD412D20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3C3D6B25-47CF-4A59-9EB3-557276B7FF3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8C5DF9F4-8CD5-43ED-988C-B38C35758BC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C55C2B2-952C-400D-99C0-42C230C5483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E1796931-C5F6-40AE-9792-F790A82468D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B24C2DF6-61BF-479E-9E53-367AA6CFB04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CF6BC92B-29E2-42EB-9739-C5896012D52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CDD7E75B-0601-442C-94EB-8D5BC9CD639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84F5A664-E981-4388-8A50-DFEF436D441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823F8ACC-A46D-4F35-91DE-0C4F9580191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7376E036-D1A7-4487-9979-D466C697295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A151ED60-E6FE-43F0-95F7-642026D4A37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907CA545-7B34-46B5-9885-C539E07687A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82" name="テキスト ボックス 581">
          <a:extLst>
            <a:ext uri="{FF2B5EF4-FFF2-40B4-BE49-F238E27FC236}">
              <a16:creationId xmlns:a16="http://schemas.microsoft.com/office/drawing/2014/main" id="{03EC1628-BAC5-493E-8A4B-35432FDAD7B3}"/>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887CF6C3-87B8-4B8E-B7EA-21617C89C2C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84" name="テキスト ボックス 583">
          <a:extLst>
            <a:ext uri="{FF2B5EF4-FFF2-40B4-BE49-F238E27FC236}">
              <a16:creationId xmlns:a16="http://schemas.microsoft.com/office/drawing/2014/main" id="{59BBD4D8-C58F-4749-87AD-ADD6397F4245}"/>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20A45CB9-19AB-4414-8030-669FC2E905D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86" name="テキスト ボックス 585">
          <a:extLst>
            <a:ext uri="{FF2B5EF4-FFF2-40B4-BE49-F238E27FC236}">
              <a16:creationId xmlns:a16="http://schemas.microsoft.com/office/drawing/2014/main" id="{7002250E-FA50-4E6E-A49C-CF27A80BF27D}"/>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3D365082-F1D7-46BC-9379-760EE732FC0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8" name="テキスト ボックス 587">
          <a:extLst>
            <a:ext uri="{FF2B5EF4-FFF2-40B4-BE49-F238E27FC236}">
              <a16:creationId xmlns:a16="http://schemas.microsoft.com/office/drawing/2014/main" id="{BFAB6095-99BF-449B-8F89-98F404912E9A}"/>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4090F852-912D-49B1-A549-D95CE7DCEC0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125879D3-1D63-4A0A-BE95-38DFC6259F4E}"/>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F75B46D2-0A3A-4194-A2C0-66F11B6DD18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619614E-A72C-461E-A36E-662BDEAAB83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3ACAB769-BC6B-44BA-90AA-8867699C790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94" name="直線コネクタ 593">
          <a:extLst>
            <a:ext uri="{FF2B5EF4-FFF2-40B4-BE49-F238E27FC236}">
              <a16:creationId xmlns:a16="http://schemas.microsoft.com/office/drawing/2014/main" id="{0C114E54-7240-44BD-BD5A-E67896D6D8E9}"/>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95" name="【学校施設】&#10;一人当たり面積最小値テキスト">
          <a:extLst>
            <a:ext uri="{FF2B5EF4-FFF2-40B4-BE49-F238E27FC236}">
              <a16:creationId xmlns:a16="http://schemas.microsoft.com/office/drawing/2014/main" id="{1A420DBB-1870-4BFB-AA7E-38138F526D84}"/>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96" name="直線コネクタ 595">
          <a:extLst>
            <a:ext uri="{FF2B5EF4-FFF2-40B4-BE49-F238E27FC236}">
              <a16:creationId xmlns:a16="http://schemas.microsoft.com/office/drawing/2014/main" id="{F9F212E6-D573-4A97-9FE5-31272306E4A3}"/>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97" name="【学校施設】&#10;一人当たり面積最大値テキスト">
          <a:extLst>
            <a:ext uri="{FF2B5EF4-FFF2-40B4-BE49-F238E27FC236}">
              <a16:creationId xmlns:a16="http://schemas.microsoft.com/office/drawing/2014/main" id="{786A0F1A-C302-4D72-8B45-84C09F236A88}"/>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98" name="直線コネクタ 597">
          <a:extLst>
            <a:ext uri="{FF2B5EF4-FFF2-40B4-BE49-F238E27FC236}">
              <a16:creationId xmlns:a16="http://schemas.microsoft.com/office/drawing/2014/main" id="{DB767B1C-AE16-426F-9BD5-30343B7DB25B}"/>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99" name="【学校施設】&#10;一人当たり面積平均値テキスト">
          <a:extLst>
            <a:ext uri="{FF2B5EF4-FFF2-40B4-BE49-F238E27FC236}">
              <a16:creationId xmlns:a16="http://schemas.microsoft.com/office/drawing/2014/main" id="{DED6D6D4-E21C-41EA-AD08-BDACD0A6BD14}"/>
            </a:ext>
          </a:extLst>
        </xdr:cNvPr>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00" name="フローチャート: 判断 599">
          <a:extLst>
            <a:ext uri="{FF2B5EF4-FFF2-40B4-BE49-F238E27FC236}">
              <a16:creationId xmlns:a16="http://schemas.microsoft.com/office/drawing/2014/main" id="{3D699B60-D477-440B-B007-6375377B0A40}"/>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01" name="フローチャート: 判断 600">
          <a:extLst>
            <a:ext uri="{FF2B5EF4-FFF2-40B4-BE49-F238E27FC236}">
              <a16:creationId xmlns:a16="http://schemas.microsoft.com/office/drawing/2014/main" id="{A3488B25-D91F-4D87-BF41-21E0BC682047}"/>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602" name="フローチャート: 判断 601">
          <a:extLst>
            <a:ext uri="{FF2B5EF4-FFF2-40B4-BE49-F238E27FC236}">
              <a16:creationId xmlns:a16="http://schemas.microsoft.com/office/drawing/2014/main" id="{C209825D-3D2A-4792-A0EF-57173ECBA8F7}"/>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603" name="フローチャート: 判断 602">
          <a:extLst>
            <a:ext uri="{FF2B5EF4-FFF2-40B4-BE49-F238E27FC236}">
              <a16:creationId xmlns:a16="http://schemas.microsoft.com/office/drawing/2014/main" id="{D71533A6-B037-41C0-ABD3-A95DF0F7F49F}"/>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604" name="フローチャート: 判断 603">
          <a:extLst>
            <a:ext uri="{FF2B5EF4-FFF2-40B4-BE49-F238E27FC236}">
              <a16:creationId xmlns:a16="http://schemas.microsoft.com/office/drawing/2014/main" id="{DD63FFA7-A289-4E27-B117-411187AC18A3}"/>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D70A4616-72ED-4270-B203-CBC0AFB6B0C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3900D95F-B054-4FCC-80F9-4CFFB996D2F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274089B0-A22B-4C6E-99AB-140368885E3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DDE5872D-4CF2-46A9-8736-5BB876EC667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1CC7CA25-4562-4ED3-A58A-E2360D3D33B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127149</xdr:rowOff>
    </xdr:from>
    <xdr:to>
      <xdr:col>116</xdr:col>
      <xdr:colOff>114300</xdr:colOff>
      <xdr:row>64</xdr:row>
      <xdr:rowOff>57299</xdr:rowOff>
    </xdr:to>
    <xdr:sp macro="" textlink="">
      <xdr:nvSpPr>
        <xdr:cNvPr id="610" name="楕円 609">
          <a:extLst>
            <a:ext uri="{FF2B5EF4-FFF2-40B4-BE49-F238E27FC236}">
              <a16:creationId xmlns:a16="http://schemas.microsoft.com/office/drawing/2014/main" id="{27EF7ED0-FE69-4071-966F-362692051A36}"/>
            </a:ext>
          </a:extLst>
        </xdr:cNvPr>
        <xdr:cNvSpPr/>
      </xdr:nvSpPr>
      <xdr:spPr>
        <a:xfrm>
          <a:off x="22110700" y="109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83924</xdr:rowOff>
    </xdr:from>
    <xdr:ext cx="469744" cy="259045"/>
    <xdr:sp macro="" textlink="">
      <xdr:nvSpPr>
        <xdr:cNvPr id="611" name="【学校施設】&#10;一人当たり面積該当値テキスト">
          <a:extLst>
            <a:ext uri="{FF2B5EF4-FFF2-40B4-BE49-F238E27FC236}">
              <a16:creationId xmlns:a16="http://schemas.microsoft.com/office/drawing/2014/main" id="{5988D252-A73D-400D-86DB-2E0A2F352FB2}"/>
            </a:ext>
          </a:extLst>
        </xdr:cNvPr>
        <xdr:cNvSpPr txBox="1"/>
      </xdr:nvSpPr>
      <xdr:spPr>
        <a:xfrm>
          <a:off x="22199600" y="108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130480</xdr:rowOff>
    </xdr:from>
    <xdr:to>
      <xdr:col>112</xdr:col>
      <xdr:colOff>38100</xdr:colOff>
      <xdr:row>64</xdr:row>
      <xdr:rowOff>60630</xdr:rowOff>
    </xdr:to>
    <xdr:sp macro="" textlink="">
      <xdr:nvSpPr>
        <xdr:cNvPr id="612" name="楕円 611">
          <a:extLst>
            <a:ext uri="{FF2B5EF4-FFF2-40B4-BE49-F238E27FC236}">
              <a16:creationId xmlns:a16="http://schemas.microsoft.com/office/drawing/2014/main" id="{AF31756F-C1CD-44C4-B599-E88A5F65AE07}"/>
            </a:ext>
          </a:extLst>
        </xdr:cNvPr>
        <xdr:cNvSpPr/>
      </xdr:nvSpPr>
      <xdr:spPr>
        <a:xfrm>
          <a:off x="21272500" y="109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6499</xdr:rowOff>
    </xdr:from>
    <xdr:to>
      <xdr:col>116</xdr:col>
      <xdr:colOff>63500</xdr:colOff>
      <xdr:row>64</xdr:row>
      <xdr:rowOff>9830</xdr:rowOff>
    </xdr:to>
    <xdr:cxnSp macro="">
      <xdr:nvCxnSpPr>
        <xdr:cNvPr id="613" name="直線コネクタ 612">
          <a:extLst>
            <a:ext uri="{FF2B5EF4-FFF2-40B4-BE49-F238E27FC236}">
              <a16:creationId xmlns:a16="http://schemas.microsoft.com/office/drawing/2014/main" id="{FB083411-5CB0-462A-B82C-647745800016}"/>
            </a:ext>
          </a:extLst>
        </xdr:cNvPr>
        <xdr:cNvCxnSpPr/>
      </xdr:nvCxnSpPr>
      <xdr:spPr>
        <a:xfrm flipV="1">
          <a:off x="21323300" y="10979299"/>
          <a:ext cx="8382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133615</xdr:rowOff>
    </xdr:from>
    <xdr:to>
      <xdr:col>107</xdr:col>
      <xdr:colOff>101600</xdr:colOff>
      <xdr:row>64</xdr:row>
      <xdr:rowOff>63765</xdr:rowOff>
    </xdr:to>
    <xdr:sp macro="" textlink="">
      <xdr:nvSpPr>
        <xdr:cNvPr id="614" name="楕円 613">
          <a:extLst>
            <a:ext uri="{FF2B5EF4-FFF2-40B4-BE49-F238E27FC236}">
              <a16:creationId xmlns:a16="http://schemas.microsoft.com/office/drawing/2014/main" id="{8B9CEC93-211A-493A-945F-8EFEB2553CDE}"/>
            </a:ext>
          </a:extLst>
        </xdr:cNvPr>
        <xdr:cNvSpPr/>
      </xdr:nvSpPr>
      <xdr:spPr>
        <a:xfrm>
          <a:off x="20383500" y="1093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9830</xdr:rowOff>
    </xdr:from>
    <xdr:to>
      <xdr:col>111</xdr:col>
      <xdr:colOff>177800</xdr:colOff>
      <xdr:row>64</xdr:row>
      <xdr:rowOff>12965</xdr:rowOff>
    </xdr:to>
    <xdr:cxnSp macro="">
      <xdr:nvCxnSpPr>
        <xdr:cNvPr id="615" name="直線コネクタ 614">
          <a:extLst>
            <a:ext uri="{FF2B5EF4-FFF2-40B4-BE49-F238E27FC236}">
              <a16:creationId xmlns:a16="http://schemas.microsoft.com/office/drawing/2014/main" id="{353A078A-45A4-4AF3-AA1C-C3B3EA54C314}"/>
            </a:ext>
          </a:extLst>
        </xdr:cNvPr>
        <xdr:cNvCxnSpPr/>
      </xdr:nvCxnSpPr>
      <xdr:spPr>
        <a:xfrm flipV="1">
          <a:off x="20434300" y="10982630"/>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136162</xdr:rowOff>
    </xdr:from>
    <xdr:to>
      <xdr:col>102</xdr:col>
      <xdr:colOff>165100</xdr:colOff>
      <xdr:row>64</xdr:row>
      <xdr:rowOff>66312</xdr:rowOff>
    </xdr:to>
    <xdr:sp macro="" textlink="">
      <xdr:nvSpPr>
        <xdr:cNvPr id="616" name="楕円 615">
          <a:extLst>
            <a:ext uri="{FF2B5EF4-FFF2-40B4-BE49-F238E27FC236}">
              <a16:creationId xmlns:a16="http://schemas.microsoft.com/office/drawing/2014/main" id="{846A0556-0F50-4231-9808-C9D163CB3694}"/>
            </a:ext>
          </a:extLst>
        </xdr:cNvPr>
        <xdr:cNvSpPr/>
      </xdr:nvSpPr>
      <xdr:spPr>
        <a:xfrm>
          <a:off x="19494500" y="1093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12965</xdr:rowOff>
    </xdr:from>
    <xdr:to>
      <xdr:col>107</xdr:col>
      <xdr:colOff>50800</xdr:colOff>
      <xdr:row>64</xdr:row>
      <xdr:rowOff>15512</xdr:rowOff>
    </xdr:to>
    <xdr:cxnSp macro="">
      <xdr:nvCxnSpPr>
        <xdr:cNvPr id="617" name="直線コネクタ 616">
          <a:extLst>
            <a:ext uri="{FF2B5EF4-FFF2-40B4-BE49-F238E27FC236}">
              <a16:creationId xmlns:a16="http://schemas.microsoft.com/office/drawing/2014/main" id="{F9DFD544-BA07-4141-98D5-1FBDD2E66578}"/>
            </a:ext>
          </a:extLst>
        </xdr:cNvPr>
        <xdr:cNvCxnSpPr/>
      </xdr:nvCxnSpPr>
      <xdr:spPr>
        <a:xfrm flipV="1">
          <a:off x="19545300" y="10985765"/>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137142</xdr:rowOff>
    </xdr:from>
    <xdr:to>
      <xdr:col>98</xdr:col>
      <xdr:colOff>38100</xdr:colOff>
      <xdr:row>64</xdr:row>
      <xdr:rowOff>67292</xdr:rowOff>
    </xdr:to>
    <xdr:sp macro="" textlink="">
      <xdr:nvSpPr>
        <xdr:cNvPr id="618" name="楕円 617">
          <a:extLst>
            <a:ext uri="{FF2B5EF4-FFF2-40B4-BE49-F238E27FC236}">
              <a16:creationId xmlns:a16="http://schemas.microsoft.com/office/drawing/2014/main" id="{832118D4-FC4F-432D-BA3C-712216EF3DCB}"/>
            </a:ext>
          </a:extLst>
        </xdr:cNvPr>
        <xdr:cNvSpPr/>
      </xdr:nvSpPr>
      <xdr:spPr>
        <a:xfrm>
          <a:off x="18605500" y="1093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15512</xdr:rowOff>
    </xdr:from>
    <xdr:to>
      <xdr:col>102</xdr:col>
      <xdr:colOff>114300</xdr:colOff>
      <xdr:row>64</xdr:row>
      <xdr:rowOff>16492</xdr:rowOff>
    </xdr:to>
    <xdr:cxnSp macro="">
      <xdr:nvCxnSpPr>
        <xdr:cNvPr id="619" name="直線コネクタ 618">
          <a:extLst>
            <a:ext uri="{FF2B5EF4-FFF2-40B4-BE49-F238E27FC236}">
              <a16:creationId xmlns:a16="http://schemas.microsoft.com/office/drawing/2014/main" id="{AC92EF5A-FB8F-47E9-BBF6-A93B01863F0C}"/>
            </a:ext>
          </a:extLst>
        </xdr:cNvPr>
        <xdr:cNvCxnSpPr/>
      </xdr:nvCxnSpPr>
      <xdr:spPr>
        <a:xfrm flipV="1">
          <a:off x="18656300" y="1098831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620" name="n_1aveValue【学校施設】&#10;一人当たり面積">
          <a:extLst>
            <a:ext uri="{FF2B5EF4-FFF2-40B4-BE49-F238E27FC236}">
              <a16:creationId xmlns:a16="http://schemas.microsoft.com/office/drawing/2014/main" id="{0F9098EE-9241-4798-BE91-7CA4F465C5BA}"/>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621" name="n_2aveValue【学校施設】&#10;一人当たり面積">
          <a:extLst>
            <a:ext uri="{FF2B5EF4-FFF2-40B4-BE49-F238E27FC236}">
              <a16:creationId xmlns:a16="http://schemas.microsoft.com/office/drawing/2014/main" id="{91ADF783-9BB4-41D4-A66A-3F88475479EB}"/>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622" name="n_3aveValue【学校施設】&#10;一人当たり面積">
          <a:extLst>
            <a:ext uri="{FF2B5EF4-FFF2-40B4-BE49-F238E27FC236}">
              <a16:creationId xmlns:a16="http://schemas.microsoft.com/office/drawing/2014/main" id="{7BC2D797-D8BA-402E-A7D0-EFE957AA5995}"/>
            </a:ext>
          </a:extLst>
        </xdr:cNvPr>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623" name="n_4aveValue【学校施設】&#10;一人当たり面積">
          <a:extLst>
            <a:ext uri="{FF2B5EF4-FFF2-40B4-BE49-F238E27FC236}">
              <a16:creationId xmlns:a16="http://schemas.microsoft.com/office/drawing/2014/main" id="{BD4CF20F-66A5-4CD4-86CB-56ED47A4416A}"/>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51757</xdr:rowOff>
    </xdr:from>
    <xdr:ext cx="469744" cy="259045"/>
    <xdr:sp macro="" textlink="">
      <xdr:nvSpPr>
        <xdr:cNvPr id="624" name="n_1mainValue【学校施設】&#10;一人当たり面積">
          <a:extLst>
            <a:ext uri="{FF2B5EF4-FFF2-40B4-BE49-F238E27FC236}">
              <a16:creationId xmlns:a16="http://schemas.microsoft.com/office/drawing/2014/main" id="{ADD354BD-64BA-4426-868C-898B4F5ABA13}"/>
            </a:ext>
          </a:extLst>
        </xdr:cNvPr>
        <xdr:cNvSpPr txBox="1"/>
      </xdr:nvSpPr>
      <xdr:spPr>
        <a:xfrm>
          <a:off x="21075727" y="1102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54892</xdr:rowOff>
    </xdr:from>
    <xdr:ext cx="469744" cy="259045"/>
    <xdr:sp macro="" textlink="">
      <xdr:nvSpPr>
        <xdr:cNvPr id="625" name="n_2mainValue【学校施設】&#10;一人当たり面積">
          <a:extLst>
            <a:ext uri="{FF2B5EF4-FFF2-40B4-BE49-F238E27FC236}">
              <a16:creationId xmlns:a16="http://schemas.microsoft.com/office/drawing/2014/main" id="{FAFE82D4-9620-478C-A75D-38D9D479F340}"/>
            </a:ext>
          </a:extLst>
        </xdr:cNvPr>
        <xdr:cNvSpPr txBox="1"/>
      </xdr:nvSpPr>
      <xdr:spPr>
        <a:xfrm>
          <a:off x="20199427" y="1102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57439</xdr:rowOff>
    </xdr:from>
    <xdr:ext cx="469744" cy="259045"/>
    <xdr:sp macro="" textlink="">
      <xdr:nvSpPr>
        <xdr:cNvPr id="626" name="n_3mainValue【学校施設】&#10;一人当たり面積">
          <a:extLst>
            <a:ext uri="{FF2B5EF4-FFF2-40B4-BE49-F238E27FC236}">
              <a16:creationId xmlns:a16="http://schemas.microsoft.com/office/drawing/2014/main" id="{A1CBDDE2-A50D-4BB4-BA44-591A91CACF1F}"/>
            </a:ext>
          </a:extLst>
        </xdr:cNvPr>
        <xdr:cNvSpPr txBox="1"/>
      </xdr:nvSpPr>
      <xdr:spPr>
        <a:xfrm>
          <a:off x="19310427" y="1103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58419</xdr:rowOff>
    </xdr:from>
    <xdr:ext cx="469744" cy="259045"/>
    <xdr:sp macro="" textlink="">
      <xdr:nvSpPr>
        <xdr:cNvPr id="627" name="n_4mainValue【学校施設】&#10;一人当たり面積">
          <a:extLst>
            <a:ext uri="{FF2B5EF4-FFF2-40B4-BE49-F238E27FC236}">
              <a16:creationId xmlns:a16="http://schemas.microsoft.com/office/drawing/2014/main" id="{111D2084-E0F4-406A-92A8-C12ECD0B4483}"/>
            </a:ext>
          </a:extLst>
        </xdr:cNvPr>
        <xdr:cNvSpPr txBox="1"/>
      </xdr:nvSpPr>
      <xdr:spPr>
        <a:xfrm>
          <a:off x="18421427" y="1103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AED1A858-6D0F-49C2-BEB4-D65E6FA2D77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45BC11A9-BBE4-431E-A808-29E8016F5CF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C71E092F-2196-4978-B2D0-7F9590919C8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D7151635-4930-4861-8E34-F6E4C923F30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B1D72F6E-FC5A-45E9-86E7-04069F42BE4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BD652A4E-3F78-4746-811B-346860B467F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67CEF7F-EB6C-4FB6-BEF1-1A9708E3241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D06201F2-D44E-48B1-84AC-BC21CD962A4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7B94A92A-A5E2-4755-8EDC-B3245EB48B1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E8D12AC8-1A3C-4B93-931D-8AE6C71312C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F266A752-396F-4068-9137-C3092087E2C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844F125E-F33B-4841-8479-7662128446B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CA865CBE-A4F4-48BF-B0C2-2D06AF5DD53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E655D642-3418-4AA4-8C8F-29800F33AD8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5F59293A-DF6F-410D-90E0-69C6E7C2C24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A185D3F2-9A09-4E83-B27D-C4018D4926D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3764E5DC-BA53-4AB1-8929-5BD25E31F73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A24030CA-08BA-4C46-BDA5-0F5CC579715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CFE9303E-2A46-4871-9170-A0C3C4A231C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265DCC63-EE4D-4B2F-B821-D5770353E0E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AC1EC118-3926-4F1D-9AFC-3EB5F2C0255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CC1B2D54-E1A9-4B64-B803-F1203D7868A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900DEE84-1BAA-4AF0-A129-A9DED8481B3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982D11E5-3025-49E5-9964-AB74FDA31BF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0B2F5B15-8CDB-4880-9E1B-F4C11CD1E08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68AF7388-0469-4424-8B92-9B4F5615490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E45A9464-59C0-4F15-8C72-0985F2D715C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a:extLst>
            <a:ext uri="{FF2B5EF4-FFF2-40B4-BE49-F238E27FC236}">
              <a16:creationId xmlns:a16="http://schemas.microsoft.com/office/drawing/2014/main" id="{089BD45F-F6B2-48AA-BBEF-1CB2E689CA0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F655714D-C39F-4103-A45B-B3DC5779F0E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a:extLst>
            <a:ext uri="{FF2B5EF4-FFF2-40B4-BE49-F238E27FC236}">
              <a16:creationId xmlns:a16="http://schemas.microsoft.com/office/drawing/2014/main" id="{9B6CF462-3EDD-4766-B999-E7DFEF26AE1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a:extLst>
            <a:ext uri="{FF2B5EF4-FFF2-40B4-BE49-F238E27FC236}">
              <a16:creationId xmlns:a16="http://schemas.microsoft.com/office/drawing/2014/main" id="{2776C6CA-08EF-41C5-8574-D4C1400D27E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a:extLst>
            <a:ext uri="{FF2B5EF4-FFF2-40B4-BE49-F238E27FC236}">
              <a16:creationId xmlns:a16="http://schemas.microsoft.com/office/drawing/2014/main" id="{73DC6BD6-D414-4407-93ED-D2F1ABF77DB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a:extLst>
            <a:ext uri="{FF2B5EF4-FFF2-40B4-BE49-F238E27FC236}">
              <a16:creationId xmlns:a16="http://schemas.microsoft.com/office/drawing/2014/main" id="{5DDFF4C4-7B1C-4EE9-8C15-61DCD78E948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a:extLst>
            <a:ext uri="{FF2B5EF4-FFF2-40B4-BE49-F238E27FC236}">
              <a16:creationId xmlns:a16="http://schemas.microsoft.com/office/drawing/2014/main" id="{2B17307C-49BE-4BD0-BDBD-69FF8469C12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a:extLst>
            <a:ext uri="{FF2B5EF4-FFF2-40B4-BE49-F238E27FC236}">
              <a16:creationId xmlns:a16="http://schemas.microsoft.com/office/drawing/2014/main" id="{1D9FA4E6-55C0-41F8-A018-9AF5B2A0F7F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a:extLst>
            <a:ext uri="{FF2B5EF4-FFF2-40B4-BE49-F238E27FC236}">
              <a16:creationId xmlns:a16="http://schemas.microsoft.com/office/drawing/2014/main" id="{2B1E2117-04F0-4EA4-A17E-54176654786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a:extLst>
            <a:ext uri="{FF2B5EF4-FFF2-40B4-BE49-F238E27FC236}">
              <a16:creationId xmlns:a16="http://schemas.microsoft.com/office/drawing/2014/main" id="{C265CAEF-ABB9-432C-B745-D099C2119E0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a:extLst>
            <a:ext uri="{FF2B5EF4-FFF2-40B4-BE49-F238E27FC236}">
              <a16:creationId xmlns:a16="http://schemas.microsoft.com/office/drawing/2014/main" id="{412255B8-2D27-4FF4-86D7-2B995F085AB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a:extLst>
            <a:ext uri="{FF2B5EF4-FFF2-40B4-BE49-F238E27FC236}">
              <a16:creationId xmlns:a16="http://schemas.microsoft.com/office/drawing/2014/main" id="{E8D8EB19-8C58-4E03-A2EF-0C7B00D1D91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54806290-6C0B-435C-BE1F-B5547E4A839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0A4058EF-6EC5-47AE-BE75-75EDF1174F5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69" name="直線コネクタ 668">
          <a:extLst>
            <a:ext uri="{FF2B5EF4-FFF2-40B4-BE49-F238E27FC236}">
              <a16:creationId xmlns:a16="http://schemas.microsoft.com/office/drawing/2014/main" id="{5D3F02C6-D2E5-4B9B-A891-DF0BCD12EFFE}"/>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0" name="【公民館】&#10;有形固定資産減価償却率最小値テキスト">
          <a:extLst>
            <a:ext uri="{FF2B5EF4-FFF2-40B4-BE49-F238E27FC236}">
              <a16:creationId xmlns:a16="http://schemas.microsoft.com/office/drawing/2014/main" id="{B2514048-2294-4E87-8FBC-BEFF63C3192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1" name="直線コネクタ 670">
          <a:extLst>
            <a:ext uri="{FF2B5EF4-FFF2-40B4-BE49-F238E27FC236}">
              <a16:creationId xmlns:a16="http://schemas.microsoft.com/office/drawing/2014/main" id="{612F611B-BD43-4A3C-97E8-536AC939B1E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72" name="【公民館】&#10;有形固定資産減価償却率最大値テキスト">
          <a:extLst>
            <a:ext uri="{FF2B5EF4-FFF2-40B4-BE49-F238E27FC236}">
              <a16:creationId xmlns:a16="http://schemas.microsoft.com/office/drawing/2014/main" id="{6CCFCD81-521F-4370-80EA-2AF977A49A13}"/>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73" name="直線コネクタ 672">
          <a:extLst>
            <a:ext uri="{FF2B5EF4-FFF2-40B4-BE49-F238E27FC236}">
              <a16:creationId xmlns:a16="http://schemas.microsoft.com/office/drawing/2014/main" id="{7BE31CEA-8E47-4CDE-8A9A-702C2E13F470}"/>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674" name="【公民館】&#10;有形固定資産減価償却率平均値テキスト">
          <a:extLst>
            <a:ext uri="{FF2B5EF4-FFF2-40B4-BE49-F238E27FC236}">
              <a16:creationId xmlns:a16="http://schemas.microsoft.com/office/drawing/2014/main" id="{82E8EAC7-9972-45F7-AD40-7DCC910E640D}"/>
            </a:ext>
          </a:extLst>
        </xdr:cNvPr>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75" name="フローチャート: 判断 674">
          <a:extLst>
            <a:ext uri="{FF2B5EF4-FFF2-40B4-BE49-F238E27FC236}">
              <a16:creationId xmlns:a16="http://schemas.microsoft.com/office/drawing/2014/main" id="{E683A870-1C8F-4730-AE2B-4E35B7C14026}"/>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76" name="フローチャート: 判断 675">
          <a:extLst>
            <a:ext uri="{FF2B5EF4-FFF2-40B4-BE49-F238E27FC236}">
              <a16:creationId xmlns:a16="http://schemas.microsoft.com/office/drawing/2014/main" id="{657CE3CD-DBC7-4B37-ABD3-1F2F25B365E8}"/>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77" name="フローチャート: 判断 676">
          <a:extLst>
            <a:ext uri="{FF2B5EF4-FFF2-40B4-BE49-F238E27FC236}">
              <a16:creationId xmlns:a16="http://schemas.microsoft.com/office/drawing/2014/main" id="{35D21DCE-D4E5-403C-801C-CCA61358A4C2}"/>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78" name="フローチャート: 判断 677">
          <a:extLst>
            <a:ext uri="{FF2B5EF4-FFF2-40B4-BE49-F238E27FC236}">
              <a16:creationId xmlns:a16="http://schemas.microsoft.com/office/drawing/2014/main" id="{E9CB43BF-66AD-4C82-9DAD-2A78700B672E}"/>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679" name="フローチャート: 判断 678">
          <a:extLst>
            <a:ext uri="{FF2B5EF4-FFF2-40B4-BE49-F238E27FC236}">
              <a16:creationId xmlns:a16="http://schemas.microsoft.com/office/drawing/2014/main" id="{390C19A1-F958-491B-BAAA-A7C86F78A3B3}"/>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CCA9540F-9DB0-4956-8D4E-E10B6F39D3E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3734C53-ECCE-4ADD-A49E-97C75AA5213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C5A79CCE-489F-4A3C-A598-321BA0B2626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F5F48D10-B223-474C-8CC2-7B67C72D0B5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FBD50330-C4CA-4E12-8D97-7830BF7C678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5806</xdr:rowOff>
    </xdr:from>
    <xdr:to>
      <xdr:col>85</xdr:col>
      <xdr:colOff>177800</xdr:colOff>
      <xdr:row>103</xdr:row>
      <xdr:rowOff>107406</xdr:rowOff>
    </xdr:to>
    <xdr:sp macro="" textlink="">
      <xdr:nvSpPr>
        <xdr:cNvPr id="685" name="楕円 684">
          <a:extLst>
            <a:ext uri="{FF2B5EF4-FFF2-40B4-BE49-F238E27FC236}">
              <a16:creationId xmlns:a16="http://schemas.microsoft.com/office/drawing/2014/main" id="{D4CC5F5A-6AFC-4047-8FBC-1806B9E63249}"/>
            </a:ext>
          </a:extLst>
        </xdr:cNvPr>
        <xdr:cNvSpPr/>
      </xdr:nvSpPr>
      <xdr:spPr>
        <a:xfrm>
          <a:off x="162687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28683</xdr:rowOff>
    </xdr:from>
    <xdr:ext cx="405111" cy="259045"/>
    <xdr:sp macro="" textlink="">
      <xdr:nvSpPr>
        <xdr:cNvPr id="686" name="【公民館】&#10;有形固定資産減価償却率該当値テキスト">
          <a:extLst>
            <a:ext uri="{FF2B5EF4-FFF2-40B4-BE49-F238E27FC236}">
              <a16:creationId xmlns:a16="http://schemas.microsoft.com/office/drawing/2014/main" id="{B39BB240-4F47-4108-853A-32BA9A1D0E89}"/>
            </a:ext>
          </a:extLst>
        </xdr:cNvPr>
        <xdr:cNvSpPr txBox="1"/>
      </xdr:nvSpPr>
      <xdr:spPr>
        <a:xfrm>
          <a:off x="16357600" y="1751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136434</xdr:rowOff>
    </xdr:from>
    <xdr:to>
      <xdr:col>81</xdr:col>
      <xdr:colOff>101600</xdr:colOff>
      <xdr:row>103</xdr:row>
      <xdr:rowOff>66584</xdr:rowOff>
    </xdr:to>
    <xdr:sp macro="" textlink="">
      <xdr:nvSpPr>
        <xdr:cNvPr id="687" name="楕円 686">
          <a:extLst>
            <a:ext uri="{FF2B5EF4-FFF2-40B4-BE49-F238E27FC236}">
              <a16:creationId xmlns:a16="http://schemas.microsoft.com/office/drawing/2014/main" id="{A89526A6-CC23-456D-A24A-4F4B91C342AD}"/>
            </a:ext>
          </a:extLst>
        </xdr:cNvPr>
        <xdr:cNvSpPr/>
      </xdr:nvSpPr>
      <xdr:spPr>
        <a:xfrm>
          <a:off x="154305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15784</xdr:rowOff>
    </xdr:from>
    <xdr:to>
      <xdr:col>85</xdr:col>
      <xdr:colOff>127000</xdr:colOff>
      <xdr:row>103</xdr:row>
      <xdr:rowOff>56606</xdr:rowOff>
    </xdr:to>
    <xdr:cxnSp macro="">
      <xdr:nvCxnSpPr>
        <xdr:cNvPr id="688" name="直線コネクタ 687">
          <a:extLst>
            <a:ext uri="{FF2B5EF4-FFF2-40B4-BE49-F238E27FC236}">
              <a16:creationId xmlns:a16="http://schemas.microsoft.com/office/drawing/2014/main" id="{ED279C3D-809D-4C59-923E-3D23F222F91D}"/>
            </a:ext>
          </a:extLst>
        </xdr:cNvPr>
        <xdr:cNvCxnSpPr/>
      </xdr:nvCxnSpPr>
      <xdr:spPr>
        <a:xfrm>
          <a:off x="15481300" y="1767513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95613</xdr:rowOff>
    </xdr:from>
    <xdr:to>
      <xdr:col>76</xdr:col>
      <xdr:colOff>165100</xdr:colOff>
      <xdr:row>103</xdr:row>
      <xdr:rowOff>25763</xdr:rowOff>
    </xdr:to>
    <xdr:sp macro="" textlink="">
      <xdr:nvSpPr>
        <xdr:cNvPr id="689" name="楕円 688">
          <a:extLst>
            <a:ext uri="{FF2B5EF4-FFF2-40B4-BE49-F238E27FC236}">
              <a16:creationId xmlns:a16="http://schemas.microsoft.com/office/drawing/2014/main" id="{42B688A8-8AE4-40B1-8997-8295B9B94183}"/>
            </a:ext>
          </a:extLst>
        </xdr:cNvPr>
        <xdr:cNvSpPr/>
      </xdr:nvSpPr>
      <xdr:spPr>
        <a:xfrm>
          <a:off x="14541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146413</xdr:rowOff>
    </xdr:from>
    <xdr:to>
      <xdr:col>81</xdr:col>
      <xdr:colOff>50800</xdr:colOff>
      <xdr:row>103</xdr:row>
      <xdr:rowOff>15784</xdr:rowOff>
    </xdr:to>
    <xdr:cxnSp macro="">
      <xdr:nvCxnSpPr>
        <xdr:cNvPr id="690" name="直線コネクタ 689">
          <a:extLst>
            <a:ext uri="{FF2B5EF4-FFF2-40B4-BE49-F238E27FC236}">
              <a16:creationId xmlns:a16="http://schemas.microsoft.com/office/drawing/2014/main" id="{7957822C-C612-435F-A8C6-9D5260ECEA41}"/>
            </a:ext>
          </a:extLst>
        </xdr:cNvPr>
        <xdr:cNvCxnSpPr/>
      </xdr:nvCxnSpPr>
      <xdr:spPr>
        <a:xfrm>
          <a:off x="14592300" y="1763431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56424</xdr:rowOff>
    </xdr:from>
    <xdr:to>
      <xdr:col>72</xdr:col>
      <xdr:colOff>38100</xdr:colOff>
      <xdr:row>102</xdr:row>
      <xdr:rowOff>158024</xdr:rowOff>
    </xdr:to>
    <xdr:sp macro="" textlink="">
      <xdr:nvSpPr>
        <xdr:cNvPr id="691" name="楕円 690">
          <a:extLst>
            <a:ext uri="{FF2B5EF4-FFF2-40B4-BE49-F238E27FC236}">
              <a16:creationId xmlns:a16="http://schemas.microsoft.com/office/drawing/2014/main" id="{56D29A8F-CC2F-4259-BD4F-5656005F95EF}"/>
            </a:ext>
          </a:extLst>
        </xdr:cNvPr>
        <xdr:cNvSpPr/>
      </xdr:nvSpPr>
      <xdr:spPr>
        <a:xfrm>
          <a:off x="13652500" y="175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107224</xdr:rowOff>
    </xdr:from>
    <xdr:to>
      <xdr:col>76</xdr:col>
      <xdr:colOff>114300</xdr:colOff>
      <xdr:row>102</xdr:row>
      <xdr:rowOff>146413</xdr:rowOff>
    </xdr:to>
    <xdr:cxnSp macro="">
      <xdr:nvCxnSpPr>
        <xdr:cNvPr id="692" name="直線コネクタ 691">
          <a:extLst>
            <a:ext uri="{FF2B5EF4-FFF2-40B4-BE49-F238E27FC236}">
              <a16:creationId xmlns:a16="http://schemas.microsoft.com/office/drawing/2014/main" id="{D3A42F68-46AD-48AA-B048-C6BC7AAC779D}"/>
            </a:ext>
          </a:extLst>
        </xdr:cNvPr>
        <xdr:cNvCxnSpPr/>
      </xdr:nvCxnSpPr>
      <xdr:spPr>
        <a:xfrm>
          <a:off x="13703300" y="1759512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115207</xdr:rowOff>
    </xdr:from>
    <xdr:to>
      <xdr:col>67</xdr:col>
      <xdr:colOff>101600</xdr:colOff>
      <xdr:row>102</xdr:row>
      <xdr:rowOff>45357</xdr:rowOff>
    </xdr:to>
    <xdr:sp macro="" textlink="">
      <xdr:nvSpPr>
        <xdr:cNvPr id="693" name="楕円 692">
          <a:extLst>
            <a:ext uri="{FF2B5EF4-FFF2-40B4-BE49-F238E27FC236}">
              <a16:creationId xmlns:a16="http://schemas.microsoft.com/office/drawing/2014/main" id="{DD1242DE-4745-43B6-9772-6C9E800B10AA}"/>
            </a:ext>
          </a:extLst>
        </xdr:cNvPr>
        <xdr:cNvSpPr/>
      </xdr:nvSpPr>
      <xdr:spPr>
        <a:xfrm>
          <a:off x="12763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166007</xdr:rowOff>
    </xdr:from>
    <xdr:to>
      <xdr:col>71</xdr:col>
      <xdr:colOff>177800</xdr:colOff>
      <xdr:row>102</xdr:row>
      <xdr:rowOff>107224</xdr:rowOff>
    </xdr:to>
    <xdr:cxnSp macro="">
      <xdr:nvCxnSpPr>
        <xdr:cNvPr id="694" name="直線コネクタ 693">
          <a:extLst>
            <a:ext uri="{FF2B5EF4-FFF2-40B4-BE49-F238E27FC236}">
              <a16:creationId xmlns:a16="http://schemas.microsoft.com/office/drawing/2014/main" id="{8451F662-3051-412E-9F85-5AFE0C47F52D}"/>
            </a:ext>
          </a:extLst>
        </xdr:cNvPr>
        <xdr:cNvCxnSpPr/>
      </xdr:nvCxnSpPr>
      <xdr:spPr>
        <a:xfrm>
          <a:off x="12814300" y="17482457"/>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150784</xdr:rowOff>
    </xdr:from>
    <xdr:ext cx="405111" cy="259045"/>
    <xdr:sp macro="" textlink="">
      <xdr:nvSpPr>
        <xdr:cNvPr id="695" name="n_1aveValue【公民館】&#10;有形固定資産減価償却率">
          <a:extLst>
            <a:ext uri="{FF2B5EF4-FFF2-40B4-BE49-F238E27FC236}">
              <a16:creationId xmlns:a16="http://schemas.microsoft.com/office/drawing/2014/main" id="{BD28D5A4-0AEA-4893-85DA-AC71658FF6B3}"/>
            </a:ext>
          </a:extLst>
        </xdr:cNvPr>
        <xdr:cNvSpPr txBox="1"/>
      </xdr:nvSpPr>
      <xdr:spPr>
        <a:xfrm>
          <a:off x="15266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136089</xdr:rowOff>
    </xdr:from>
    <xdr:ext cx="405111" cy="259045"/>
    <xdr:sp macro="" textlink="">
      <xdr:nvSpPr>
        <xdr:cNvPr id="696" name="n_2aveValue【公民館】&#10;有形固定資産減価償却率">
          <a:extLst>
            <a:ext uri="{FF2B5EF4-FFF2-40B4-BE49-F238E27FC236}">
              <a16:creationId xmlns:a16="http://schemas.microsoft.com/office/drawing/2014/main" id="{C4EF17F4-D87A-4C52-B5C5-3B0733AA44C3}"/>
            </a:ext>
          </a:extLst>
        </xdr:cNvPr>
        <xdr:cNvSpPr txBox="1"/>
      </xdr:nvSpPr>
      <xdr:spPr>
        <a:xfrm>
          <a:off x="14389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697" name="n_3aveValue【公民館】&#10;有形固定資産減価償却率">
          <a:extLst>
            <a:ext uri="{FF2B5EF4-FFF2-40B4-BE49-F238E27FC236}">
              <a16:creationId xmlns:a16="http://schemas.microsoft.com/office/drawing/2014/main" id="{87B557AF-6917-4C85-8660-199924F9DE77}"/>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64243</xdr:rowOff>
    </xdr:from>
    <xdr:ext cx="405111" cy="259045"/>
    <xdr:sp macro="" textlink="">
      <xdr:nvSpPr>
        <xdr:cNvPr id="698" name="n_4aveValue【公民館】&#10;有形固定資産減価償却率">
          <a:extLst>
            <a:ext uri="{FF2B5EF4-FFF2-40B4-BE49-F238E27FC236}">
              <a16:creationId xmlns:a16="http://schemas.microsoft.com/office/drawing/2014/main" id="{ADE76061-C47F-4089-A97A-BDB5921F9CA2}"/>
            </a:ext>
          </a:extLst>
        </xdr:cNvPr>
        <xdr:cNvSpPr txBox="1"/>
      </xdr:nvSpPr>
      <xdr:spPr>
        <a:xfrm>
          <a:off x="12611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83111</xdr:rowOff>
    </xdr:from>
    <xdr:ext cx="405111" cy="259045"/>
    <xdr:sp macro="" textlink="">
      <xdr:nvSpPr>
        <xdr:cNvPr id="699" name="n_1mainValue【公民館】&#10;有形固定資産減価償却率">
          <a:extLst>
            <a:ext uri="{FF2B5EF4-FFF2-40B4-BE49-F238E27FC236}">
              <a16:creationId xmlns:a16="http://schemas.microsoft.com/office/drawing/2014/main" id="{9AAAB177-D69E-452B-99B2-7575F40624AB}"/>
            </a:ext>
          </a:extLst>
        </xdr:cNvPr>
        <xdr:cNvSpPr txBox="1"/>
      </xdr:nvSpPr>
      <xdr:spPr>
        <a:xfrm>
          <a:off x="152660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42290</xdr:rowOff>
    </xdr:from>
    <xdr:ext cx="405111" cy="259045"/>
    <xdr:sp macro="" textlink="">
      <xdr:nvSpPr>
        <xdr:cNvPr id="700" name="n_2mainValue【公民館】&#10;有形固定資産減価償却率">
          <a:extLst>
            <a:ext uri="{FF2B5EF4-FFF2-40B4-BE49-F238E27FC236}">
              <a16:creationId xmlns:a16="http://schemas.microsoft.com/office/drawing/2014/main" id="{E7B10065-8716-4967-94A8-CA088C4808B0}"/>
            </a:ext>
          </a:extLst>
        </xdr:cNvPr>
        <xdr:cNvSpPr txBox="1"/>
      </xdr:nvSpPr>
      <xdr:spPr>
        <a:xfrm>
          <a:off x="143897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3101</xdr:rowOff>
    </xdr:from>
    <xdr:ext cx="405111" cy="259045"/>
    <xdr:sp macro="" textlink="">
      <xdr:nvSpPr>
        <xdr:cNvPr id="701" name="n_3mainValue【公民館】&#10;有形固定資産減価償却率">
          <a:extLst>
            <a:ext uri="{FF2B5EF4-FFF2-40B4-BE49-F238E27FC236}">
              <a16:creationId xmlns:a16="http://schemas.microsoft.com/office/drawing/2014/main" id="{F61EDD00-9023-4142-B512-0003A6655B67}"/>
            </a:ext>
          </a:extLst>
        </xdr:cNvPr>
        <xdr:cNvSpPr txBox="1"/>
      </xdr:nvSpPr>
      <xdr:spPr>
        <a:xfrm>
          <a:off x="13500744" y="1731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61884</xdr:rowOff>
    </xdr:from>
    <xdr:ext cx="405111" cy="259045"/>
    <xdr:sp macro="" textlink="">
      <xdr:nvSpPr>
        <xdr:cNvPr id="702" name="n_4mainValue【公民館】&#10;有形固定資産減価償却率">
          <a:extLst>
            <a:ext uri="{FF2B5EF4-FFF2-40B4-BE49-F238E27FC236}">
              <a16:creationId xmlns:a16="http://schemas.microsoft.com/office/drawing/2014/main" id="{105D0579-96B6-472A-9C07-028E7993DF1C}"/>
            </a:ext>
          </a:extLst>
        </xdr:cNvPr>
        <xdr:cNvSpPr txBox="1"/>
      </xdr:nvSpPr>
      <xdr:spPr>
        <a:xfrm>
          <a:off x="126117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id="{2C321F02-1217-44F1-BFFD-AD7FF5AF1B0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id="{5ACF4FD7-FFEB-400C-B0B2-6529D53B9BE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id="{9DCA861F-6689-41DF-9028-561EF1832A5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id="{72768737-1898-4D1F-8E14-13DD98B1FD8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id="{A99987B7-7276-4BAE-81CA-F97074F0463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id="{25FD8746-0336-4E3A-B26E-2231D04386B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id="{D26CA9E1-077A-4065-8B61-797C4245B97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id="{9533C4DE-A2DA-4953-B633-3B8CB9C8A0E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a:extLst>
            <a:ext uri="{FF2B5EF4-FFF2-40B4-BE49-F238E27FC236}">
              <a16:creationId xmlns:a16="http://schemas.microsoft.com/office/drawing/2014/main" id="{84CEEE0E-34C4-4429-A3C6-9D7D3BEB233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id="{B7DF216B-FCD5-4C78-AD2F-E174D1EC957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a:extLst>
            <a:ext uri="{FF2B5EF4-FFF2-40B4-BE49-F238E27FC236}">
              <a16:creationId xmlns:a16="http://schemas.microsoft.com/office/drawing/2014/main" id="{B6E2FDB4-4C42-4160-B031-22D915C052C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a:extLst>
            <a:ext uri="{FF2B5EF4-FFF2-40B4-BE49-F238E27FC236}">
              <a16:creationId xmlns:a16="http://schemas.microsoft.com/office/drawing/2014/main" id="{A13411D2-A8DD-4D7C-9087-8A39598D451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a:extLst>
            <a:ext uri="{FF2B5EF4-FFF2-40B4-BE49-F238E27FC236}">
              <a16:creationId xmlns:a16="http://schemas.microsoft.com/office/drawing/2014/main" id="{99291F10-C8A9-447F-BCE1-2282E0BA81A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a:extLst>
            <a:ext uri="{FF2B5EF4-FFF2-40B4-BE49-F238E27FC236}">
              <a16:creationId xmlns:a16="http://schemas.microsoft.com/office/drawing/2014/main" id="{EE76EBF4-7C14-4A63-9E35-AC319C42692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a:extLst>
            <a:ext uri="{FF2B5EF4-FFF2-40B4-BE49-F238E27FC236}">
              <a16:creationId xmlns:a16="http://schemas.microsoft.com/office/drawing/2014/main" id="{BE378FE8-2226-4715-AD4F-5097AD85425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8" name="テキスト ボックス 717">
          <a:extLst>
            <a:ext uri="{FF2B5EF4-FFF2-40B4-BE49-F238E27FC236}">
              <a16:creationId xmlns:a16="http://schemas.microsoft.com/office/drawing/2014/main" id="{82BB3F96-E5D9-4741-9947-0CD3F322B212}"/>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a:extLst>
            <a:ext uri="{FF2B5EF4-FFF2-40B4-BE49-F238E27FC236}">
              <a16:creationId xmlns:a16="http://schemas.microsoft.com/office/drawing/2014/main" id="{D1F07B43-F789-404F-B505-66FCC99E4E0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20" name="テキスト ボックス 719">
          <a:extLst>
            <a:ext uri="{FF2B5EF4-FFF2-40B4-BE49-F238E27FC236}">
              <a16:creationId xmlns:a16="http://schemas.microsoft.com/office/drawing/2014/main" id="{347E47EE-6133-4342-BC23-D1F7CD76BE04}"/>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a:extLst>
            <a:ext uri="{FF2B5EF4-FFF2-40B4-BE49-F238E27FC236}">
              <a16:creationId xmlns:a16="http://schemas.microsoft.com/office/drawing/2014/main" id="{400CAB46-A6DF-4950-88A0-EAB468F7A3B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22" name="テキスト ボックス 721">
          <a:extLst>
            <a:ext uri="{FF2B5EF4-FFF2-40B4-BE49-F238E27FC236}">
              <a16:creationId xmlns:a16="http://schemas.microsoft.com/office/drawing/2014/main" id="{3C94F22A-CB96-4B4D-9371-A7977565AD2C}"/>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E26344AF-FD20-45D5-95AB-DD176B547E5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4" name="テキスト ボックス 723">
          <a:extLst>
            <a:ext uri="{FF2B5EF4-FFF2-40B4-BE49-F238E27FC236}">
              <a16:creationId xmlns:a16="http://schemas.microsoft.com/office/drawing/2014/main" id="{26E2A262-473A-4392-96FA-4C761E90DA5B}"/>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FFEFDCAD-B3B8-448A-BC44-0AAD405DC0A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726" name="直線コネクタ 725">
          <a:extLst>
            <a:ext uri="{FF2B5EF4-FFF2-40B4-BE49-F238E27FC236}">
              <a16:creationId xmlns:a16="http://schemas.microsoft.com/office/drawing/2014/main" id="{744A4F18-C4DA-4AF7-9229-D38202A776B6}"/>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727" name="【公民館】&#10;一人当たり面積最小値テキスト">
          <a:extLst>
            <a:ext uri="{FF2B5EF4-FFF2-40B4-BE49-F238E27FC236}">
              <a16:creationId xmlns:a16="http://schemas.microsoft.com/office/drawing/2014/main" id="{A80B6372-279E-4DA0-B72C-C46661D275F2}"/>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728" name="直線コネクタ 727">
          <a:extLst>
            <a:ext uri="{FF2B5EF4-FFF2-40B4-BE49-F238E27FC236}">
              <a16:creationId xmlns:a16="http://schemas.microsoft.com/office/drawing/2014/main" id="{D022344A-CF73-4947-B143-32EB5F561FCB}"/>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729" name="【公民館】&#10;一人当たり面積最大値テキスト">
          <a:extLst>
            <a:ext uri="{FF2B5EF4-FFF2-40B4-BE49-F238E27FC236}">
              <a16:creationId xmlns:a16="http://schemas.microsoft.com/office/drawing/2014/main" id="{B33067B8-E47D-46E6-B764-2FA669F86C4A}"/>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730" name="直線コネクタ 729">
          <a:extLst>
            <a:ext uri="{FF2B5EF4-FFF2-40B4-BE49-F238E27FC236}">
              <a16:creationId xmlns:a16="http://schemas.microsoft.com/office/drawing/2014/main" id="{01383C8C-438E-4C04-91F5-D1373ABCC672}"/>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731" name="【公民館】&#10;一人当たり面積平均値テキスト">
          <a:extLst>
            <a:ext uri="{FF2B5EF4-FFF2-40B4-BE49-F238E27FC236}">
              <a16:creationId xmlns:a16="http://schemas.microsoft.com/office/drawing/2014/main" id="{4A40166F-7E8A-4951-9CA3-59BE485AC53F}"/>
            </a:ext>
          </a:extLst>
        </xdr:cNvPr>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32" name="フローチャート: 判断 731">
          <a:extLst>
            <a:ext uri="{FF2B5EF4-FFF2-40B4-BE49-F238E27FC236}">
              <a16:creationId xmlns:a16="http://schemas.microsoft.com/office/drawing/2014/main" id="{09C58C4B-35F1-48F5-8E8F-1D36C7FF20A3}"/>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33" name="フローチャート: 判断 732">
          <a:extLst>
            <a:ext uri="{FF2B5EF4-FFF2-40B4-BE49-F238E27FC236}">
              <a16:creationId xmlns:a16="http://schemas.microsoft.com/office/drawing/2014/main" id="{D6F699B6-7247-4ACE-B2E4-9C5EF44F33A1}"/>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34" name="フローチャート: 判断 733">
          <a:extLst>
            <a:ext uri="{FF2B5EF4-FFF2-40B4-BE49-F238E27FC236}">
              <a16:creationId xmlns:a16="http://schemas.microsoft.com/office/drawing/2014/main" id="{06800D02-4E23-4D09-8127-E25D928CF1BD}"/>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35" name="フローチャート: 判断 734">
          <a:extLst>
            <a:ext uri="{FF2B5EF4-FFF2-40B4-BE49-F238E27FC236}">
              <a16:creationId xmlns:a16="http://schemas.microsoft.com/office/drawing/2014/main" id="{5A6FEAC9-BA96-4F57-BB20-0EC66F3912FF}"/>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36" name="フローチャート: 判断 735">
          <a:extLst>
            <a:ext uri="{FF2B5EF4-FFF2-40B4-BE49-F238E27FC236}">
              <a16:creationId xmlns:a16="http://schemas.microsoft.com/office/drawing/2014/main" id="{8277C5FA-7EDF-4303-8AA6-D6B31DC5908E}"/>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B2593CF3-A4F1-410F-9F4F-186542EDAA9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793CE1F8-91EE-49A7-BE00-0C48BD3899A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843B7C87-F2E3-4D31-8C9C-C4380E04093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834DFFD6-B04D-4307-8AA0-0B73459D8E7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E93FC990-6139-4F72-9D83-002982DAF30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12827</xdr:rowOff>
    </xdr:from>
    <xdr:to>
      <xdr:col>116</xdr:col>
      <xdr:colOff>114300</xdr:colOff>
      <xdr:row>107</xdr:row>
      <xdr:rowOff>114427</xdr:rowOff>
    </xdr:to>
    <xdr:sp macro="" textlink="">
      <xdr:nvSpPr>
        <xdr:cNvPr id="742" name="楕円 741">
          <a:extLst>
            <a:ext uri="{FF2B5EF4-FFF2-40B4-BE49-F238E27FC236}">
              <a16:creationId xmlns:a16="http://schemas.microsoft.com/office/drawing/2014/main" id="{8C7B98D2-171E-4237-8D99-3A7B225B0044}"/>
            </a:ext>
          </a:extLst>
        </xdr:cNvPr>
        <xdr:cNvSpPr/>
      </xdr:nvSpPr>
      <xdr:spPr>
        <a:xfrm>
          <a:off x="22110700" y="183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35704</xdr:rowOff>
    </xdr:from>
    <xdr:ext cx="469744" cy="259045"/>
    <xdr:sp macro="" textlink="">
      <xdr:nvSpPr>
        <xdr:cNvPr id="743" name="【公民館】&#10;一人当たり面積該当値テキスト">
          <a:extLst>
            <a:ext uri="{FF2B5EF4-FFF2-40B4-BE49-F238E27FC236}">
              <a16:creationId xmlns:a16="http://schemas.microsoft.com/office/drawing/2014/main" id="{567A4986-ACCB-4D4F-9D68-7C100603008E}"/>
            </a:ext>
          </a:extLst>
        </xdr:cNvPr>
        <xdr:cNvSpPr txBox="1"/>
      </xdr:nvSpPr>
      <xdr:spPr>
        <a:xfrm>
          <a:off x="22199600" y="182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19838</xdr:rowOff>
    </xdr:from>
    <xdr:to>
      <xdr:col>112</xdr:col>
      <xdr:colOff>38100</xdr:colOff>
      <xdr:row>107</xdr:row>
      <xdr:rowOff>121438</xdr:rowOff>
    </xdr:to>
    <xdr:sp macro="" textlink="">
      <xdr:nvSpPr>
        <xdr:cNvPr id="744" name="楕円 743">
          <a:extLst>
            <a:ext uri="{FF2B5EF4-FFF2-40B4-BE49-F238E27FC236}">
              <a16:creationId xmlns:a16="http://schemas.microsoft.com/office/drawing/2014/main" id="{5ABB6383-F194-42F5-A939-0D985C40061E}"/>
            </a:ext>
          </a:extLst>
        </xdr:cNvPr>
        <xdr:cNvSpPr/>
      </xdr:nvSpPr>
      <xdr:spPr>
        <a:xfrm>
          <a:off x="21272500" y="1836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63627</xdr:rowOff>
    </xdr:from>
    <xdr:to>
      <xdr:col>116</xdr:col>
      <xdr:colOff>63500</xdr:colOff>
      <xdr:row>107</xdr:row>
      <xdr:rowOff>70638</xdr:rowOff>
    </xdr:to>
    <xdr:cxnSp macro="">
      <xdr:nvCxnSpPr>
        <xdr:cNvPr id="745" name="直線コネクタ 744">
          <a:extLst>
            <a:ext uri="{FF2B5EF4-FFF2-40B4-BE49-F238E27FC236}">
              <a16:creationId xmlns:a16="http://schemas.microsoft.com/office/drawing/2014/main" id="{7E4E24B2-DF31-4A59-BCFF-A107941CDD64}"/>
            </a:ext>
          </a:extLst>
        </xdr:cNvPr>
        <xdr:cNvCxnSpPr/>
      </xdr:nvCxnSpPr>
      <xdr:spPr>
        <a:xfrm flipV="1">
          <a:off x="21323300" y="18408777"/>
          <a:ext cx="8382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26391</xdr:rowOff>
    </xdr:from>
    <xdr:to>
      <xdr:col>107</xdr:col>
      <xdr:colOff>101600</xdr:colOff>
      <xdr:row>107</xdr:row>
      <xdr:rowOff>127991</xdr:rowOff>
    </xdr:to>
    <xdr:sp macro="" textlink="">
      <xdr:nvSpPr>
        <xdr:cNvPr id="746" name="楕円 745">
          <a:extLst>
            <a:ext uri="{FF2B5EF4-FFF2-40B4-BE49-F238E27FC236}">
              <a16:creationId xmlns:a16="http://schemas.microsoft.com/office/drawing/2014/main" id="{B30DCD88-8933-45D2-B263-F78F8B2BF4C4}"/>
            </a:ext>
          </a:extLst>
        </xdr:cNvPr>
        <xdr:cNvSpPr/>
      </xdr:nvSpPr>
      <xdr:spPr>
        <a:xfrm>
          <a:off x="20383500" y="1837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70638</xdr:rowOff>
    </xdr:from>
    <xdr:to>
      <xdr:col>111</xdr:col>
      <xdr:colOff>177800</xdr:colOff>
      <xdr:row>107</xdr:row>
      <xdr:rowOff>77191</xdr:rowOff>
    </xdr:to>
    <xdr:cxnSp macro="">
      <xdr:nvCxnSpPr>
        <xdr:cNvPr id="747" name="直線コネクタ 746">
          <a:extLst>
            <a:ext uri="{FF2B5EF4-FFF2-40B4-BE49-F238E27FC236}">
              <a16:creationId xmlns:a16="http://schemas.microsoft.com/office/drawing/2014/main" id="{34163781-50B0-4EAC-AB92-55199CD295BF}"/>
            </a:ext>
          </a:extLst>
        </xdr:cNvPr>
        <xdr:cNvCxnSpPr/>
      </xdr:nvCxnSpPr>
      <xdr:spPr>
        <a:xfrm flipV="1">
          <a:off x="20434300" y="18415788"/>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31725</xdr:rowOff>
    </xdr:from>
    <xdr:to>
      <xdr:col>102</xdr:col>
      <xdr:colOff>165100</xdr:colOff>
      <xdr:row>107</xdr:row>
      <xdr:rowOff>133325</xdr:rowOff>
    </xdr:to>
    <xdr:sp macro="" textlink="">
      <xdr:nvSpPr>
        <xdr:cNvPr id="748" name="楕円 747">
          <a:extLst>
            <a:ext uri="{FF2B5EF4-FFF2-40B4-BE49-F238E27FC236}">
              <a16:creationId xmlns:a16="http://schemas.microsoft.com/office/drawing/2014/main" id="{91873990-8AE6-41DF-B087-2EC8D8956323}"/>
            </a:ext>
          </a:extLst>
        </xdr:cNvPr>
        <xdr:cNvSpPr/>
      </xdr:nvSpPr>
      <xdr:spPr>
        <a:xfrm>
          <a:off x="19494500" y="1837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77191</xdr:rowOff>
    </xdr:from>
    <xdr:to>
      <xdr:col>107</xdr:col>
      <xdr:colOff>50800</xdr:colOff>
      <xdr:row>107</xdr:row>
      <xdr:rowOff>82525</xdr:rowOff>
    </xdr:to>
    <xdr:cxnSp macro="">
      <xdr:nvCxnSpPr>
        <xdr:cNvPr id="749" name="直線コネクタ 748">
          <a:extLst>
            <a:ext uri="{FF2B5EF4-FFF2-40B4-BE49-F238E27FC236}">
              <a16:creationId xmlns:a16="http://schemas.microsoft.com/office/drawing/2014/main" id="{6D7FCA31-F036-4101-9982-1A3CA9D754D2}"/>
            </a:ext>
          </a:extLst>
        </xdr:cNvPr>
        <xdr:cNvCxnSpPr/>
      </xdr:nvCxnSpPr>
      <xdr:spPr>
        <a:xfrm flipV="1">
          <a:off x="19545300" y="18422341"/>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116306</xdr:rowOff>
    </xdr:from>
    <xdr:to>
      <xdr:col>98</xdr:col>
      <xdr:colOff>38100</xdr:colOff>
      <xdr:row>108</xdr:row>
      <xdr:rowOff>46456</xdr:rowOff>
    </xdr:to>
    <xdr:sp macro="" textlink="">
      <xdr:nvSpPr>
        <xdr:cNvPr id="750" name="楕円 749">
          <a:extLst>
            <a:ext uri="{FF2B5EF4-FFF2-40B4-BE49-F238E27FC236}">
              <a16:creationId xmlns:a16="http://schemas.microsoft.com/office/drawing/2014/main" id="{569FA6AD-82A5-4B63-AE0A-F2A19247507F}"/>
            </a:ext>
          </a:extLst>
        </xdr:cNvPr>
        <xdr:cNvSpPr/>
      </xdr:nvSpPr>
      <xdr:spPr>
        <a:xfrm>
          <a:off x="18605500" y="184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82525</xdr:rowOff>
    </xdr:from>
    <xdr:to>
      <xdr:col>102</xdr:col>
      <xdr:colOff>114300</xdr:colOff>
      <xdr:row>107</xdr:row>
      <xdr:rowOff>167106</xdr:rowOff>
    </xdr:to>
    <xdr:cxnSp macro="">
      <xdr:nvCxnSpPr>
        <xdr:cNvPr id="751" name="直線コネクタ 750">
          <a:extLst>
            <a:ext uri="{FF2B5EF4-FFF2-40B4-BE49-F238E27FC236}">
              <a16:creationId xmlns:a16="http://schemas.microsoft.com/office/drawing/2014/main" id="{C9BB546A-0D15-4068-82C7-8AB38561AC65}"/>
            </a:ext>
          </a:extLst>
        </xdr:cNvPr>
        <xdr:cNvCxnSpPr/>
      </xdr:nvCxnSpPr>
      <xdr:spPr>
        <a:xfrm flipV="1">
          <a:off x="18656300" y="18427675"/>
          <a:ext cx="8890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114698</xdr:rowOff>
    </xdr:from>
    <xdr:ext cx="469744" cy="259045"/>
    <xdr:sp macro="" textlink="">
      <xdr:nvSpPr>
        <xdr:cNvPr id="752" name="n_1aveValue【公民館】&#10;一人当たり面積">
          <a:extLst>
            <a:ext uri="{FF2B5EF4-FFF2-40B4-BE49-F238E27FC236}">
              <a16:creationId xmlns:a16="http://schemas.microsoft.com/office/drawing/2014/main" id="{780F21F8-ECB8-4613-BF15-102E35FAF676}"/>
            </a:ext>
          </a:extLst>
        </xdr:cNvPr>
        <xdr:cNvSpPr txBox="1"/>
      </xdr:nvSpPr>
      <xdr:spPr>
        <a:xfrm>
          <a:off x="210757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118736</xdr:rowOff>
    </xdr:from>
    <xdr:ext cx="469744" cy="259045"/>
    <xdr:sp macro="" textlink="">
      <xdr:nvSpPr>
        <xdr:cNvPr id="753" name="n_2aveValue【公民館】&#10;一人当たり面積">
          <a:extLst>
            <a:ext uri="{FF2B5EF4-FFF2-40B4-BE49-F238E27FC236}">
              <a16:creationId xmlns:a16="http://schemas.microsoft.com/office/drawing/2014/main" id="{5894EEA9-AD23-4EDE-A734-AB161B6168B5}"/>
            </a:ext>
          </a:extLst>
        </xdr:cNvPr>
        <xdr:cNvSpPr txBox="1"/>
      </xdr:nvSpPr>
      <xdr:spPr>
        <a:xfrm>
          <a:off x="20199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130624</xdr:rowOff>
    </xdr:from>
    <xdr:ext cx="469744" cy="259045"/>
    <xdr:sp macro="" textlink="">
      <xdr:nvSpPr>
        <xdr:cNvPr id="754" name="n_3aveValue【公民館】&#10;一人当たり面積">
          <a:extLst>
            <a:ext uri="{FF2B5EF4-FFF2-40B4-BE49-F238E27FC236}">
              <a16:creationId xmlns:a16="http://schemas.microsoft.com/office/drawing/2014/main" id="{ED9A72F7-A22A-417D-BFDD-EE82460E6142}"/>
            </a:ext>
          </a:extLst>
        </xdr:cNvPr>
        <xdr:cNvSpPr txBox="1"/>
      </xdr:nvSpPr>
      <xdr:spPr>
        <a:xfrm>
          <a:off x="19310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144187</xdr:rowOff>
    </xdr:from>
    <xdr:ext cx="469744" cy="259045"/>
    <xdr:sp macro="" textlink="">
      <xdr:nvSpPr>
        <xdr:cNvPr id="755" name="n_4aveValue【公民館】&#10;一人当たり面積">
          <a:extLst>
            <a:ext uri="{FF2B5EF4-FFF2-40B4-BE49-F238E27FC236}">
              <a16:creationId xmlns:a16="http://schemas.microsoft.com/office/drawing/2014/main" id="{4D72C6BB-3DED-4AE8-AB88-9D3FA27C7122}"/>
            </a:ext>
          </a:extLst>
        </xdr:cNvPr>
        <xdr:cNvSpPr txBox="1"/>
      </xdr:nvSpPr>
      <xdr:spPr>
        <a:xfrm>
          <a:off x="18421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137965</xdr:rowOff>
    </xdr:from>
    <xdr:ext cx="469744" cy="259045"/>
    <xdr:sp macro="" textlink="">
      <xdr:nvSpPr>
        <xdr:cNvPr id="756" name="n_1mainValue【公民館】&#10;一人当たり面積">
          <a:extLst>
            <a:ext uri="{FF2B5EF4-FFF2-40B4-BE49-F238E27FC236}">
              <a16:creationId xmlns:a16="http://schemas.microsoft.com/office/drawing/2014/main" id="{06E1F21D-7EC6-4029-9E30-0DB7D379AD90}"/>
            </a:ext>
          </a:extLst>
        </xdr:cNvPr>
        <xdr:cNvSpPr txBox="1"/>
      </xdr:nvSpPr>
      <xdr:spPr>
        <a:xfrm>
          <a:off x="21075727" y="1814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144518</xdr:rowOff>
    </xdr:from>
    <xdr:ext cx="469744" cy="259045"/>
    <xdr:sp macro="" textlink="">
      <xdr:nvSpPr>
        <xdr:cNvPr id="757" name="n_2mainValue【公民館】&#10;一人当たり面積">
          <a:extLst>
            <a:ext uri="{FF2B5EF4-FFF2-40B4-BE49-F238E27FC236}">
              <a16:creationId xmlns:a16="http://schemas.microsoft.com/office/drawing/2014/main" id="{B7FA9461-1BD9-436C-8B44-41C72B0C4089}"/>
            </a:ext>
          </a:extLst>
        </xdr:cNvPr>
        <xdr:cNvSpPr txBox="1"/>
      </xdr:nvSpPr>
      <xdr:spPr>
        <a:xfrm>
          <a:off x="20199427" y="1814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149852</xdr:rowOff>
    </xdr:from>
    <xdr:ext cx="469744" cy="259045"/>
    <xdr:sp macro="" textlink="">
      <xdr:nvSpPr>
        <xdr:cNvPr id="758" name="n_3mainValue【公民館】&#10;一人当たり面積">
          <a:extLst>
            <a:ext uri="{FF2B5EF4-FFF2-40B4-BE49-F238E27FC236}">
              <a16:creationId xmlns:a16="http://schemas.microsoft.com/office/drawing/2014/main" id="{74F3FCA9-95AB-4C4C-8207-E42B089F51CD}"/>
            </a:ext>
          </a:extLst>
        </xdr:cNvPr>
        <xdr:cNvSpPr txBox="1"/>
      </xdr:nvSpPr>
      <xdr:spPr>
        <a:xfrm>
          <a:off x="19310427" y="1815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62983</xdr:rowOff>
    </xdr:from>
    <xdr:ext cx="469744" cy="259045"/>
    <xdr:sp macro="" textlink="">
      <xdr:nvSpPr>
        <xdr:cNvPr id="759" name="n_4mainValue【公民館】&#10;一人当たり面積">
          <a:extLst>
            <a:ext uri="{FF2B5EF4-FFF2-40B4-BE49-F238E27FC236}">
              <a16:creationId xmlns:a16="http://schemas.microsoft.com/office/drawing/2014/main" id="{A8003574-52F2-40A6-957E-50C68B5F6FF7}"/>
            </a:ext>
          </a:extLst>
        </xdr:cNvPr>
        <xdr:cNvSpPr txBox="1"/>
      </xdr:nvSpPr>
      <xdr:spPr>
        <a:xfrm>
          <a:off x="18421427" y="1823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4A3C7C11-0320-451B-B652-D1B66EE4541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702BF2FE-4DA8-49C7-A6C8-2FDA297601A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B8100E0F-DFCF-479A-831A-A9BBCB957DD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村内の保育所は築後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年を経過しており、法定耐用年数を経過している。</a:t>
          </a:r>
          <a:endParaRPr lang="ja-JP" altLang="ja-JP" sz="1400">
            <a:effectLst/>
          </a:endParaRPr>
        </a:p>
        <a:p>
          <a:r>
            <a:rPr kumimoji="1" lang="ja-JP" altLang="ja-JP" sz="1100">
              <a:solidFill>
                <a:schemeClr val="dk1"/>
              </a:solidFill>
              <a:effectLst/>
              <a:latin typeface="+mn-lt"/>
              <a:ea typeface="+mn-ea"/>
              <a:cs typeface="+mn-cs"/>
            </a:rPr>
            <a:t>橋りょう・トンネルの一人当たり金額が平均の４倍程度と大きくなっているが、当村の所在が山間部にあるため道路橋の数が多く、</a:t>
          </a:r>
          <a:r>
            <a:rPr kumimoji="1" lang="ja-JP" altLang="en-US" sz="1100">
              <a:solidFill>
                <a:schemeClr val="dk1"/>
              </a:solidFill>
              <a:effectLst/>
              <a:latin typeface="+mn-lt"/>
              <a:ea typeface="+mn-ea"/>
              <a:cs typeface="+mn-cs"/>
            </a:rPr>
            <a:t>加えて</a:t>
          </a:r>
          <a:r>
            <a:rPr kumimoji="1" lang="ja-JP" altLang="ja-JP" sz="1100">
              <a:solidFill>
                <a:schemeClr val="dk1"/>
              </a:solidFill>
              <a:effectLst/>
              <a:latin typeface="+mn-lt"/>
              <a:ea typeface="+mn-ea"/>
              <a:cs typeface="+mn-cs"/>
            </a:rPr>
            <a:t>村有のトンネルがあるためである。</a:t>
          </a:r>
          <a:endParaRPr lang="ja-JP" altLang="ja-JP" sz="1400">
            <a:effectLst/>
          </a:endParaRPr>
        </a:p>
        <a:p>
          <a:r>
            <a:rPr kumimoji="1" lang="ja-JP" altLang="ja-JP" sz="1100">
              <a:solidFill>
                <a:schemeClr val="dk1"/>
              </a:solidFill>
              <a:effectLst/>
              <a:latin typeface="+mn-lt"/>
              <a:ea typeface="+mn-ea"/>
              <a:cs typeface="+mn-cs"/>
            </a:rPr>
            <a:t>学校施設は、村内には小学校が１校あるが、築３０年を超えており、今後１５年程度で法定耐用年数を経過することになる。</a:t>
          </a:r>
          <a:endParaRPr lang="ja-JP" altLang="ja-JP" sz="1400">
            <a:effectLst/>
          </a:endParaRPr>
        </a:p>
        <a:p>
          <a:r>
            <a:rPr kumimoji="1" lang="ja-JP" altLang="ja-JP" sz="1100">
              <a:solidFill>
                <a:schemeClr val="dk1"/>
              </a:solidFill>
              <a:effectLst/>
              <a:latin typeface="+mn-lt"/>
              <a:ea typeface="+mn-ea"/>
              <a:cs typeface="+mn-cs"/>
            </a:rPr>
            <a:t>公営住宅は</a:t>
          </a:r>
          <a:r>
            <a:rPr kumimoji="1" lang="ja-JP" altLang="en-US" sz="1100">
              <a:solidFill>
                <a:schemeClr val="dk1"/>
              </a:solidFill>
              <a:effectLst/>
              <a:latin typeface="+mn-lt"/>
              <a:ea typeface="+mn-ea"/>
              <a:cs typeface="+mn-cs"/>
            </a:rPr>
            <a:t>、９０</a:t>
          </a:r>
          <a:r>
            <a:rPr kumimoji="1" lang="ja-JP" altLang="ja-JP" sz="1100">
              <a:solidFill>
                <a:schemeClr val="dk1"/>
              </a:solidFill>
              <a:effectLst/>
              <a:latin typeface="+mn-lt"/>
              <a:ea typeface="+mn-ea"/>
              <a:cs typeface="+mn-cs"/>
            </a:rPr>
            <a:t>棟程度の村営住宅の内、５０棟程度が</a:t>
          </a:r>
          <a:r>
            <a:rPr kumimoji="1" lang="ja-JP" altLang="en-US" sz="1100">
              <a:solidFill>
                <a:schemeClr val="dk1"/>
              </a:solidFill>
              <a:effectLst/>
              <a:latin typeface="+mn-lt"/>
              <a:ea typeface="+mn-ea"/>
              <a:cs typeface="+mn-cs"/>
            </a:rPr>
            <a:t>すでに</a:t>
          </a:r>
          <a:r>
            <a:rPr kumimoji="1" lang="ja-JP" altLang="ja-JP" sz="1100">
              <a:solidFill>
                <a:schemeClr val="dk1"/>
              </a:solidFill>
              <a:effectLst/>
              <a:latin typeface="+mn-lt"/>
              <a:ea typeface="+mn-ea"/>
              <a:cs typeface="+mn-cs"/>
            </a:rPr>
            <a:t>耐用年数を経過している。</a:t>
          </a:r>
          <a:r>
            <a:rPr kumimoji="1" lang="ja-JP" altLang="en-US" sz="1100">
              <a:solidFill>
                <a:schemeClr val="dk1"/>
              </a:solidFill>
              <a:effectLst/>
              <a:latin typeface="+mn-lt"/>
              <a:ea typeface="+mn-ea"/>
              <a:cs typeface="+mn-cs"/>
            </a:rPr>
            <a:t>減価償却率が減少しているのは、栗生団地２棟を新築したことによる。</a:t>
          </a:r>
          <a:endParaRPr lang="ja-JP" altLang="ja-JP" sz="1400">
            <a:effectLst/>
          </a:endParaRPr>
        </a:p>
        <a:p>
          <a:r>
            <a:rPr kumimoji="1" lang="ja-JP" altLang="ja-JP" sz="1100">
              <a:solidFill>
                <a:schemeClr val="dk1"/>
              </a:solidFill>
              <a:effectLst/>
              <a:latin typeface="+mn-lt"/>
              <a:ea typeface="+mn-ea"/>
              <a:cs typeface="+mn-cs"/>
            </a:rPr>
            <a:t>公民館はすべて平成１０年以降の建築であり比較的新しいため、減価償却率が低くなっている。一人当たり面積が平均の３倍程度と大きくなっているのは、公民館の一つが多目的施設として大規模な建物となっているため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076B68E-6297-4484-AC4D-07E3E69C972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B405156-8A38-4BC1-A845-34E6EDD34F8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CBA23F9-5735-4617-9AA7-23C283B6873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60B1AF1-7175-4D33-A2AF-A66E2DB4031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3E33A7E-1C96-4111-955F-932807B22BB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08C7095-7C76-449E-B56F-C8692010712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629B07D-5EDD-46AA-A6E8-E14350A37C8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1DA598C-D322-43AF-B76D-B2571CD430F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23940D2-6EAD-4F57-B7FD-5384EF41E3E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399A6EB-6DB6-422B-A152-7AFBA7613CC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
973
66.05
1,984,517
1,950,112
10,033
1,069,113
1,773,123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E769D78-33F7-4BB3-AFA9-6A0271A6697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2CE787C-BBD7-4E66-B75F-193F43AF600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708F47D-E828-4A30-B025-921E67855B1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0084207-5A86-4D67-B2CC-95A4DA8DB5F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956900B-5558-4A4B-8EE4-E074304A43F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21EF6BF-FBC4-4C95-874A-CC527E2A857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5535A38-F3CE-4A97-AE90-160B6F5B100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97CFAB-F5E8-48BB-9D4B-ADBDEA18E63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D35CE18-B5D8-4BB9-87FA-6D059F44B42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662E625-766A-4662-BF86-0ECD4B630ED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F88D7B2-3D55-410E-8231-5F1A0F4A26B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2565269-283F-4466-B689-9FD287ED847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FD5C34A-0F1A-4798-B431-A178683E47D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8538F55-C205-4F24-A60D-828E54DC6B6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8CB490C-5EF9-4F66-BBEF-1C05B5442C9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F280252-775C-4BD9-A4C9-424597CF86B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FE50749-8DC4-4B89-B56B-ED738D41643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0D5D9ED-8CAB-4EF0-99A4-7F3F47BF882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DF25F95-1712-4A5B-B9F6-A7307749433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D5C124A-943D-4AD9-979F-BCA5360F321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D6C860D-B3D6-45DF-8B09-78013BEC6DD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BFFD449-68CD-44D5-A676-A0B1A9C63FE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8B1BF57-178F-4BBC-9F88-C274743802C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77DE86D-8391-438B-B670-29025A30D89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2B4AF4C-D3B2-4E52-96CE-D0B215DFA62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13BCDBA-ABD0-4706-8A41-B9DAC3BEE33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B59C2D0-78A1-4B5A-AF37-708B8C226EB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2E603AD-45A4-4DF7-9963-27E2281E4CC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B4141E6-A133-4859-A5E3-44466CFF64A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982C82C-D6AC-4BE6-BF5A-9CE8AE7885B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ADD7A94-0566-4AC4-A2BF-B40A8B0441C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CC022B99-5678-4841-B21E-F8048E91252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C3AA670-0E28-4FB4-A650-CEBB7CD2D21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17E820C-E4EF-4200-9C78-BA1278D325E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574FD2AF-55ED-43C8-9369-8507A4E8B9B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136510FA-BB7E-451E-B271-F3523F93F9D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5078381-C17F-4D11-9497-2EED347360B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EB2546C3-5834-443B-AE50-4E0C083E906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2B295F4B-F1AC-44E9-9059-FC65139704A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9FAB52D-F6F3-4881-829E-DE4E5D2575B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A37F284-0E44-4D78-9D39-298778B0B99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5C070D5-B984-482B-A744-4E01A3E86BA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E3A94D2-582F-46D1-AE49-F3D92DD6AFC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47F6767-DE61-470D-931F-B06535FBE96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F7DC88EC-DA06-4115-BB51-AACC6EA9257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2881B378-D02E-4674-9F05-D6AD698E36E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1F212C89-C44D-4808-9CB3-336CD2DFB4C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66AA22B0-4C1C-42B5-AD56-35FCB448089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9347127E-86B1-4C5A-A950-890B350D811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F9FC290C-9693-40F5-BFE7-063B8C043DB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F509F3C4-506B-4BE0-96BC-8CB12E09305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ECBC1750-8D39-40BE-88CE-02D57A5C37B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912E02A7-DF1F-4404-BB66-EB7587169CC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689B6EA0-2D2B-4986-87E7-E1C20194F6B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303B68B-A812-47E8-9740-271186FF920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DC07DB16-12D3-466D-A110-075494C4BF4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2099E7BB-80C6-4FCF-85BD-B35C8B83270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DF648852-20ED-47DA-993C-9BD07E58ECA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90C04FE9-D9E2-4844-A60E-150463BD2FD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B0509F9B-895D-447A-8194-D043D2B444B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F5B1F74C-FD3A-4728-9552-8F6A66F794F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F39DB6E2-358C-4059-8BED-9E4F43D750A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5EDD6C13-4A65-44BF-A952-6E4E92F2F4A9}"/>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42CD95A0-A7EC-48F9-B34D-846EE75FC987}"/>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4961676D-C935-4767-B822-8ABF739E4D8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E9D051BB-32A6-4E59-B8DA-8A7B73C35266}"/>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082157EA-2D6C-495E-8DD0-B735C51A7DD4}"/>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7C835EBE-C100-4C68-8F6A-398973B56F12}"/>
            </a:ext>
          </a:extLst>
        </xdr:cNvPr>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9CF104E1-BE31-4CD6-A94F-C733BDA07BEE}"/>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878F5796-43BE-411D-B50F-1D75D63C941D}"/>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6DF86B97-0F4B-4F37-9A4A-03B1325E866C}"/>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0D736FCA-8987-453A-9582-AA0933476E52}"/>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CD2A5379-D274-4220-A7B2-4712E1C7BABB}"/>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F116015E-87AD-4FA4-815E-4B7C1F5ADDD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6DC8B385-5D6F-438C-A748-E54036D42D0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F5BFFF42-FC44-485B-946C-871A550FC80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D76291C5-117E-4082-B78A-BBCB19E9251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15405F70-82B0-4B4F-A592-DB2F123F774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90" name="楕円 89">
          <a:extLst>
            <a:ext uri="{FF2B5EF4-FFF2-40B4-BE49-F238E27FC236}">
              <a16:creationId xmlns:a16="http://schemas.microsoft.com/office/drawing/2014/main" id="{D9E795A7-D19E-48D7-8024-77E3438BF842}"/>
            </a:ext>
          </a:extLst>
        </xdr:cNvPr>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91" name="【体育館・プール】&#10;有形固定資産減価償却率該当値テキスト">
          <a:extLst>
            <a:ext uri="{FF2B5EF4-FFF2-40B4-BE49-F238E27FC236}">
              <a16:creationId xmlns:a16="http://schemas.microsoft.com/office/drawing/2014/main" id="{9B589147-F7CA-4C38-BDA7-B7AC4688FB4C}"/>
            </a:ext>
          </a:extLst>
        </xdr:cNvPr>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92" name="楕円 91">
          <a:extLst>
            <a:ext uri="{FF2B5EF4-FFF2-40B4-BE49-F238E27FC236}">
              <a16:creationId xmlns:a16="http://schemas.microsoft.com/office/drawing/2014/main" id="{64507622-A907-4AF1-B282-99C460DB932E}"/>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93" name="直線コネクタ 92">
          <a:extLst>
            <a:ext uri="{FF2B5EF4-FFF2-40B4-BE49-F238E27FC236}">
              <a16:creationId xmlns:a16="http://schemas.microsoft.com/office/drawing/2014/main" id="{466CC90F-17B7-435F-9860-89AD9B905F49}"/>
            </a:ext>
          </a:extLst>
        </xdr:cNvPr>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94" name="楕円 93">
          <a:extLst>
            <a:ext uri="{FF2B5EF4-FFF2-40B4-BE49-F238E27FC236}">
              <a16:creationId xmlns:a16="http://schemas.microsoft.com/office/drawing/2014/main" id="{45C28D18-9E13-4D29-BC0D-F2B7847A5166}"/>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95" name="直線コネクタ 94">
          <a:extLst>
            <a:ext uri="{FF2B5EF4-FFF2-40B4-BE49-F238E27FC236}">
              <a16:creationId xmlns:a16="http://schemas.microsoft.com/office/drawing/2014/main" id="{23F0920A-BA18-404C-B23A-8BB8A124B698}"/>
            </a:ext>
          </a:extLst>
        </xdr:cNvPr>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96" name="楕円 95">
          <a:extLst>
            <a:ext uri="{FF2B5EF4-FFF2-40B4-BE49-F238E27FC236}">
              <a16:creationId xmlns:a16="http://schemas.microsoft.com/office/drawing/2014/main" id="{BC48231A-A29F-4D17-A59A-A0CA11B62831}"/>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97" name="直線コネクタ 96">
          <a:extLst>
            <a:ext uri="{FF2B5EF4-FFF2-40B4-BE49-F238E27FC236}">
              <a16:creationId xmlns:a16="http://schemas.microsoft.com/office/drawing/2014/main" id="{B2170A99-7DE5-474D-A535-4731C2E7B38F}"/>
            </a:ext>
          </a:extLst>
        </xdr:cNvPr>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98" name="楕円 97">
          <a:extLst>
            <a:ext uri="{FF2B5EF4-FFF2-40B4-BE49-F238E27FC236}">
              <a16:creationId xmlns:a16="http://schemas.microsoft.com/office/drawing/2014/main" id="{FE2DF45A-7F4C-45E5-B634-0EEC971CFDF7}"/>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99" name="直線コネクタ 98">
          <a:extLst>
            <a:ext uri="{FF2B5EF4-FFF2-40B4-BE49-F238E27FC236}">
              <a16:creationId xmlns:a16="http://schemas.microsoft.com/office/drawing/2014/main" id="{B0D13778-C8AF-4EEF-9319-156C129601B3}"/>
            </a:ext>
          </a:extLst>
        </xdr:cNvPr>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100" name="n_1aveValue【体育館・プール】&#10;有形固定資産減価償却率">
          <a:extLst>
            <a:ext uri="{FF2B5EF4-FFF2-40B4-BE49-F238E27FC236}">
              <a16:creationId xmlns:a16="http://schemas.microsoft.com/office/drawing/2014/main" id="{180CFC7A-0539-48AA-9FF8-35965F4EC95A}"/>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101" name="n_2aveValue【体育館・プール】&#10;有形固定資産減価償却率">
          <a:extLst>
            <a:ext uri="{FF2B5EF4-FFF2-40B4-BE49-F238E27FC236}">
              <a16:creationId xmlns:a16="http://schemas.microsoft.com/office/drawing/2014/main" id="{0D6A5F29-4059-4472-AB6A-C48FDA84E606}"/>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02" name="n_3aveValue【体育館・プール】&#10;有形固定資産減価償却率">
          <a:extLst>
            <a:ext uri="{FF2B5EF4-FFF2-40B4-BE49-F238E27FC236}">
              <a16:creationId xmlns:a16="http://schemas.microsoft.com/office/drawing/2014/main" id="{AE6B2706-57D1-4B8D-B52C-C6FCD59F00CF}"/>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03" name="n_4aveValue【体育館・プール】&#10;有形固定資産減価償却率">
          <a:extLst>
            <a:ext uri="{FF2B5EF4-FFF2-40B4-BE49-F238E27FC236}">
              <a16:creationId xmlns:a16="http://schemas.microsoft.com/office/drawing/2014/main" id="{97F2A803-F226-48DD-BD4A-ABC533C3007C}"/>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04" name="n_1mainValue【体育館・プール】&#10;有形固定資産減価償却率">
          <a:extLst>
            <a:ext uri="{FF2B5EF4-FFF2-40B4-BE49-F238E27FC236}">
              <a16:creationId xmlns:a16="http://schemas.microsoft.com/office/drawing/2014/main" id="{76AE084F-478D-45B6-9CA0-546980DA3ADA}"/>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105" name="n_2mainValue【体育館・プール】&#10;有形固定資産減価償却率">
          <a:extLst>
            <a:ext uri="{FF2B5EF4-FFF2-40B4-BE49-F238E27FC236}">
              <a16:creationId xmlns:a16="http://schemas.microsoft.com/office/drawing/2014/main" id="{9AE94E9E-3141-4FCA-AE28-FA863A7A713E}"/>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106" name="n_3mainValue【体育館・プール】&#10;有形固定資産減価償却率">
          <a:extLst>
            <a:ext uri="{FF2B5EF4-FFF2-40B4-BE49-F238E27FC236}">
              <a16:creationId xmlns:a16="http://schemas.microsoft.com/office/drawing/2014/main" id="{AF682BE0-9A87-4F09-AD1D-842EC55376F8}"/>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107" name="n_4mainValue【体育館・プール】&#10;有形固定資産減価償却率">
          <a:extLst>
            <a:ext uri="{FF2B5EF4-FFF2-40B4-BE49-F238E27FC236}">
              <a16:creationId xmlns:a16="http://schemas.microsoft.com/office/drawing/2014/main" id="{077AA499-5731-4C93-820F-C512E2EA2A20}"/>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B9CB0925-3105-4D5B-89BE-463F7C4E604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EDD7F5D6-7379-45B9-94A1-34D3AB0EAAA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1F1177C3-7D34-4A31-B2BA-58043F24678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E77156F3-5D93-451E-A5A4-3BB133988B2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98CCEF46-2957-4596-A731-D1E744DB075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A9D1165D-4F63-4A95-A03F-268CE5BD86F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B8AB8476-B5A5-4215-BC78-40A54B04B41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7D6603D-B749-4A7B-B8E8-770D485AA70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A9E83875-2D22-438E-BF3F-5DFB127EB24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80555490-6202-4A2B-AB71-73FBE508498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C5549184-BEC4-43E3-B667-7FA816651C1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1BE3FA6D-520F-466C-8449-D2F2FD7C10D1}"/>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9AB4F3F1-1A58-4C6D-B793-D2E8E62BF99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F43DFA9B-9BC9-44BF-AB87-291EBA3FE68E}"/>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20B293CF-7B84-4E19-990A-8B8793D8E2B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57129B87-3EE2-45D0-BC82-8C7ED3CD7BE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08F9C1F6-D06B-4C20-8B20-08D9448F230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67BEAB1C-ACF6-4D3D-AE45-751187F19415}"/>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41486247-217D-4305-964A-7A86C38E35E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3C35540A-3623-4357-9AB4-B700EDCE9CC6}"/>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9CEE5B51-F8E0-41F7-A278-50178E39543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9" name="テキスト ボックス 128">
          <a:extLst>
            <a:ext uri="{FF2B5EF4-FFF2-40B4-BE49-F238E27FC236}">
              <a16:creationId xmlns:a16="http://schemas.microsoft.com/office/drawing/2014/main" id="{1AAE5DCF-9CE7-4B6F-94AC-AC70568B5F7C}"/>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C5F48B14-9191-494D-AF3A-67A11ABED1A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31" name="テキスト ボックス 130">
          <a:extLst>
            <a:ext uri="{FF2B5EF4-FFF2-40B4-BE49-F238E27FC236}">
              <a16:creationId xmlns:a16="http://schemas.microsoft.com/office/drawing/2014/main" id="{E8A1055B-FCD6-470B-8F3D-DF26533D7C95}"/>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33E8CF40-30DB-4516-B7AF-640915517D4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3" name="直線コネクタ 132">
          <a:extLst>
            <a:ext uri="{FF2B5EF4-FFF2-40B4-BE49-F238E27FC236}">
              <a16:creationId xmlns:a16="http://schemas.microsoft.com/office/drawing/2014/main" id="{86D2DCFB-3004-4DA8-ADC7-13CD55DC8102}"/>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4" name="【体育館・プール】&#10;一人当たり面積最小値テキスト">
          <a:extLst>
            <a:ext uri="{FF2B5EF4-FFF2-40B4-BE49-F238E27FC236}">
              <a16:creationId xmlns:a16="http://schemas.microsoft.com/office/drawing/2014/main" id="{E1F820FF-A3F9-459D-8671-898E8822E122}"/>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5" name="直線コネクタ 134">
          <a:extLst>
            <a:ext uri="{FF2B5EF4-FFF2-40B4-BE49-F238E27FC236}">
              <a16:creationId xmlns:a16="http://schemas.microsoft.com/office/drawing/2014/main" id="{C8D62290-79AC-4B15-A0A8-D5105B576414}"/>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6" name="【体育館・プール】&#10;一人当たり面積最大値テキスト">
          <a:extLst>
            <a:ext uri="{FF2B5EF4-FFF2-40B4-BE49-F238E27FC236}">
              <a16:creationId xmlns:a16="http://schemas.microsoft.com/office/drawing/2014/main" id="{557257A1-023F-417C-8872-ED68B087B643}"/>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7" name="直線コネクタ 136">
          <a:extLst>
            <a:ext uri="{FF2B5EF4-FFF2-40B4-BE49-F238E27FC236}">
              <a16:creationId xmlns:a16="http://schemas.microsoft.com/office/drawing/2014/main" id="{8150729D-F2E7-41C0-93C2-56B640932AA0}"/>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138" name="【体育館・プール】&#10;一人当たり面積平均値テキスト">
          <a:extLst>
            <a:ext uri="{FF2B5EF4-FFF2-40B4-BE49-F238E27FC236}">
              <a16:creationId xmlns:a16="http://schemas.microsoft.com/office/drawing/2014/main" id="{A3DA41B8-3F1C-47FF-8AF5-7C2565ECA88A}"/>
            </a:ext>
          </a:extLst>
        </xdr:cNvPr>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9" name="フローチャート: 判断 138">
          <a:extLst>
            <a:ext uri="{FF2B5EF4-FFF2-40B4-BE49-F238E27FC236}">
              <a16:creationId xmlns:a16="http://schemas.microsoft.com/office/drawing/2014/main" id="{6CC95255-8A29-41B6-952E-37D96987BF3F}"/>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40" name="フローチャート: 判断 139">
          <a:extLst>
            <a:ext uri="{FF2B5EF4-FFF2-40B4-BE49-F238E27FC236}">
              <a16:creationId xmlns:a16="http://schemas.microsoft.com/office/drawing/2014/main" id="{C1BAF93A-D604-41BB-BBFB-C25111E6F69E}"/>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41" name="フローチャート: 判断 140">
          <a:extLst>
            <a:ext uri="{FF2B5EF4-FFF2-40B4-BE49-F238E27FC236}">
              <a16:creationId xmlns:a16="http://schemas.microsoft.com/office/drawing/2014/main" id="{39EFD849-EAC0-488E-A460-DA91D90EFD2D}"/>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42" name="フローチャート: 判断 141">
          <a:extLst>
            <a:ext uri="{FF2B5EF4-FFF2-40B4-BE49-F238E27FC236}">
              <a16:creationId xmlns:a16="http://schemas.microsoft.com/office/drawing/2014/main" id="{19F3A093-1703-482E-B821-5681C9F91A74}"/>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3" name="フローチャート: 判断 142">
          <a:extLst>
            <a:ext uri="{FF2B5EF4-FFF2-40B4-BE49-F238E27FC236}">
              <a16:creationId xmlns:a16="http://schemas.microsoft.com/office/drawing/2014/main" id="{353E4D5F-0D33-49CC-ADC4-FE16AE9128E9}"/>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5CE2A136-C6CE-4458-B6BD-54CB501B8D1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D1E04A47-028F-4440-8EAE-F7E59147B21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988CD3C7-CDFE-4FDF-B7DD-1C548ABE6C1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45B1817A-DE68-412A-9E9F-19B878EF616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3A61DA9-94C1-469F-9CE5-877CD0FA79C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25454</xdr:rowOff>
    </xdr:from>
    <xdr:to>
      <xdr:col>55</xdr:col>
      <xdr:colOff>50800</xdr:colOff>
      <xdr:row>63</xdr:row>
      <xdr:rowOff>127054</xdr:rowOff>
    </xdr:to>
    <xdr:sp macro="" textlink="">
      <xdr:nvSpPr>
        <xdr:cNvPr id="149" name="楕円 148">
          <a:extLst>
            <a:ext uri="{FF2B5EF4-FFF2-40B4-BE49-F238E27FC236}">
              <a16:creationId xmlns:a16="http://schemas.microsoft.com/office/drawing/2014/main" id="{B921D398-2C44-4F4A-AB9C-0CC905086597}"/>
            </a:ext>
          </a:extLst>
        </xdr:cNvPr>
        <xdr:cNvSpPr/>
      </xdr:nvSpPr>
      <xdr:spPr>
        <a:xfrm>
          <a:off x="10426700" y="1082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48331</xdr:rowOff>
    </xdr:from>
    <xdr:ext cx="469744" cy="259045"/>
    <xdr:sp macro="" textlink="">
      <xdr:nvSpPr>
        <xdr:cNvPr id="150" name="【体育館・プール】&#10;一人当たり面積該当値テキスト">
          <a:extLst>
            <a:ext uri="{FF2B5EF4-FFF2-40B4-BE49-F238E27FC236}">
              <a16:creationId xmlns:a16="http://schemas.microsoft.com/office/drawing/2014/main" id="{747BFB66-21FC-43DF-B7F0-DC94EA81C4F1}"/>
            </a:ext>
          </a:extLst>
        </xdr:cNvPr>
        <xdr:cNvSpPr txBox="1"/>
      </xdr:nvSpPr>
      <xdr:spPr>
        <a:xfrm>
          <a:off x="10515600" y="1067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31496</xdr:rowOff>
    </xdr:from>
    <xdr:to>
      <xdr:col>50</xdr:col>
      <xdr:colOff>165100</xdr:colOff>
      <xdr:row>63</xdr:row>
      <xdr:rowOff>133096</xdr:rowOff>
    </xdr:to>
    <xdr:sp macro="" textlink="">
      <xdr:nvSpPr>
        <xdr:cNvPr id="151" name="楕円 150">
          <a:extLst>
            <a:ext uri="{FF2B5EF4-FFF2-40B4-BE49-F238E27FC236}">
              <a16:creationId xmlns:a16="http://schemas.microsoft.com/office/drawing/2014/main" id="{7DEA4383-5687-4560-9C41-A90271EBBF1A}"/>
            </a:ext>
          </a:extLst>
        </xdr:cNvPr>
        <xdr:cNvSpPr/>
      </xdr:nvSpPr>
      <xdr:spPr>
        <a:xfrm>
          <a:off x="9588500" y="10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76254</xdr:rowOff>
    </xdr:from>
    <xdr:to>
      <xdr:col>55</xdr:col>
      <xdr:colOff>0</xdr:colOff>
      <xdr:row>63</xdr:row>
      <xdr:rowOff>82296</xdr:rowOff>
    </xdr:to>
    <xdr:cxnSp macro="">
      <xdr:nvCxnSpPr>
        <xdr:cNvPr id="152" name="直線コネクタ 151">
          <a:extLst>
            <a:ext uri="{FF2B5EF4-FFF2-40B4-BE49-F238E27FC236}">
              <a16:creationId xmlns:a16="http://schemas.microsoft.com/office/drawing/2014/main" id="{171894D8-5CF8-44F5-AD6B-C738070FC206}"/>
            </a:ext>
          </a:extLst>
        </xdr:cNvPr>
        <xdr:cNvCxnSpPr/>
      </xdr:nvCxnSpPr>
      <xdr:spPr>
        <a:xfrm flipV="1">
          <a:off x="9639300" y="10877604"/>
          <a:ext cx="8382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37211</xdr:rowOff>
    </xdr:from>
    <xdr:to>
      <xdr:col>46</xdr:col>
      <xdr:colOff>38100</xdr:colOff>
      <xdr:row>63</xdr:row>
      <xdr:rowOff>138811</xdr:rowOff>
    </xdr:to>
    <xdr:sp macro="" textlink="">
      <xdr:nvSpPr>
        <xdr:cNvPr id="153" name="楕円 152">
          <a:extLst>
            <a:ext uri="{FF2B5EF4-FFF2-40B4-BE49-F238E27FC236}">
              <a16:creationId xmlns:a16="http://schemas.microsoft.com/office/drawing/2014/main" id="{2FB250B8-D701-4818-BD37-0D4E111F2C54}"/>
            </a:ext>
          </a:extLst>
        </xdr:cNvPr>
        <xdr:cNvSpPr/>
      </xdr:nvSpPr>
      <xdr:spPr>
        <a:xfrm>
          <a:off x="8699500" y="1083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82296</xdr:rowOff>
    </xdr:from>
    <xdr:to>
      <xdr:col>50</xdr:col>
      <xdr:colOff>114300</xdr:colOff>
      <xdr:row>63</xdr:row>
      <xdr:rowOff>88011</xdr:rowOff>
    </xdr:to>
    <xdr:cxnSp macro="">
      <xdr:nvCxnSpPr>
        <xdr:cNvPr id="154" name="直線コネクタ 153">
          <a:extLst>
            <a:ext uri="{FF2B5EF4-FFF2-40B4-BE49-F238E27FC236}">
              <a16:creationId xmlns:a16="http://schemas.microsoft.com/office/drawing/2014/main" id="{6F829740-12EE-4660-B780-EC1D97B40944}"/>
            </a:ext>
          </a:extLst>
        </xdr:cNvPr>
        <xdr:cNvCxnSpPr/>
      </xdr:nvCxnSpPr>
      <xdr:spPr>
        <a:xfrm flipV="1">
          <a:off x="8750300" y="1088364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41783</xdr:rowOff>
    </xdr:from>
    <xdr:to>
      <xdr:col>41</xdr:col>
      <xdr:colOff>101600</xdr:colOff>
      <xdr:row>63</xdr:row>
      <xdr:rowOff>143383</xdr:rowOff>
    </xdr:to>
    <xdr:sp macro="" textlink="">
      <xdr:nvSpPr>
        <xdr:cNvPr id="155" name="楕円 154">
          <a:extLst>
            <a:ext uri="{FF2B5EF4-FFF2-40B4-BE49-F238E27FC236}">
              <a16:creationId xmlns:a16="http://schemas.microsoft.com/office/drawing/2014/main" id="{A42DE9D5-0D33-4545-A005-3544DA7A0D34}"/>
            </a:ext>
          </a:extLst>
        </xdr:cNvPr>
        <xdr:cNvSpPr/>
      </xdr:nvSpPr>
      <xdr:spPr>
        <a:xfrm>
          <a:off x="7810500" y="108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88011</xdr:rowOff>
    </xdr:from>
    <xdr:to>
      <xdr:col>45</xdr:col>
      <xdr:colOff>177800</xdr:colOff>
      <xdr:row>63</xdr:row>
      <xdr:rowOff>92583</xdr:rowOff>
    </xdr:to>
    <xdr:cxnSp macro="">
      <xdr:nvCxnSpPr>
        <xdr:cNvPr id="156" name="直線コネクタ 155">
          <a:extLst>
            <a:ext uri="{FF2B5EF4-FFF2-40B4-BE49-F238E27FC236}">
              <a16:creationId xmlns:a16="http://schemas.microsoft.com/office/drawing/2014/main" id="{9943EEC0-E8EE-4690-A0A6-6E85462CEDF5}"/>
            </a:ext>
          </a:extLst>
        </xdr:cNvPr>
        <xdr:cNvCxnSpPr/>
      </xdr:nvCxnSpPr>
      <xdr:spPr>
        <a:xfrm flipV="1">
          <a:off x="7861300" y="1088936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43580</xdr:rowOff>
    </xdr:from>
    <xdr:to>
      <xdr:col>36</xdr:col>
      <xdr:colOff>165100</xdr:colOff>
      <xdr:row>63</xdr:row>
      <xdr:rowOff>145180</xdr:rowOff>
    </xdr:to>
    <xdr:sp macro="" textlink="">
      <xdr:nvSpPr>
        <xdr:cNvPr id="157" name="楕円 156">
          <a:extLst>
            <a:ext uri="{FF2B5EF4-FFF2-40B4-BE49-F238E27FC236}">
              <a16:creationId xmlns:a16="http://schemas.microsoft.com/office/drawing/2014/main" id="{B214EA77-3BB3-44D1-A661-51918DAC095F}"/>
            </a:ext>
          </a:extLst>
        </xdr:cNvPr>
        <xdr:cNvSpPr/>
      </xdr:nvSpPr>
      <xdr:spPr>
        <a:xfrm>
          <a:off x="6921500" y="108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92583</xdr:rowOff>
    </xdr:from>
    <xdr:to>
      <xdr:col>41</xdr:col>
      <xdr:colOff>50800</xdr:colOff>
      <xdr:row>63</xdr:row>
      <xdr:rowOff>94380</xdr:rowOff>
    </xdr:to>
    <xdr:cxnSp macro="">
      <xdr:nvCxnSpPr>
        <xdr:cNvPr id="158" name="直線コネクタ 157">
          <a:extLst>
            <a:ext uri="{FF2B5EF4-FFF2-40B4-BE49-F238E27FC236}">
              <a16:creationId xmlns:a16="http://schemas.microsoft.com/office/drawing/2014/main" id="{67D73482-92BE-4B45-B9AC-8C176E536563}"/>
            </a:ext>
          </a:extLst>
        </xdr:cNvPr>
        <xdr:cNvCxnSpPr/>
      </xdr:nvCxnSpPr>
      <xdr:spPr>
        <a:xfrm flipV="1">
          <a:off x="6972300" y="10893933"/>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1432</xdr:rowOff>
    </xdr:from>
    <xdr:ext cx="469744" cy="259045"/>
    <xdr:sp macro="" textlink="">
      <xdr:nvSpPr>
        <xdr:cNvPr id="159" name="n_1aveValue【体育館・プール】&#10;一人当たり面積">
          <a:extLst>
            <a:ext uri="{FF2B5EF4-FFF2-40B4-BE49-F238E27FC236}">
              <a16:creationId xmlns:a16="http://schemas.microsoft.com/office/drawing/2014/main" id="{6BC35D2A-A122-4457-9E7A-84F013E70754}"/>
            </a:ext>
          </a:extLst>
        </xdr:cNvPr>
        <xdr:cNvSpPr txBox="1"/>
      </xdr:nvSpPr>
      <xdr:spPr>
        <a:xfrm>
          <a:off x="93917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160" name="n_2aveValue【体育館・プール】&#10;一人当たり面積">
          <a:extLst>
            <a:ext uri="{FF2B5EF4-FFF2-40B4-BE49-F238E27FC236}">
              <a16:creationId xmlns:a16="http://schemas.microsoft.com/office/drawing/2014/main" id="{DC0C04EF-E927-4154-9767-5C719C5E0246}"/>
            </a:ext>
          </a:extLst>
        </xdr:cNvPr>
        <xdr:cNvSpPr txBox="1"/>
      </xdr:nvSpPr>
      <xdr:spPr>
        <a:xfrm>
          <a:off x="8515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168474</xdr:rowOff>
    </xdr:from>
    <xdr:ext cx="469744" cy="259045"/>
    <xdr:sp macro="" textlink="">
      <xdr:nvSpPr>
        <xdr:cNvPr id="161" name="n_3aveValue【体育館・プール】&#10;一人当たり面積">
          <a:extLst>
            <a:ext uri="{FF2B5EF4-FFF2-40B4-BE49-F238E27FC236}">
              <a16:creationId xmlns:a16="http://schemas.microsoft.com/office/drawing/2014/main" id="{A1C67720-1C23-4E7A-9BCF-C6F1D3919D0C}"/>
            </a:ext>
          </a:extLst>
        </xdr:cNvPr>
        <xdr:cNvSpPr txBox="1"/>
      </xdr:nvSpPr>
      <xdr:spPr>
        <a:xfrm>
          <a:off x="7626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26251</xdr:rowOff>
    </xdr:from>
    <xdr:ext cx="469744" cy="259045"/>
    <xdr:sp macro="" textlink="">
      <xdr:nvSpPr>
        <xdr:cNvPr id="162" name="n_4aveValue【体育館・プール】&#10;一人当たり面積">
          <a:extLst>
            <a:ext uri="{FF2B5EF4-FFF2-40B4-BE49-F238E27FC236}">
              <a16:creationId xmlns:a16="http://schemas.microsoft.com/office/drawing/2014/main" id="{FEA5BB02-AEE1-46AA-B7B9-1DDD816EA871}"/>
            </a:ext>
          </a:extLst>
        </xdr:cNvPr>
        <xdr:cNvSpPr txBox="1"/>
      </xdr:nvSpPr>
      <xdr:spPr>
        <a:xfrm>
          <a:off x="6737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149623</xdr:rowOff>
    </xdr:from>
    <xdr:ext cx="469744" cy="259045"/>
    <xdr:sp macro="" textlink="">
      <xdr:nvSpPr>
        <xdr:cNvPr id="163" name="n_1mainValue【体育館・プール】&#10;一人当たり面積">
          <a:extLst>
            <a:ext uri="{FF2B5EF4-FFF2-40B4-BE49-F238E27FC236}">
              <a16:creationId xmlns:a16="http://schemas.microsoft.com/office/drawing/2014/main" id="{78EF9C29-1B73-4D96-80DB-1585EB5E9195}"/>
            </a:ext>
          </a:extLst>
        </xdr:cNvPr>
        <xdr:cNvSpPr txBox="1"/>
      </xdr:nvSpPr>
      <xdr:spPr>
        <a:xfrm>
          <a:off x="9391727" y="1060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155338</xdr:rowOff>
    </xdr:from>
    <xdr:ext cx="469744" cy="259045"/>
    <xdr:sp macro="" textlink="">
      <xdr:nvSpPr>
        <xdr:cNvPr id="164" name="n_2mainValue【体育館・プール】&#10;一人当たり面積">
          <a:extLst>
            <a:ext uri="{FF2B5EF4-FFF2-40B4-BE49-F238E27FC236}">
              <a16:creationId xmlns:a16="http://schemas.microsoft.com/office/drawing/2014/main" id="{11EFC0A7-67AE-4C05-B860-BED4DC611719}"/>
            </a:ext>
          </a:extLst>
        </xdr:cNvPr>
        <xdr:cNvSpPr txBox="1"/>
      </xdr:nvSpPr>
      <xdr:spPr>
        <a:xfrm>
          <a:off x="8515427" y="1061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159910</xdr:rowOff>
    </xdr:from>
    <xdr:ext cx="469744" cy="259045"/>
    <xdr:sp macro="" textlink="">
      <xdr:nvSpPr>
        <xdr:cNvPr id="165" name="n_3mainValue【体育館・プール】&#10;一人当たり面積">
          <a:extLst>
            <a:ext uri="{FF2B5EF4-FFF2-40B4-BE49-F238E27FC236}">
              <a16:creationId xmlns:a16="http://schemas.microsoft.com/office/drawing/2014/main" id="{A55DB69D-FCDD-418F-9BD6-8AE2CDD3ACEB}"/>
            </a:ext>
          </a:extLst>
        </xdr:cNvPr>
        <xdr:cNvSpPr txBox="1"/>
      </xdr:nvSpPr>
      <xdr:spPr>
        <a:xfrm>
          <a:off x="7626427" y="1061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161707</xdr:rowOff>
    </xdr:from>
    <xdr:ext cx="469744" cy="259045"/>
    <xdr:sp macro="" textlink="">
      <xdr:nvSpPr>
        <xdr:cNvPr id="166" name="n_4mainValue【体育館・プール】&#10;一人当たり面積">
          <a:extLst>
            <a:ext uri="{FF2B5EF4-FFF2-40B4-BE49-F238E27FC236}">
              <a16:creationId xmlns:a16="http://schemas.microsoft.com/office/drawing/2014/main" id="{7761DB16-54CC-458B-9085-40555463D94D}"/>
            </a:ext>
          </a:extLst>
        </xdr:cNvPr>
        <xdr:cNvSpPr txBox="1"/>
      </xdr:nvSpPr>
      <xdr:spPr>
        <a:xfrm>
          <a:off x="6737427" y="1062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CA3821FC-81E2-4B11-AA65-F9C90C10FEC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7CD0DA41-043A-4022-8C7F-BE1AF62F316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FFA9EF85-56E5-49C0-8971-C8FC4B8B891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01A98FE5-EF58-45E0-8C44-FE02EDF5C71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56BFF6F8-22E1-4542-83FB-F395B475712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049F177A-1762-4535-8B35-D3BB2719C5F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224C4C2A-1B2D-4B1E-8787-C566C67EF7B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76B5F8FA-FA8E-41A4-A7A6-901521B719D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A9F94BF1-4E31-4220-9D5C-D5BFFA19249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2179696B-002F-4671-B7F8-EAC9CBA8B2A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148B2C65-ADD9-42DB-8072-D3B01B6137A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6D93505E-5EA0-4B55-8FBE-9F8051F079A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0199D5DF-B413-4F96-A625-D24BF120D63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B3E60235-3AF1-41D0-8509-9EED3F97FA7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432C7BA8-D6EB-4A67-9DD5-F0174BFE3DA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A93A72BF-1BF4-44EF-8273-9FCE21A1E15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DF121D89-C107-4DF5-8FE4-7D2B40E01A9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4FB7F8EF-0EB1-4E4F-B97E-E4B918CDFBE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28C164E9-F10B-42A6-8992-830FD2A8F75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EC84351B-2186-4BEC-B67D-75B1EBE168C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0F63754B-896C-474E-A623-029602B4812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33E9EB73-D74E-435B-8318-20F2A4D3938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1A64BBE1-A670-440F-9D74-49CC03352EB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C8D82538-606D-4011-9357-8ECB93B54DA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D59CFE85-57C2-4303-B8CB-3C081643BD46}"/>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94E23D00-FBE5-4560-B970-3FE31E3B696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535E7C7E-3393-4F2E-BECC-9D30F88F9AB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3851A2B1-5818-473E-A83D-58A0CE4F4BE3}"/>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95" name="直線コネクタ 194">
          <a:extLst>
            <a:ext uri="{FF2B5EF4-FFF2-40B4-BE49-F238E27FC236}">
              <a16:creationId xmlns:a16="http://schemas.microsoft.com/office/drawing/2014/main" id="{736A25D8-5321-48C4-BA05-ACD3C5E40A24}"/>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D11C6E2A-4EA1-47B2-B61D-C447168C77EA}"/>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7" name="フローチャート: 判断 196">
          <a:extLst>
            <a:ext uri="{FF2B5EF4-FFF2-40B4-BE49-F238E27FC236}">
              <a16:creationId xmlns:a16="http://schemas.microsoft.com/office/drawing/2014/main" id="{DB11167E-037F-4FA0-ACBE-ED0D5D7320DD}"/>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98" name="フローチャート: 判断 197">
          <a:extLst>
            <a:ext uri="{FF2B5EF4-FFF2-40B4-BE49-F238E27FC236}">
              <a16:creationId xmlns:a16="http://schemas.microsoft.com/office/drawing/2014/main" id="{3AE93DEB-080D-4D2D-AB12-F4C24EB70F7D}"/>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99" name="フローチャート: 判断 198">
          <a:extLst>
            <a:ext uri="{FF2B5EF4-FFF2-40B4-BE49-F238E27FC236}">
              <a16:creationId xmlns:a16="http://schemas.microsoft.com/office/drawing/2014/main" id="{F50A53E1-D485-441C-AEE2-73666A8B3B2F}"/>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00" name="フローチャート: 判断 199">
          <a:extLst>
            <a:ext uri="{FF2B5EF4-FFF2-40B4-BE49-F238E27FC236}">
              <a16:creationId xmlns:a16="http://schemas.microsoft.com/office/drawing/2014/main" id="{F31886F7-57CE-4DA7-84AB-1B435D2B2BA1}"/>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201" name="フローチャート: 判断 200">
          <a:extLst>
            <a:ext uri="{FF2B5EF4-FFF2-40B4-BE49-F238E27FC236}">
              <a16:creationId xmlns:a16="http://schemas.microsoft.com/office/drawing/2014/main" id="{938A22A7-75C6-4F9C-866B-A7EC9096A3F8}"/>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8CE6AA5C-A449-4739-B2C5-B3B1C702796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3BEF4726-537D-4865-8C61-3F91787ABB4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F8E97AA6-2342-470A-B02E-FE91B8AB52B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68CFA0E2-FCFC-400A-A787-E8610CF94EA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78D9E6BA-1C1E-4780-9E0C-A6DCB5C174D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36830</xdr:rowOff>
    </xdr:from>
    <xdr:to>
      <xdr:col>24</xdr:col>
      <xdr:colOff>114300</xdr:colOff>
      <xdr:row>82</xdr:row>
      <xdr:rowOff>138430</xdr:rowOff>
    </xdr:to>
    <xdr:sp macro="" textlink="">
      <xdr:nvSpPr>
        <xdr:cNvPr id="207" name="楕円 206">
          <a:extLst>
            <a:ext uri="{FF2B5EF4-FFF2-40B4-BE49-F238E27FC236}">
              <a16:creationId xmlns:a16="http://schemas.microsoft.com/office/drawing/2014/main" id="{C41C8AFD-9238-41F6-83FF-68B311CDD014}"/>
            </a:ext>
          </a:extLst>
        </xdr:cNvPr>
        <xdr:cNvSpPr/>
      </xdr:nvSpPr>
      <xdr:spPr>
        <a:xfrm>
          <a:off x="45847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15257</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CABED2A0-6CBD-43FB-ACD4-EDC7D8BCBDB7}"/>
            </a:ext>
          </a:extLst>
        </xdr:cNvPr>
        <xdr:cNvSpPr txBox="1"/>
      </xdr:nvSpPr>
      <xdr:spPr>
        <a:xfrm>
          <a:off x="4673600"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55880</xdr:rowOff>
    </xdr:from>
    <xdr:to>
      <xdr:col>20</xdr:col>
      <xdr:colOff>38100</xdr:colOff>
      <xdr:row>82</xdr:row>
      <xdr:rowOff>157480</xdr:rowOff>
    </xdr:to>
    <xdr:sp macro="" textlink="">
      <xdr:nvSpPr>
        <xdr:cNvPr id="209" name="楕円 208">
          <a:extLst>
            <a:ext uri="{FF2B5EF4-FFF2-40B4-BE49-F238E27FC236}">
              <a16:creationId xmlns:a16="http://schemas.microsoft.com/office/drawing/2014/main" id="{39CE4AA9-F439-4FDF-98BC-2693F5F948E3}"/>
            </a:ext>
          </a:extLst>
        </xdr:cNvPr>
        <xdr:cNvSpPr/>
      </xdr:nvSpPr>
      <xdr:spPr>
        <a:xfrm>
          <a:off x="3746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87630</xdr:rowOff>
    </xdr:from>
    <xdr:to>
      <xdr:col>24</xdr:col>
      <xdr:colOff>63500</xdr:colOff>
      <xdr:row>82</xdr:row>
      <xdr:rowOff>106680</xdr:rowOff>
    </xdr:to>
    <xdr:cxnSp macro="">
      <xdr:nvCxnSpPr>
        <xdr:cNvPr id="210" name="直線コネクタ 209">
          <a:extLst>
            <a:ext uri="{FF2B5EF4-FFF2-40B4-BE49-F238E27FC236}">
              <a16:creationId xmlns:a16="http://schemas.microsoft.com/office/drawing/2014/main" id="{2AE1B980-B880-460D-8C24-4C4E8775C97B}"/>
            </a:ext>
          </a:extLst>
        </xdr:cNvPr>
        <xdr:cNvCxnSpPr/>
      </xdr:nvCxnSpPr>
      <xdr:spPr>
        <a:xfrm flipV="1">
          <a:off x="3797300" y="141465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170180</xdr:rowOff>
    </xdr:from>
    <xdr:to>
      <xdr:col>15</xdr:col>
      <xdr:colOff>101600</xdr:colOff>
      <xdr:row>82</xdr:row>
      <xdr:rowOff>100330</xdr:rowOff>
    </xdr:to>
    <xdr:sp macro="" textlink="">
      <xdr:nvSpPr>
        <xdr:cNvPr id="211" name="楕円 210">
          <a:extLst>
            <a:ext uri="{FF2B5EF4-FFF2-40B4-BE49-F238E27FC236}">
              <a16:creationId xmlns:a16="http://schemas.microsoft.com/office/drawing/2014/main" id="{AF95417D-632E-4563-94CC-D01E0E12D8D8}"/>
            </a:ext>
          </a:extLst>
        </xdr:cNvPr>
        <xdr:cNvSpPr/>
      </xdr:nvSpPr>
      <xdr:spPr>
        <a:xfrm>
          <a:off x="2857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49530</xdr:rowOff>
    </xdr:from>
    <xdr:to>
      <xdr:col>19</xdr:col>
      <xdr:colOff>177800</xdr:colOff>
      <xdr:row>82</xdr:row>
      <xdr:rowOff>106680</xdr:rowOff>
    </xdr:to>
    <xdr:cxnSp macro="">
      <xdr:nvCxnSpPr>
        <xdr:cNvPr id="212" name="直線コネクタ 211">
          <a:extLst>
            <a:ext uri="{FF2B5EF4-FFF2-40B4-BE49-F238E27FC236}">
              <a16:creationId xmlns:a16="http://schemas.microsoft.com/office/drawing/2014/main" id="{E428A21D-8806-43AA-A8A8-53442FFFE98F}"/>
            </a:ext>
          </a:extLst>
        </xdr:cNvPr>
        <xdr:cNvCxnSpPr/>
      </xdr:nvCxnSpPr>
      <xdr:spPr>
        <a:xfrm>
          <a:off x="2908300" y="141084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111125</xdr:rowOff>
    </xdr:from>
    <xdr:to>
      <xdr:col>10</xdr:col>
      <xdr:colOff>165100</xdr:colOff>
      <xdr:row>82</xdr:row>
      <xdr:rowOff>41275</xdr:rowOff>
    </xdr:to>
    <xdr:sp macro="" textlink="">
      <xdr:nvSpPr>
        <xdr:cNvPr id="213" name="楕円 212">
          <a:extLst>
            <a:ext uri="{FF2B5EF4-FFF2-40B4-BE49-F238E27FC236}">
              <a16:creationId xmlns:a16="http://schemas.microsoft.com/office/drawing/2014/main" id="{76AD4885-2B2C-4798-B4BE-33DE9EF67F01}"/>
            </a:ext>
          </a:extLst>
        </xdr:cNvPr>
        <xdr:cNvSpPr/>
      </xdr:nvSpPr>
      <xdr:spPr>
        <a:xfrm>
          <a:off x="1968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161925</xdr:rowOff>
    </xdr:from>
    <xdr:to>
      <xdr:col>15</xdr:col>
      <xdr:colOff>50800</xdr:colOff>
      <xdr:row>82</xdr:row>
      <xdr:rowOff>49530</xdr:rowOff>
    </xdr:to>
    <xdr:cxnSp macro="">
      <xdr:nvCxnSpPr>
        <xdr:cNvPr id="214" name="直線コネクタ 213">
          <a:extLst>
            <a:ext uri="{FF2B5EF4-FFF2-40B4-BE49-F238E27FC236}">
              <a16:creationId xmlns:a16="http://schemas.microsoft.com/office/drawing/2014/main" id="{5C5545A1-50DC-4C69-A0D4-B8B1D323CF70}"/>
            </a:ext>
          </a:extLst>
        </xdr:cNvPr>
        <xdr:cNvCxnSpPr/>
      </xdr:nvCxnSpPr>
      <xdr:spPr>
        <a:xfrm>
          <a:off x="2019300" y="1404937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23495</xdr:rowOff>
    </xdr:from>
    <xdr:to>
      <xdr:col>6</xdr:col>
      <xdr:colOff>38100</xdr:colOff>
      <xdr:row>82</xdr:row>
      <xdr:rowOff>125095</xdr:rowOff>
    </xdr:to>
    <xdr:sp macro="" textlink="">
      <xdr:nvSpPr>
        <xdr:cNvPr id="215" name="楕円 214">
          <a:extLst>
            <a:ext uri="{FF2B5EF4-FFF2-40B4-BE49-F238E27FC236}">
              <a16:creationId xmlns:a16="http://schemas.microsoft.com/office/drawing/2014/main" id="{369B3E8E-7C59-4321-9358-3845B0BA2D64}"/>
            </a:ext>
          </a:extLst>
        </xdr:cNvPr>
        <xdr:cNvSpPr/>
      </xdr:nvSpPr>
      <xdr:spPr>
        <a:xfrm>
          <a:off x="1079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161925</xdr:rowOff>
    </xdr:from>
    <xdr:to>
      <xdr:col>10</xdr:col>
      <xdr:colOff>114300</xdr:colOff>
      <xdr:row>82</xdr:row>
      <xdr:rowOff>74295</xdr:rowOff>
    </xdr:to>
    <xdr:cxnSp macro="">
      <xdr:nvCxnSpPr>
        <xdr:cNvPr id="216" name="直線コネクタ 215">
          <a:extLst>
            <a:ext uri="{FF2B5EF4-FFF2-40B4-BE49-F238E27FC236}">
              <a16:creationId xmlns:a16="http://schemas.microsoft.com/office/drawing/2014/main" id="{0766BC17-1CAF-4A2F-ABCA-C4579CD86BEE}"/>
            </a:ext>
          </a:extLst>
        </xdr:cNvPr>
        <xdr:cNvCxnSpPr/>
      </xdr:nvCxnSpPr>
      <xdr:spPr>
        <a:xfrm flipV="1">
          <a:off x="1130300" y="1404937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17" name="n_1aveValue【福祉施設】&#10;有形固定資産減価償却率">
          <a:extLst>
            <a:ext uri="{FF2B5EF4-FFF2-40B4-BE49-F238E27FC236}">
              <a16:creationId xmlns:a16="http://schemas.microsoft.com/office/drawing/2014/main" id="{FE1C9643-C7D0-4968-9728-3FA578A8AA96}"/>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218" name="n_2aveValue【福祉施設】&#10;有形固定資産減価償却率">
          <a:extLst>
            <a:ext uri="{FF2B5EF4-FFF2-40B4-BE49-F238E27FC236}">
              <a16:creationId xmlns:a16="http://schemas.microsoft.com/office/drawing/2014/main" id="{BD97E232-849D-4226-9F2E-D953E8BC46BB}"/>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219" name="n_3aveValue【福祉施設】&#10;有形固定資産減価償却率">
          <a:extLst>
            <a:ext uri="{FF2B5EF4-FFF2-40B4-BE49-F238E27FC236}">
              <a16:creationId xmlns:a16="http://schemas.microsoft.com/office/drawing/2014/main" id="{55FC7A9E-0A5F-4149-8BC0-A8ACA69316DA}"/>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220" name="n_4aveValue【福祉施設】&#10;有形固定資産減価償却率">
          <a:extLst>
            <a:ext uri="{FF2B5EF4-FFF2-40B4-BE49-F238E27FC236}">
              <a16:creationId xmlns:a16="http://schemas.microsoft.com/office/drawing/2014/main" id="{B7C6BAE3-E5AA-4629-B2E0-AA96FC94CBC2}"/>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148607</xdr:rowOff>
    </xdr:from>
    <xdr:ext cx="405111" cy="259045"/>
    <xdr:sp macro="" textlink="">
      <xdr:nvSpPr>
        <xdr:cNvPr id="221" name="n_1mainValue【福祉施設】&#10;有形固定資産減価償却率">
          <a:extLst>
            <a:ext uri="{FF2B5EF4-FFF2-40B4-BE49-F238E27FC236}">
              <a16:creationId xmlns:a16="http://schemas.microsoft.com/office/drawing/2014/main" id="{C2C1665E-5FCC-4A95-AF28-804DEB38E74F}"/>
            </a:ext>
          </a:extLst>
        </xdr:cNvPr>
        <xdr:cNvSpPr txBox="1"/>
      </xdr:nvSpPr>
      <xdr:spPr>
        <a:xfrm>
          <a:off x="35820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91457</xdr:rowOff>
    </xdr:from>
    <xdr:ext cx="405111" cy="259045"/>
    <xdr:sp macro="" textlink="">
      <xdr:nvSpPr>
        <xdr:cNvPr id="222" name="n_2mainValue【福祉施設】&#10;有形固定資産減価償却率">
          <a:extLst>
            <a:ext uri="{FF2B5EF4-FFF2-40B4-BE49-F238E27FC236}">
              <a16:creationId xmlns:a16="http://schemas.microsoft.com/office/drawing/2014/main" id="{EC4230FC-74CC-45F5-A99C-5EF429136927}"/>
            </a:ext>
          </a:extLst>
        </xdr:cNvPr>
        <xdr:cNvSpPr txBox="1"/>
      </xdr:nvSpPr>
      <xdr:spPr>
        <a:xfrm>
          <a:off x="2705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32402</xdr:rowOff>
    </xdr:from>
    <xdr:ext cx="405111" cy="259045"/>
    <xdr:sp macro="" textlink="">
      <xdr:nvSpPr>
        <xdr:cNvPr id="223" name="n_3mainValue【福祉施設】&#10;有形固定資産減価償却率">
          <a:extLst>
            <a:ext uri="{FF2B5EF4-FFF2-40B4-BE49-F238E27FC236}">
              <a16:creationId xmlns:a16="http://schemas.microsoft.com/office/drawing/2014/main" id="{DC158668-91BD-4A7A-AE21-CBA89D667244}"/>
            </a:ext>
          </a:extLst>
        </xdr:cNvPr>
        <xdr:cNvSpPr txBox="1"/>
      </xdr:nvSpPr>
      <xdr:spPr>
        <a:xfrm>
          <a:off x="18167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116222</xdr:rowOff>
    </xdr:from>
    <xdr:ext cx="405111" cy="259045"/>
    <xdr:sp macro="" textlink="">
      <xdr:nvSpPr>
        <xdr:cNvPr id="224" name="n_4mainValue【福祉施設】&#10;有形固定資産減価償却率">
          <a:extLst>
            <a:ext uri="{FF2B5EF4-FFF2-40B4-BE49-F238E27FC236}">
              <a16:creationId xmlns:a16="http://schemas.microsoft.com/office/drawing/2014/main" id="{9767AF95-0163-4331-AD6D-84BCF710FFCC}"/>
            </a:ext>
          </a:extLst>
        </xdr:cNvPr>
        <xdr:cNvSpPr txBox="1"/>
      </xdr:nvSpPr>
      <xdr:spPr>
        <a:xfrm>
          <a:off x="927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E5D052BD-D4FC-4A3F-BC5E-BD54E0D5E9B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130CA93B-F6B9-4336-9FB1-0D98B214920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569CDFE1-CE1A-4AF8-81A9-1D5938FEC56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14FFC0A6-810A-4D65-8FDD-6DC379DCBD0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5C662C60-27CF-4451-9C82-4F8F0201CF9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1BAB1CE0-C5E6-4242-BD8B-99628D3128D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EC20A55A-BCAC-435D-8A54-9C8E8E1F78B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2A370FDE-3B11-46F1-A44E-283301EB6B0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A59C2538-9256-4754-AA7E-5DEBFEC4DCD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528DBCAD-9BDF-45F6-A1FE-B021B300DB2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CC865C24-4F17-4BB7-A529-7DAAC541B72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4AF8ED02-16F6-4DE8-9FAD-B44C79DB678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1C49FF04-5731-4DF3-B3EE-3C6F710DEAE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763C3FDE-2C09-4B8A-A480-DC7EDA37413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91ED0513-705D-4587-9D5E-05280DDC117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9F7F0485-6316-4F02-9BD4-57E9B322252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58832476-5F7D-40DE-A7E2-FC036B8731F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5B5EE882-D0CE-4B4E-8697-99B78DAF70D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640C3128-2A86-44F1-A846-79E37057CAA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4198EC30-BCAC-4708-B597-5A83B5643AF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9A342A44-CDDE-4030-A782-7EB8E74469E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2D7A9C76-848F-403F-B4E0-E6192E91496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439A74BC-7335-4DE3-A438-71AFF7C8BD9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48" name="直線コネクタ 247">
          <a:extLst>
            <a:ext uri="{FF2B5EF4-FFF2-40B4-BE49-F238E27FC236}">
              <a16:creationId xmlns:a16="http://schemas.microsoft.com/office/drawing/2014/main" id="{C5EB6537-715D-4394-AB55-E2545C87CFC0}"/>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49" name="【福祉施設】&#10;一人当たり面積最小値テキスト">
          <a:extLst>
            <a:ext uri="{FF2B5EF4-FFF2-40B4-BE49-F238E27FC236}">
              <a16:creationId xmlns:a16="http://schemas.microsoft.com/office/drawing/2014/main" id="{55187929-8298-4B2A-91EA-C26FA455C3E8}"/>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50" name="直線コネクタ 249">
          <a:extLst>
            <a:ext uri="{FF2B5EF4-FFF2-40B4-BE49-F238E27FC236}">
              <a16:creationId xmlns:a16="http://schemas.microsoft.com/office/drawing/2014/main" id="{A4273498-CE4E-41C3-BF9A-41AEC0409D41}"/>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51" name="【福祉施設】&#10;一人当たり面積最大値テキスト">
          <a:extLst>
            <a:ext uri="{FF2B5EF4-FFF2-40B4-BE49-F238E27FC236}">
              <a16:creationId xmlns:a16="http://schemas.microsoft.com/office/drawing/2014/main" id="{0B75BD21-09D6-4CF3-8880-651DBA36A36F}"/>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52" name="直線コネクタ 251">
          <a:extLst>
            <a:ext uri="{FF2B5EF4-FFF2-40B4-BE49-F238E27FC236}">
              <a16:creationId xmlns:a16="http://schemas.microsoft.com/office/drawing/2014/main" id="{ED802CFE-7F7A-49F8-8953-8FCD5BF9C299}"/>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52215</xdr:rowOff>
    </xdr:from>
    <xdr:ext cx="469744" cy="259045"/>
    <xdr:sp macro="" textlink="">
      <xdr:nvSpPr>
        <xdr:cNvPr id="253" name="【福祉施設】&#10;一人当たり面積平均値テキスト">
          <a:extLst>
            <a:ext uri="{FF2B5EF4-FFF2-40B4-BE49-F238E27FC236}">
              <a16:creationId xmlns:a16="http://schemas.microsoft.com/office/drawing/2014/main" id="{C041B761-F1B8-4C74-9508-AD3AA579EBBD}"/>
            </a:ext>
          </a:extLst>
        </xdr:cNvPr>
        <xdr:cNvSpPr txBox="1"/>
      </xdr:nvSpPr>
      <xdr:spPr>
        <a:xfrm>
          <a:off x="10515600" y="1445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54" name="フローチャート: 判断 253">
          <a:extLst>
            <a:ext uri="{FF2B5EF4-FFF2-40B4-BE49-F238E27FC236}">
              <a16:creationId xmlns:a16="http://schemas.microsoft.com/office/drawing/2014/main" id="{E84CF76D-21AA-4255-BC4C-35C1C6B05508}"/>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55" name="フローチャート: 判断 254">
          <a:extLst>
            <a:ext uri="{FF2B5EF4-FFF2-40B4-BE49-F238E27FC236}">
              <a16:creationId xmlns:a16="http://schemas.microsoft.com/office/drawing/2014/main" id="{1434F84A-3701-476B-B0EC-980A961691B9}"/>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id="{9B7BF9DF-0DB5-4301-89A0-3CB1A0446874}"/>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57" name="フローチャート: 判断 256">
          <a:extLst>
            <a:ext uri="{FF2B5EF4-FFF2-40B4-BE49-F238E27FC236}">
              <a16:creationId xmlns:a16="http://schemas.microsoft.com/office/drawing/2014/main" id="{CE4FF3CF-7E9F-4432-9A04-76185FC2DCC8}"/>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58" name="フローチャート: 判断 257">
          <a:extLst>
            <a:ext uri="{FF2B5EF4-FFF2-40B4-BE49-F238E27FC236}">
              <a16:creationId xmlns:a16="http://schemas.microsoft.com/office/drawing/2014/main" id="{CF2DEF93-5458-413E-95BF-6CE75C33AB3B}"/>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82120588-1050-4C91-9EE0-30A1D16A154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B0B60030-C28A-4FE6-ABD4-35ABE63F63E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21CA90FA-9A22-415A-A3C1-28A7D637271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FE6EB8D3-1362-4C2A-BA49-569F2548ECD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EA880AB8-EBDC-4A64-B849-B1895F9D29F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20447</xdr:rowOff>
    </xdr:from>
    <xdr:to>
      <xdr:col>55</xdr:col>
      <xdr:colOff>50800</xdr:colOff>
      <xdr:row>80</xdr:row>
      <xdr:rowOff>122047</xdr:rowOff>
    </xdr:to>
    <xdr:sp macro="" textlink="">
      <xdr:nvSpPr>
        <xdr:cNvPr id="264" name="楕円 263">
          <a:extLst>
            <a:ext uri="{FF2B5EF4-FFF2-40B4-BE49-F238E27FC236}">
              <a16:creationId xmlns:a16="http://schemas.microsoft.com/office/drawing/2014/main" id="{03A8D740-7004-4EC6-A9C6-D5004760F153}"/>
            </a:ext>
          </a:extLst>
        </xdr:cNvPr>
        <xdr:cNvSpPr/>
      </xdr:nvSpPr>
      <xdr:spPr>
        <a:xfrm>
          <a:off x="10426700" y="1373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43324</xdr:rowOff>
    </xdr:from>
    <xdr:ext cx="469744" cy="259045"/>
    <xdr:sp macro="" textlink="">
      <xdr:nvSpPr>
        <xdr:cNvPr id="265" name="【福祉施設】&#10;一人当たり面積該当値テキスト">
          <a:extLst>
            <a:ext uri="{FF2B5EF4-FFF2-40B4-BE49-F238E27FC236}">
              <a16:creationId xmlns:a16="http://schemas.microsoft.com/office/drawing/2014/main" id="{CF79DCA7-0EF6-4E44-8BCA-F3E508E88D87}"/>
            </a:ext>
          </a:extLst>
        </xdr:cNvPr>
        <xdr:cNvSpPr txBox="1"/>
      </xdr:nvSpPr>
      <xdr:spPr>
        <a:xfrm>
          <a:off x="10515600" y="1358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103887</xdr:rowOff>
    </xdr:from>
    <xdr:to>
      <xdr:col>50</xdr:col>
      <xdr:colOff>165100</xdr:colOff>
      <xdr:row>81</xdr:row>
      <xdr:rowOff>34037</xdr:rowOff>
    </xdr:to>
    <xdr:sp macro="" textlink="">
      <xdr:nvSpPr>
        <xdr:cNvPr id="266" name="楕円 265">
          <a:extLst>
            <a:ext uri="{FF2B5EF4-FFF2-40B4-BE49-F238E27FC236}">
              <a16:creationId xmlns:a16="http://schemas.microsoft.com/office/drawing/2014/main" id="{95B3553A-91C8-48C3-B59C-545AFDFB1388}"/>
            </a:ext>
          </a:extLst>
        </xdr:cNvPr>
        <xdr:cNvSpPr/>
      </xdr:nvSpPr>
      <xdr:spPr>
        <a:xfrm>
          <a:off x="9588500" y="1381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71247</xdr:rowOff>
    </xdr:from>
    <xdr:to>
      <xdr:col>55</xdr:col>
      <xdr:colOff>0</xdr:colOff>
      <xdr:row>80</xdr:row>
      <xdr:rowOff>154687</xdr:rowOff>
    </xdr:to>
    <xdr:cxnSp macro="">
      <xdr:nvCxnSpPr>
        <xdr:cNvPr id="267" name="直線コネクタ 266">
          <a:extLst>
            <a:ext uri="{FF2B5EF4-FFF2-40B4-BE49-F238E27FC236}">
              <a16:creationId xmlns:a16="http://schemas.microsoft.com/office/drawing/2014/main" id="{C166B55F-BE94-4753-8982-566014060890}"/>
            </a:ext>
          </a:extLst>
        </xdr:cNvPr>
        <xdr:cNvCxnSpPr/>
      </xdr:nvCxnSpPr>
      <xdr:spPr>
        <a:xfrm flipV="1">
          <a:off x="9639300" y="13787247"/>
          <a:ext cx="838200" cy="8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129412</xdr:rowOff>
    </xdr:from>
    <xdr:to>
      <xdr:col>46</xdr:col>
      <xdr:colOff>38100</xdr:colOff>
      <xdr:row>81</xdr:row>
      <xdr:rowOff>59562</xdr:rowOff>
    </xdr:to>
    <xdr:sp macro="" textlink="">
      <xdr:nvSpPr>
        <xdr:cNvPr id="268" name="楕円 267">
          <a:extLst>
            <a:ext uri="{FF2B5EF4-FFF2-40B4-BE49-F238E27FC236}">
              <a16:creationId xmlns:a16="http://schemas.microsoft.com/office/drawing/2014/main" id="{0C893AC7-319A-4BF4-B332-72721AFEFFF9}"/>
            </a:ext>
          </a:extLst>
        </xdr:cNvPr>
        <xdr:cNvSpPr/>
      </xdr:nvSpPr>
      <xdr:spPr>
        <a:xfrm>
          <a:off x="8699500" y="1384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154687</xdr:rowOff>
    </xdr:from>
    <xdr:to>
      <xdr:col>50</xdr:col>
      <xdr:colOff>114300</xdr:colOff>
      <xdr:row>81</xdr:row>
      <xdr:rowOff>8762</xdr:rowOff>
    </xdr:to>
    <xdr:cxnSp macro="">
      <xdr:nvCxnSpPr>
        <xdr:cNvPr id="269" name="直線コネクタ 268">
          <a:extLst>
            <a:ext uri="{FF2B5EF4-FFF2-40B4-BE49-F238E27FC236}">
              <a16:creationId xmlns:a16="http://schemas.microsoft.com/office/drawing/2014/main" id="{DDB412F9-9952-4930-95D5-6D078E51A7CB}"/>
            </a:ext>
          </a:extLst>
        </xdr:cNvPr>
        <xdr:cNvCxnSpPr/>
      </xdr:nvCxnSpPr>
      <xdr:spPr>
        <a:xfrm flipV="1">
          <a:off x="8750300" y="13870687"/>
          <a:ext cx="889000" cy="2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150368</xdr:rowOff>
    </xdr:from>
    <xdr:to>
      <xdr:col>41</xdr:col>
      <xdr:colOff>101600</xdr:colOff>
      <xdr:row>81</xdr:row>
      <xdr:rowOff>80518</xdr:rowOff>
    </xdr:to>
    <xdr:sp macro="" textlink="">
      <xdr:nvSpPr>
        <xdr:cNvPr id="270" name="楕円 269">
          <a:extLst>
            <a:ext uri="{FF2B5EF4-FFF2-40B4-BE49-F238E27FC236}">
              <a16:creationId xmlns:a16="http://schemas.microsoft.com/office/drawing/2014/main" id="{8A010619-B6F9-4754-B2FB-15081A170437}"/>
            </a:ext>
          </a:extLst>
        </xdr:cNvPr>
        <xdr:cNvSpPr/>
      </xdr:nvSpPr>
      <xdr:spPr>
        <a:xfrm>
          <a:off x="7810500" y="1386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8762</xdr:rowOff>
    </xdr:from>
    <xdr:to>
      <xdr:col>45</xdr:col>
      <xdr:colOff>177800</xdr:colOff>
      <xdr:row>81</xdr:row>
      <xdr:rowOff>29718</xdr:rowOff>
    </xdr:to>
    <xdr:cxnSp macro="">
      <xdr:nvCxnSpPr>
        <xdr:cNvPr id="271" name="直線コネクタ 270">
          <a:extLst>
            <a:ext uri="{FF2B5EF4-FFF2-40B4-BE49-F238E27FC236}">
              <a16:creationId xmlns:a16="http://schemas.microsoft.com/office/drawing/2014/main" id="{29FB64AC-C87F-42DE-8C3C-CFAE032234E7}"/>
            </a:ext>
          </a:extLst>
        </xdr:cNvPr>
        <xdr:cNvCxnSpPr/>
      </xdr:nvCxnSpPr>
      <xdr:spPr>
        <a:xfrm flipV="1">
          <a:off x="7861300" y="13896212"/>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158369</xdr:rowOff>
    </xdr:from>
    <xdr:to>
      <xdr:col>36</xdr:col>
      <xdr:colOff>165100</xdr:colOff>
      <xdr:row>81</xdr:row>
      <xdr:rowOff>88519</xdr:rowOff>
    </xdr:to>
    <xdr:sp macro="" textlink="">
      <xdr:nvSpPr>
        <xdr:cNvPr id="272" name="楕円 271">
          <a:extLst>
            <a:ext uri="{FF2B5EF4-FFF2-40B4-BE49-F238E27FC236}">
              <a16:creationId xmlns:a16="http://schemas.microsoft.com/office/drawing/2014/main" id="{B84E3D65-39A7-4E4F-A9E9-DA16EB9C966A}"/>
            </a:ext>
          </a:extLst>
        </xdr:cNvPr>
        <xdr:cNvSpPr/>
      </xdr:nvSpPr>
      <xdr:spPr>
        <a:xfrm>
          <a:off x="6921500" y="1387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29718</xdr:rowOff>
    </xdr:from>
    <xdr:to>
      <xdr:col>41</xdr:col>
      <xdr:colOff>50800</xdr:colOff>
      <xdr:row>81</xdr:row>
      <xdr:rowOff>37719</xdr:rowOff>
    </xdr:to>
    <xdr:cxnSp macro="">
      <xdr:nvCxnSpPr>
        <xdr:cNvPr id="273" name="直線コネクタ 272">
          <a:extLst>
            <a:ext uri="{FF2B5EF4-FFF2-40B4-BE49-F238E27FC236}">
              <a16:creationId xmlns:a16="http://schemas.microsoft.com/office/drawing/2014/main" id="{9E754141-7604-402C-A76F-06C18FB142DD}"/>
            </a:ext>
          </a:extLst>
        </xdr:cNvPr>
        <xdr:cNvCxnSpPr/>
      </xdr:nvCxnSpPr>
      <xdr:spPr>
        <a:xfrm flipV="1">
          <a:off x="6972300" y="1391716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137940</xdr:rowOff>
    </xdr:from>
    <xdr:ext cx="469744" cy="259045"/>
    <xdr:sp macro="" textlink="">
      <xdr:nvSpPr>
        <xdr:cNvPr id="274" name="n_1aveValue【福祉施設】&#10;一人当たり面積">
          <a:extLst>
            <a:ext uri="{FF2B5EF4-FFF2-40B4-BE49-F238E27FC236}">
              <a16:creationId xmlns:a16="http://schemas.microsoft.com/office/drawing/2014/main" id="{4BFD2AF8-6941-444D-866A-348CBF01A448}"/>
            </a:ext>
          </a:extLst>
        </xdr:cNvPr>
        <xdr:cNvSpPr txBox="1"/>
      </xdr:nvSpPr>
      <xdr:spPr>
        <a:xfrm>
          <a:off x="9391727" y="1453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275" name="n_2aveValue【福祉施設】&#10;一人当たり面積">
          <a:extLst>
            <a:ext uri="{FF2B5EF4-FFF2-40B4-BE49-F238E27FC236}">
              <a16:creationId xmlns:a16="http://schemas.microsoft.com/office/drawing/2014/main" id="{32D7D16A-AD8B-4D85-9470-A246A1065CC2}"/>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2684</xdr:rowOff>
    </xdr:from>
    <xdr:ext cx="469744" cy="259045"/>
    <xdr:sp macro="" textlink="">
      <xdr:nvSpPr>
        <xdr:cNvPr id="276" name="n_3aveValue【福祉施設】&#10;一人当たり面積">
          <a:extLst>
            <a:ext uri="{FF2B5EF4-FFF2-40B4-BE49-F238E27FC236}">
              <a16:creationId xmlns:a16="http://schemas.microsoft.com/office/drawing/2014/main" id="{232C7D84-8423-4CCD-AA04-CC2D297A7372}"/>
            </a:ext>
          </a:extLst>
        </xdr:cNvPr>
        <xdr:cNvSpPr txBox="1"/>
      </xdr:nvSpPr>
      <xdr:spPr>
        <a:xfrm>
          <a:off x="76264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29354</xdr:rowOff>
    </xdr:from>
    <xdr:ext cx="469744" cy="259045"/>
    <xdr:sp macro="" textlink="">
      <xdr:nvSpPr>
        <xdr:cNvPr id="277" name="n_4aveValue【福祉施設】&#10;一人当たり面積">
          <a:extLst>
            <a:ext uri="{FF2B5EF4-FFF2-40B4-BE49-F238E27FC236}">
              <a16:creationId xmlns:a16="http://schemas.microsoft.com/office/drawing/2014/main" id="{D65DEDC7-5C03-4442-BECA-1725FB0AD7D2}"/>
            </a:ext>
          </a:extLst>
        </xdr:cNvPr>
        <xdr:cNvSpPr txBox="1"/>
      </xdr:nvSpPr>
      <xdr:spPr>
        <a:xfrm>
          <a:off x="6737427" y="146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50564</xdr:rowOff>
    </xdr:from>
    <xdr:ext cx="469744" cy="259045"/>
    <xdr:sp macro="" textlink="">
      <xdr:nvSpPr>
        <xdr:cNvPr id="278" name="n_1mainValue【福祉施設】&#10;一人当たり面積">
          <a:extLst>
            <a:ext uri="{FF2B5EF4-FFF2-40B4-BE49-F238E27FC236}">
              <a16:creationId xmlns:a16="http://schemas.microsoft.com/office/drawing/2014/main" id="{8B107D8B-3150-4B72-9FF9-42C2E4F20E75}"/>
            </a:ext>
          </a:extLst>
        </xdr:cNvPr>
        <xdr:cNvSpPr txBox="1"/>
      </xdr:nvSpPr>
      <xdr:spPr>
        <a:xfrm>
          <a:off x="9391727" y="1359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76089</xdr:rowOff>
    </xdr:from>
    <xdr:ext cx="469744" cy="259045"/>
    <xdr:sp macro="" textlink="">
      <xdr:nvSpPr>
        <xdr:cNvPr id="279" name="n_2mainValue【福祉施設】&#10;一人当たり面積">
          <a:extLst>
            <a:ext uri="{FF2B5EF4-FFF2-40B4-BE49-F238E27FC236}">
              <a16:creationId xmlns:a16="http://schemas.microsoft.com/office/drawing/2014/main" id="{DD6C2DC0-EEDB-463F-9CD1-06574405E025}"/>
            </a:ext>
          </a:extLst>
        </xdr:cNvPr>
        <xdr:cNvSpPr txBox="1"/>
      </xdr:nvSpPr>
      <xdr:spPr>
        <a:xfrm>
          <a:off x="8515427" y="1362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97045</xdr:rowOff>
    </xdr:from>
    <xdr:ext cx="469744" cy="259045"/>
    <xdr:sp macro="" textlink="">
      <xdr:nvSpPr>
        <xdr:cNvPr id="280" name="n_3mainValue【福祉施設】&#10;一人当たり面積">
          <a:extLst>
            <a:ext uri="{FF2B5EF4-FFF2-40B4-BE49-F238E27FC236}">
              <a16:creationId xmlns:a16="http://schemas.microsoft.com/office/drawing/2014/main" id="{986EEB4B-EC2E-4A50-985F-A3674F75BC06}"/>
            </a:ext>
          </a:extLst>
        </xdr:cNvPr>
        <xdr:cNvSpPr txBox="1"/>
      </xdr:nvSpPr>
      <xdr:spPr>
        <a:xfrm>
          <a:off x="7626427" y="1364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105046</xdr:rowOff>
    </xdr:from>
    <xdr:ext cx="469744" cy="259045"/>
    <xdr:sp macro="" textlink="">
      <xdr:nvSpPr>
        <xdr:cNvPr id="281" name="n_4mainValue【福祉施設】&#10;一人当たり面積">
          <a:extLst>
            <a:ext uri="{FF2B5EF4-FFF2-40B4-BE49-F238E27FC236}">
              <a16:creationId xmlns:a16="http://schemas.microsoft.com/office/drawing/2014/main" id="{1DFBA0AF-1306-4FD3-B6D3-0869B535BC58}"/>
            </a:ext>
          </a:extLst>
        </xdr:cNvPr>
        <xdr:cNvSpPr txBox="1"/>
      </xdr:nvSpPr>
      <xdr:spPr>
        <a:xfrm>
          <a:off x="6737427" y="1364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763D64EB-7FDE-4982-B05F-B2662727D29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175788D9-14E5-4528-9BF5-4E76E5BD1A3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D1EDEB17-E271-46AC-AE74-D464D4B1C73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8DBE0564-4297-4999-A688-F3B242FB744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04969941-0A4F-487B-A138-DC50BDD38CC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010E9E01-E555-4B1D-B908-1FD3097B5ED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349EBFA0-71D7-4034-90B0-55F2181FF7A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BFC4D759-5041-4255-B8E9-67CC59B657F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33EB54DE-6653-4197-842A-A89CE4E1AFC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52917AD3-D138-4C0B-B975-F05747C78F5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7A293637-5864-4571-B0C0-A240BB4C46D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64911905-15B6-4BEF-B735-49FBEA4DFD4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661CE9FB-8548-46BE-9A2B-B3CFC31F2BE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940654BF-85E5-42FB-BC92-60C46825309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C3A4492A-6EDF-44D9-963D-A7737DB8F24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1FF715D4-6759-4EE0-A353-F780B19DC94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A9E094E4-0E11-422E-B4AB-8A5F3B3BB35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2C7052CF-CCC9-4E68-A2F5-49398FE6BA2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FB2D69BC-57DA-4A7B-8886-7B844A888D1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DBB20F04-B960-422D-8187-EBE11C684AE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4427E464-C7CF-4DF9-91B2-0D8F81D3F4B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2A54F7DE-ABE0-4A76-AD19-090A6C192F4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1F66E73C-B3ED-4F6A-98ED-BD0F2939C72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60440F5D-721C-4883-8F31-D8B6E78DC08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FACCEB82-E412-439E-9849-83EAEA75D5A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014A25BC-F583-4D21-8A9F-52CA97D9BC0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id="{8E038403-28B1-4CAE-9A4F-E3E06D55DFA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a:extLst>
            <a:ext uri="{FF2B5EF4-FFF2-40B4-BE49-F238E27FC236}">
              <a16:creationId xmlns:a16="http://schemas.microsoft.com/office/drawing/2014/main" id="{C39DE0C2-E9F9-4F82-BCB3-842E6E63E25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a:extLst>
            <a:ext uri="{FF2B5EF4-FFF2-40B4-BE49-F238E27FC236}">
              <a16:creationId xmlns:a16="http://schemas.microsoft.com/office/drawing/2014/main" id="{58A7EF39-3092-4951-9DDD-01082D79770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a:extLst>
            <a:ext uri="{FF2B5EF4-FFF2-40B4-BE49-F238E27FC236}">
              <a16:creationId xmlns:a16="http://schemas.microsoft.com/office/drawing/2014/main" id="{21CDB7D9-9CF0-4495-91AD-A20A108F46B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a:extLst>
            <a:ext uri="{FF2B5EF4-FFF2-40B4-BE49-F238E27FC236}">
              <a16:creationId xmlns:a16="http://schemas.microsoft.com/office/drawing/2014/main" id="{74D55DBB-C33E-4496-8CC4-DF7B5BBF86D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a:extLst>
            <a:ext uri="{FF2B5EF4-FFF2-40B4-BE49-F238E27FC236}">
              <a16:creationId xmlns:a16="http://schemas.microsoft.com/office/drawing/2014/main" id="{237A2507-CD99-4491-B61A-2528C43028D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a:extLst>
            <a:ext uri="{FF2B5EF4-FFF2-40B4-BE49-F238E27FC236}">
              <a16:creationId xmlns:a16="http://schemas.microsoft.com/office/drawing/2014/main" id="{7054A2D0-89FB-42C1-AB88-20C17422235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a:extLst>
            <a:ext uri="{FF2B5EF4-FFF2-40B4-BE49-F238E27FC236}">
              <a16:creationId xmlns:a16="http://schemas.microsoft.com/office/drawing/2014/main" id="{FE4AC168-A7CD-4B15-B9C1-EE0E2488B8D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a:extLst>
            <a:ext uri="{FF2B5EF4-FFF2-40B4-BE49-F238E27FC236}">
              <a16:creationId xmlns:a16="http://schemas.microsoft.com/office/drawing/2014/main" id="{4E8988EF-3BD5-4D0B-8BD3-48B45959A0E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a:extLst>
            <a:ext uri="{FF2B5EF4-FFF2-40B4-BE49-F238E27FC236}">
              <a16:creationId xmlns:a16="http://schemas.microsoft.com/office/drawing/2014/main" id="{D839E523-5F9A-4EE4-811F-E38E3CBBFC5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a:extLst>
            <a:ext uri="{FF2B5EF4-FFF2-40B4-BE49-F238E27FC236}">
              <a16:creationId xmlns:a16="http://schemas.microsoft.com/office/drawing/2014/main" id="{EDDBE1FA-01F8-4F0E-ACFC-2725ADB7212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a:extLst>
            <a:ext uri="{FF2B5EF4-FFF2-40B4-BE49-F238E27FC236}">
              <a16:creationId xmlns:a16="http://schemas.microsoft.com/office/drawing/2014/main" id="{DE7A6246-1F42-4967-96AC-89154BFA8D4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a:extLst>
            <a:ext uri="{FF2B5EF4-FFF2-40B4-BE49-F238E27FC236}">
              <a16:creationId xmlns:a16="http://schemas.microsoft.com/office/drawing/2014/main" id="{E390D1FC-2267-4E81-91A9-A726E36DC89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59FCB27A-07E1-43A2-BF92-3B0755E38F0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a:extLst>
            <a:ext uri="{FF2B5EF4-FFF2-40B4-BE49-F238E27FC236}">
              <a16:creationId xmlns:a16="http://schemas.microsoft.com/office/drawing/2014/main" id="{A0DA1E70-7DB1-4178-8562-3771203B5B2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323" name="直線コネクタ 322">
          <a:extLst>
            <a:ext uri="{FF2B5EF4-FFF2-40B4-BE49-F238E27FC236}">
              <a16:creationId xmlns:a16="http://schemas.microsoft.com/office/drawing/2014/main" id="{F8550484-9078-4BC5-AE26-8D876D58F6EA}"/>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一般廃棄物処理施設】&#10;有形固定資産減価償却率最小値テキスト">
          <a:extLst>
            <a:ext uri="{FF2B5EF4-FFF2-40B4-BE49-F238E27FC236}">
              <a16:creationId xmlns:a16="http://schemas.microsoft.com/office/drawing/2014/main" id="{D54814B9-A39C-4DC6-A41C-48251D53477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a:extLst>
            <a:ext uri="{FF2B5EF4-FFF2-40B4-BE49-F238E27FC236}">
              <a16:creationId xmlns:a16="http://schemas.microsoft.com/office/drawing/2014/main" id="{A6288D2F-9EF9-4CA2-A77B-2638ADA2C0A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326" name="【一般廃棄物処理施設】&#10;有形固定資産減価償却率最大値テキスト">
          <a:extLst>
            <a:ext uri="{FF2B5EF4-FFF2-40B4-BE49-F238E27FC236}">
              <a16:creationId xmlns:a16="http://schemas.microsoft.com/office/drawing/2014/main" id="{F5C1EEEB-528F-42CF-AB96-E11AFD61D302}"/>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327" name="直線コネクタ 326">
          <a:extLst>
            <a:ext uri="{FF2B5EF4-FFF2-40B4-BE49-F238E27FC236}">
              <a16:creationId xmlns:a16="http://schemas.microsoft.com/office/drawing/2014/main" id="{BDE58436-2939-4E12-8B39-60E69AE99555}"/>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328" name="【一般廃棄物処理施設】&#10;有形固定資産減価償却率平均値テキスト">
          <a:extLst>
            <a:ext uri="{FF2B5EF4-FFF2-40B4-BE49-F238E27FC236}">
              <a16:creationId xmlns:a16="http://schemas.microsoft.com/office/drawing/2014/main" id="{7799452D-171D-4EBA-8089-1E921AD12E4F}"/>
            </a:ext>
          </a:extLst>
        </xdr:cNvPr>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329" name="フローチャート: 判断 328">
          <a:extLst>
            <a:ext uri="{FF2B5EF4-FFF2-40B4-BE49-F238E27FC236}">
              <a16:creationId xmlns:a16="http://schemas.microsoft.com/office/drawing/2014/main" id="{3DDF7B19-743D-4978-84CA-E02CDCDCDB97}"/>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330" name="フローチャート: 判断 329">
          <a:extLst>
            <a:ext uri="{FF2B5EF4-FFF2-40B4-BE49-F238E27FC236}">
              <a16:creationId xmlns:a16="http://schemas.microsoft.com/office/drawing/2014/main" id="{2B725B9D-1BDA-41DA-82E4-84FFA3ADB6FB}"/>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331" name="フローチャート: 判断 330">
          <a:extLst>
            <a:ext uri="{FF2B5EF4-FFF2-40B4-BE49-F238E27FC236}">
              <a16:creationId xmlns:a16="http://schemas.microsoft.com/office/drawing/2014/main" id="{0ADB6677-23F8-41C1-9827-9D3FB8E3A5CA}"/>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332" name="フローチャート: 判断 331">
          <a:extLst>
            <a:ext uri="{FF2B5EF4-FFF2-40B4-BE49-F238E27FC236}">
              <a16:creationId xmlns:a16="http://schemas.microsoft.com/office/drawing/2014/main" id="{DBF2C668-7513-4478-ACD5-AF28BB52461C}"/>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333" name="フローチャート: 判断 332">
          <a:extLst>
            <a:ext uri="{FF2B5EF4-FFF2-40B4-BE49-F238E27FC236}">
              <a16:creationId xmlns:a16="http://schemas.microsoft.com/office/drawing/2014/main" id="{D8F69FDD-A299-4CC9-AD8A-6BB9C871CB22}"/>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55373503-909C-48A3-AAB1-49ADEE80BEC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A7225A6F-547F-422C-8E04-FCE9C7EDA54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46E0C223-048D-43AB-9060-EB44E0133E0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932A59A9-C110-4E75-ABFF-657609C0AE1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4AF96F02-7491-4779-A906-E5358A86408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111942</xdr:rowOff>
    </xdr:from>
    <xdr:to>
      <xdr:col>85</xdr:col>
      <xdr:colOff>177800</xdr:colOff>
      <xdr:row>38</xdr:row>
      <xdr:rowOff>42092</xdr:rowOff>
    </xdr:to>
    <xdr:sp macro="" textlink="">
      <xdr:nvSpPr>
        <xdr:cNvPr id="339" name="楕円 338">
          <a:extLst>
            <a:ext uri="{FF2B5EF4-FFF2-40B4-BE49-F238E27FC236}">
              <a16:creationId xmlns:a16="http://schemas.microsoft.com/office/drawing/2014/main" id="{4DCCCB9E-8700-4E8D-B442-2C5DFEA25AE4}"/>
            </a:ext>
          </a:extLst>
        </xdr:cNvPr>
        <xdr:cNvSpPr/>
      </xdr:nvSpPr>
      <xdr:spPr>
        <a:xfrm>
          <a:off x="162687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134819</xdr:rowOff>
    </xdr:from>
    <xdr:ext cx="405111" cy="259045"/>
    <xdr:sp macro="" textlink="">
      <xdr:nvSpPr>
        <xdr:cNvPr id="340" name="【一般廃棄物処理施設】&#10;有形固定資産減価償却率該当値テキスト">
          <a:extLst>
            <a:ext uri="{FF2B5EF4-FFF2-40B4-BE49-F238E27FC236}">
              <a16:creationId xmlns:a16="http://schemas.microsoft.com/office/drawing/2014/main" id="{210A174D-89C8-4EEA-BE2A-14A0EB05226D}"/>
            </a:ext>
          </a:extLst>
        </xdr:cNvPr>
        <xdr:cNvSpPr txBox="1"/>
      </xdr:nvSpPr>
      <xdr:spPr>
        <a:xfrm>
          <a:off x="16357600" y="6307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15603</xdr:rowOff>
    </xdr:from>
    <xdr:to>
      <xdr:col>81</xdr:col>
      <xdr:colOff>101600</xdr:colOff>
      <xdr:row>40</xdr:row>
      <xdr:rowOff>117203</xdr:rowOff>
    </xdr:to>
    <xdr:sp macro="" textlink="">
      <xdr:nvSpPr>
        <xdr:cNvPr id="341" name="楕円 340">
          <a:extLst>
            <a:ext uri="{FF2B5EF4-FFF2-40B4-BE49-F238E27FC236}">
              <a16:creationId xmlns:a16="http://schemas.microsoft.com/office/drawing/2014/main" id="{EF4CEF29-5002-49D1-88FE-1495003F5E5E}"/>
            </a:ext>
          </a:extLst>
        </xdr:cNvPr>
        <xdr:cNvSpPr/>
      </xdr:nvSpPr>
      <xdr:spPr>
        <a:xfrm>
          <a:off x="15430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162741</xdr:rowOff>
    </xdr:from>
    <xdr:to>
      <xdr:col>85</xdr:col>
      <xdr:colOff>127000</xdr:colOff>
      <xdr:row>40</xdr:row>
      <xdr:rowOff>66403</xdr:rowOff>
    </xdr:to>
    <xdr:cxnSp macro="">
      <xdr:nvCxnSpPr>
        <xdr:cNvPr id="342" name="直線コネクタ 341">
          <a:extLst>
            <a:ext uri="{FF2B5EF4-FFF2-40B4-BE49-F238E27FC236}">
              <a16:creationId xmlns:a16="http://schemas.microsoft.com/office/drawing/2014/main" id="{2ABAD858-CA49-4281-BBBE-BB0A7A5E01C8}"/>
            </a:ext>
          </a:extLst>
        </xdr:cNvPr>
        <xdr:cNvCxnSpPr/>
      </xdr:nvCxnSpPr>
      <xdr:spPr>
        <a:xfrm flipV="1">
          <a:off x="15481300" y="6506391"/>
          <a:ext cx="838200" cy="4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82550</xdr:rowOff>
    </xdr:from>
    <xdr:to>
      <xdr:col>76</xdr:col>
      <xdr:colOff>165100</xdr:colOff>
      <xdr:row>42</xdr:row>
      <xdr:rowOff>12700</xdr:rowOff>
    </xdr:to>
    <xdr:sp macro="" textlink="">
      <xdr:nvSpPr>
        <xdr:cNvPr id="343" name="楕円 342">
          <a:extLst>
            <a:ext uri="{FF2B5EF4-FFF2-40B4-BE49-F238E27FC236}">
              <a16:creationId xmlns:a16="http://schemas.microsoft.com/office/drawing/2014/main" id="{19B9D7F8-8C05-4865-8BA5-03188DB06D63}"/>
            </a:ext>
          </a:extLst>
        </xdr:cNvPr>
        <xdr:cNvSpPr/>
      </xdr:nvSpPr>
      <xdr:spPr>
        <a:xfrm>
          <a:off x="14541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66403</xdr:rowOff>
    </xdr:from>
    <xdr:to>
      <xdr:col>81</xdr:col>
      <xdr:colOff>50800</xdr:colOff>
      <xdr:row>41</xdr:row>
      <xdr:rowOff>133350</xdr:rowOff>
    </xdr:to>
    <xdr:cxnSp macro="">
      <xdr:nvCxnSpPr>
        <xdr:cNvPr id="344" name="直線コネクタ 343">
          <a:extLst>
            <a:ext uri="{FF2B5EF4-FFF2-40B4-BE49-F238E27FC236}">
              <a16:creationId xmlns:a16="http://schemas.microsoft.com/office/drawing/2014/main" id="{36AAF100-36C4-4567-8881-945CDE3D93B1}"/>
            </a:ext>
          </a:extLst>
        </xdr:cNvPr>
        <xdr:cNvCxnSpPr/>
      </xdr:nvCxnSpPr>
      <xdr:spPr>
        <a:xfrm flipV="1">
          <a:off x="14592300" y="6924403"/>
          <a:ext cx="8890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154396</xdr:rowOff>
    </xdr:from>
    <xdr:to>
      <xdr:col>72</xdr:col>
      <xdr:colOff>38100</xdr:colOff>
      <xdr:row>37</xdr:row>
      <xdr:rowOff>84546</xdr:rowOff>
    </xdr:to>
    <xdr:sp macro="" textlink="">
      <xdr:nvSpPr>
        <xdr:cNvPr id="345" name="楕円 344">
          <a:extLst>
            <a:ext uri="{FF2B5EF4-FFF2-40B4-BE49-F238E27FC236}">
              <a16:creationId xmlns:a16="http://schemas.microsoft.com/office/drawing/2014/main" id="{8A8E0EAD-D1A9-447D-81C5-D32658AB3048}"/>
            </a:ext>
          </a:extLst>
        </xdr:cNvPr>
        <xdr:cNvSpPr/>
      </xdr:nvSpPr>
      <xdr:spPr>
        <a:xfrm>
          <a:off x="13652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33746</xdr:rowOff>
    </xdr:from>
    <xdr:to>
      <xdr:col>76</xdr:col>
      <xdr:colOff>114300</xdr:colOff>
      <xdr:row>41</xdr:row>
      <xdr:rowOff>133350</xdr:rowOff>
    </xdr:to>
    <xdr:cxnSp macro="">
      <xdr:nvCxnSpPr>
        <xdr:cNvPr id="346" name="直線コネクタ 345">
          <a:extLst>
            <a:ext uri="{FF2B5EF4-FFF2-40B4-BE49-F238E27FC236}">
              <a16:creationId xmlns:a16="http://schemas.microsoft.com/office/drawing/2014/main" id="{7FA8F448-F272-4D2F-8D06-22ACBA2F1A29}"/>
            </a:ext>
          </a:extLst>
        </xdr:cNvPr>
        <xdr:cNvCxnSpPr/>
      </xdr:nvCxnSpPr>
      <xdr:spPr>
        <a:xfrm>
          <a:off x="13703300" y="6377396"/>
          <a:ext cx="889000" cy="78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347" name="n_1aveValue【一般廃棄物処理施設】&#10;有形固定資産減価償却率">
          <a:extLst>
            <a:ext uri="{FF2B5EF4-FFF2-40B4-BE49-F238E27FC236}">
              <a16:creationId xmlns:a16="http://schemas.microsoft.com/office/drawing/2014/main" id="{2859E13F-3486-466B-BA17-17915C5F22D1}"/>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348" name="n_2aveValue【一般廃棄物処理施設】&#10;有形固定資産減価償却率">
          <a:extLst>
            <a:ext uri="{FF2B5EF4-FFF2-40B4-BE49-F238E27FC236}">
              <a16:creationId xmlns:a16="http://schemas.microsoft.com/office/drawing/2014/main" id="{B47DCD8B-0198-40DB-B2F6-0F4BB0E7964D}"/>
            </a:ext>
          </a:extLst>
        </xdr:cNvPr>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349" name="n_3aveValue【一般廃棄物処理施設】&#10;有形固定資産減価償却率">
          <a:extLst>
            <a:ext uri="{FF2B5EF4-FFF2-40B4-BE49-F238E27FC236}">
              <a16:creationId xmlns:a16="http://schemas.microsoft.com/office/drawing/2014/main" id="{A2316EDB-6B54-4FA0-AB81-CCF3C764C683}"/>
            </a:ext>
          </a:extLst>
        </xdr:cNvPr>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350" name="n_4aveValue【一般廃棄物処理施設】&#10;有形固定資産減価償却率">
          <a:extLst>
            <a:ext uri="{FF2B5EF4-FFF2-40B4-BE49-F238E27FC236}">
              <a16:creationId xmlns:a16="http://schemas.microsoft.com/office/drawing/2014/main" id="{96DB8F17-6FE3-4F8C-9F26-AD8352DFD334}"/>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108330</xdr:rowOff>
    </xdr:from>
    <xdr:ext cx="405111" cy="259045"/>
    <xdr:sp macro="" textlink="">
      <xdr:nvSpPr>
        <xdr:cNvPr id="351" name="n_1mainValue【一般廃棄物処理施設】&#10;有形固定資産減価償却率">
          <a:extLst>
            <a:ext uri="{FF2B5EF4-FFF2-40B4-BE49-F238E27FC236}">
              <a16:creationId xmlns:a16="http://schemas.microsoft.com/office/drawing/2014/main" id="{38B8C1A0-B7AB-429F-B67E-A4512BD5E4B1}"/>
            </a:ext>
          </a:extLst>
        </xdr:cNvPr>
        <xdr:cNvSpPr txBox="1"/>
      </xdr:nvSpPr>
      <xdr:spPr>
        <a:xfrm>
          <a:off x="15266044"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3827</xdr:rowOff>
    </xdr:from>
    <xdr:ext cx="405111" cy="259045"/>
    <xdr:sp macro="" textlink="">
      <xdr:nvSpPr>
        <xdr:cNvPr id="352" name="n_2mainValue【一般廃棄物処理施設】&#10;有形固定資産減価償却率">
          <a:extLst>
            <a:ext uri="{FF2B5EF4-FFF2-40B4-BE49-F238E27FC236}">
              <a16:creationId xmlns:a16="http://schemas.microsoft.com/office/drawing/2014/main" id="{5263206B-4B6E-42CA-856E-382AD12FCAE7}"/>
            </a:ext>
          </a:extLst>
        </xdr:cNvPr>
        <xdr:cNvSpPr txBox="1"/>
      </xdr:nvSpPr>
      <xdr:spPr>
        <a:xfrm>
          <a:off x="143897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101073</xdr:rowOff>
    </xdr:from>
    <xdr:ext cx="405111" cy="259045"/>
    <xdr:sp macro="" textlink="">
      <xdr:nvSpPr>
        <xdr:cNvPr id="353" name="n_3mainValue【一般廃棄物処理施設】&#10;有形固定資産減価償却率">
          <a:extLst>
            <a:ext uri="{FF2B5EF4-FFF2-40B4-BE49-F238E27FC236}">
              <a16:creationId xmlns:a16="http://schemas.microsoft.com/office/drawing/2014/main" id="{940056A3-9581-4F25-8810-0BB97247ABE3}"/>
            </a:ext>
          </a:extLst>
        </xdr:cNvPr>
        <xdr:cNvSpPr txBox="1"/>
      </xdr:nvSpPr>
      <xdr:spPr>
        <a:xfrm>
          <a:off x="13500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78FD4B49-146B-48D0-A424-B11C76DA68A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3D8483F1-BB84-4A62-B2B0-871436CECCC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77E01CE6-8896-4957-B9A7-B777A135FE2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11A6FBF2-6DBE-4F6D-BA33-C909731BCA7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29E0B462-2CBD-4AB3-ACF1-2ECD406B991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AA553B04-89F3-4FE0-AD68-10B03C081F1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0662F6A8-E682-4A0E-ACA3-0E32A3D5D34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C02717D0-904F-4278-AD7E-ABBC14E09EA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96D55FD6-D811-4CE6-894B-5D8DCFA0B35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EB31C207-7F11-45A1-A643-7AB42A56563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4" name="直線コネクタ 363">
          <a:extLst>
            <a:ext uri="{FF2B5EF4-FFF2-40B4-BE49-F238E27FC236}">
              <a16:creationId xmlns:a16="http://schemas.microsoft.com/office/drawing/2014/main" id="{F239AA39-7471-4F6E-9E73-5441FC18A88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5" name="テキスト ボックス 364">
          <a:extLst>
            <a:ext uri="{FF2B5EF4-FFF2-40B4-BE49-F238E27FC236}">
              <a16:creationId xmlns:a16="http://schemas.microsoft.com/office/drawing/2014/main" id="{345A6195-5A31-462E-986C-5BBFB8612A17}"/>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6" name="直線コネクタ 365">
          <a:extLst>
            <a:ext uri="{FF2B5EF4-FFF2-40B4-BE49-F238E27FC236}">
              <a16:creationId xmlns:a16="http://schemas.microsoft.com/office/drawing/2014/main" id="{54BB860A-6F1E-4D9D-AED7-8F55256A496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7" name="テキスト ボックス 366">
          <a:extLst>
            <a:ext uri="{FF2B5EF4-FFF2-40B4-BE49-F238E27FC236}">
              <a16:creationId xmlns:a16="http://schemas.microsoft.com/office/drawing/2014/main" id="{76BAFE64-EF2F-4B4E-A7DB-4C38DF33A7AA}"/>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8" name="直線コネクタ 367">
          <a:extLst>
            <a:ext uri="{FF2B5EF4-FFF2-40B4-BE49-F238E27FC236}">
              <a16:creationId xmlns:a16="http://schemas.microsoft.com/office/drawing/2014/main" id="{3189C0F7-6BA2-4F2D-BF7C-6D29001C77D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9" name="テキスト ボックス 368">
          <a:extLst>
            <a:ext uri="{FF2B5EF4-FFF2-40B4-BE49-F238E27FC236}">
              <a16:creationId xmlns:a16="http://schemas.microsoft.com/office/drawing/2014/main" id="{C803E38C-1D73-4967-8850-4BE619888E6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0" name="直線コネクタ 369">
          <a:extLst>
            <a:ext uri="{FF2B5EF4-FFF2-40B4-BE49-F238E27FC236}">
              <a16:creationId xmlns:a16="http://schemas.microsoft.com/office/drawing/2014/main" id="{64260722-88F4-4A8D-95A3-756EEBD7D3F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1" name="テキスト ボックス 370">
          <a:extLst>
            <a:ext uri="{FF2B5EF4-FFF2-40B4-BE49-F238E27FC236}">
              <a16:creationId xmlns:a16="http://schemas.microsoft.com/office/drawing/2014/main" id="{365E0410-B9E7-482B-8A61-C191A06AD4D1}"/>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2" name="直線コネクタ 371">
          <a:extLst>
            <a:ext uri="{FF2B5EF4-FFF2-40B4-BE49-F238E27FC236}">
              <a16:creationId xmlns:a16="http://schemas.microsoft.com/office/drawing/2014/main" id="{84C490C8-0195-4F68-85CC-5B49CE562B67}"/>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3" name="テキスト ボックス 372">
          <a:extLst>
            <a:ext uri="{FF2B5EF4-FFF2-40B4-BE49-F238E27FC236}">
              <a16:creationId xmlns:a16="http://schemas.microsoft.com/office/drawing/2014/main" id="{711772A7-B8FA-4227-82CB-3981A998C561}"/>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4" name="直線コネクタ 373">
          <a:extLst>
            <a:ext uri="{FF2B5EF4-FFF2-40B4-BE49-F238E27FC236}">
              <a16:creationId xmlns:a16="http://schemas.microsoft.com/office/drawing/2014/main" id="{D188B11F-9902-48D8-9385-F8AEBDC03EF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5" name="テキスト ボックス 374">
          <a:extLst>
            <a:ext uri="{FF2B5EF4-FFF2-40B4-BE49-F238E27FC236}">
              <a16:creationId xmlns:a16="http://schemas.microsoft.com/office/drawing/2014/main" id="{DCF4FE07-3C17-454C-9FD5-97999BD566AB}"/>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a:extLst>
            <a:ext uri="{FF2B5EF4-FFF2-40B4-BE49-F238E27FC236}">
              <a16:creationId xmlns:a16="http://schemas.microsoft.com/office/drawing/2014/main" id="{5DA56A3F-87D1-4C70-890E-08418BC47B0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7" name="テキスト ボックス 376">
          <a:extLst>
            <a:ext uri="{FF2B5EF4-FFF2-40B4-BE49-F238E27FC236}">
              <a16:creationId xmlns:a16="http://schemas.microsoft.com/office/drawing/2014/main" id="{9B238FDA-EF92-4A93-ACE3-21304E74B5CB}"/>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一般廃棄物処理施設】&#10;一人当たり有形固定資産（償却資産）額グラフ枠">
          <a:extLst>
            <a:ext uri="{FF2B5EF4-FFF2-40B4-BE49-F238E27FC236}">
              <a16:creationId xmlns:a16="http://schemas.microsoft.com/office/drawing/2014/main" id="{DDA9296E-D0AC-40A0-8BAE-A4E55103012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379" name="直線コネクタ 378">
          <a:extLst>
            <a:ext uri="{FF2B5EF4-FFF2-40B4-BE49-F238E27FC236}">
              <a16:creationId xmlns:a16="http://schemas.microsoft.com/office/drawing/2014/main" id="{6BC97DC9-B598-406C-A23F-A9D21114D02A}"/>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380" name="【一般廃棄物処理施設】&#10;一人当たり有形固定資産（償却資産）額最小値テキスト">
          <a:extLst>
            <a:ext uri="{FF2B5EF4-FFF2-40B4-BE49-F238E27FC236}">
              <a16:creationId xmlns:a16="http://schemas.microsoft.com/office/drawing/2014/main" id="{B0775EEA-C909-4679-B0C9-C81A2C5C4A40}"/>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381" name="直線コネクタ 380">
          <a:extLst>
            <a:ext uri="{FF2B5EF4-FFF2-40B4-BE49-F238E27FC236}">
              <a16:creationId xmlns:a16="http://schemas.microsoft.com/office/drawing/2014/main" id="{21A144A7-062E-49F0-9026-2FA9F4DF7F73}"/>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382" name="【一般廃棄物処理施設】&#10;一人当たり有形固定資産（償却資産）額最大値テキスト">
          <a:extLst>
            <a:ext uri="{FF2B5EF4-FFF2-40B4-BE49-F238E27FC236}">
              <a16:creationId xmlns:a16="http://schemas.microsoft.com/office/drawing/2014/main" id="{05D58876-09AA-4F83-9E75-A6AD67AC5DE1}"/>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383" name="直線コネクタ 382">
          <a:extLst>
            <a:ext uri="{FF2B5EF4-FFF2-40B4-BE49-F238E27FC236}">
              <a16:creationId xmlns:a16="http://schemas.microsoft.com/office/drawing/2014/main" id="{BE6E8757-1964-47C9-9F8C-CC6D7A873D19}"/>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64850</xdr:rowOff>
    </xdr:from>
    <xdr:ext cx="599010" cy="259045"/>
    <xdr:sp macro="" textlink="">
      <xdr:nvSpPr>
        <xdr:cNvPr id="384" name="【一般廃棄物処理施設】&#10;一人当たり有形固定資産（償却資産）額平均値テキスト">
          <a:extLst>
            <a:ext uri="{FF2B5EF4-FFF2-40B4-BE49-F238E27FC236}">
              <a16:creationId xmlns:a16="http://schemas.microsoft.com/office/drawing/2014/main" id="{4C6BBFB4-B56B-4ECF-84C2-3FEFA35F528B}"/>
            </a:ext>
          </a:extLst>
        </xdr:cNvPr>
        <xdr:cNvSpPr txBox="1"/>
      </xdr:nvSpPr>
      <xdr:spPr>
        <a:xfrm>
          <a:off x="22199600" y="6922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385" name="フローチャート: 判断 384">
          <a:extLst>
            <a:ext uri="{FF2B5EF4-FFF2-40B4-BE49-F238E27FC236}">
              <a16:creationId xmlns:a16="http://schemas.microsoft.com/office/drawing/2014/main" id="{F3D7EDD8-BF39-499B-A910-EAA62E429646}"/>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386" name="フローチャート: 判断 385">
          <a:extLst>
            <a:ext uri="{FF2B5EF4-FFF2-40B4-BE49-F238E27FC236}">
              <a16:creationId xmlns:a16="http://schemas.microsoft.com/office/drawing/2014/main" id="{C6AE27D0-578C-41EB-9EDE-30059A4C0753}"/>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387" name="フローチャート: 判断 386">
          <a:extLst>
            <a:ext uri="{FF2B5EF4-FFF2-40B4-BE49-F238E27FC236}">
              <a16:creationId xmlns:a16="http://schemas.microsoft.com/office/drawing/2014/main" id="{C45AAC70-0435-4417-8113-D5176D57AE7E}"/>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388" name="フローチャート: 判断 387">
          <a:extLst>
            <a:ext uri="{FF2B5EF4-FFF2-40B4-BE49-F238E27FC236}">
              <a16:creationId xmlns:a16="http://schemas.microsoft.com/office/drawing/2014/main" id="{5CC53E2E-812D-41DC-BB38-CE243E7F0615}"/>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389" name="フローチャート: 判断 388">
          <a:extLst>
            <a:ext uri="{FF2B5EF4-FFF2-40B4-BE49-F238E27FC236}">
              <a16:creationId xmlns:a16="http://schemas.microsoft.com/office/drawing/2014/main" id="{EF95160E-78F5-4CAD-B3C2-B1416FCF0EAF}"/>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CB0C474-7728-4F44-9E29-1B6811F5563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78CE7E9-DDAC-4116-91BC-2C5DD9FA0A5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DC21671-8378-4419-BDBF-484687D21C6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272E5D73-7A96-4257-BBF1-8409B253DAA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30899B5-0273-4E07-9345-45D9FDAEA39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41607</xdr:rowOff>
    </xdr:from>
    <xdr:to>
      <xdr:col>116</xdr:col>
      <xdr:colOff>114300</xdr:colOff>
      <xdr:row>42</xdr:row>
      <xdr:rowOff>143207</xdr:rowOff>
    </xdr:to>
    <xdr:sp macro="" textlink="">
      <xdr:nvSpPr>
        <xdr:cNvPr id="395" name="楕円 394">
          <a:extLst>
            <a:ext uri="{FF2B5EF4-FFF2-40B4-BE49-F238E27FC236}">
              <a16:creationId xmlns:a16="http://schemas.microsoft.com/office/drawing/2014/main" id="{2E9E9485-78C2-42CD-AFBA-01ABD2DAEFA0}"/>
            </a:ext>
          </a:extLst>
        </xdr:cNvPr>
        <xdr:cNvSpPr/>
      </xdr:nvSpPr>
      <xdr:spPr>
        <a:xfrm>
          <a:off x="22110700" y="724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127984</xdr:rowOff>
    </xdr:from>
    <xdr:ext cx="378565" cy="259045"/>
    <xdr:sp macro="" textlink="">
      <xdr:nvSpPr>
        <xdr:cNvPr id="396" name="【一般廃棄物処理施設】&#10;一人当たり有形固定資産（償却資産）額該当値テキスト">
          <a:extLst>
            <a:ext uri="{FF2B5EF4-FFF2-40B4-BE49-F238E27FC236}">
              <a16:creationId xmlns:a16="http://schemas.microsoft.com/office/drawing/2014/main" id="{1AFA1D6F-C654-42CC-AE75-46C9AC586929}"/>
            </a:ext>
          </a:extLst>
        </xdr:cNvPr>
        <xdr:cNvSpPr txBox="1"/>
      </xdr:nvSpPr>
      <xdr:spPr>
        <a:xfrm>
          <a:off x="22199600" y="7157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40665</xdr:rowOff>
    </xdr:from>
    <xdr:to>
      <xdr:col>112</xdr:col>
      <xdr:colOff>38100</xdr:colOff>
      <xdr:row>42</xdr:row>
      <xdr:rowOff>142265</xdr:rowOff>
    </xdr:to>
    <xdr:sp macro="" textlink="">
      <xdr:nvSpPr>
        <xdr:cNvPr id="397" name="楕円 396">
          <a:extLst>
            <a:ext uri="{FF2B5EF4-FFF2-40B4-BE49-F238E27FC236}">
              <a16:creationId xmlns:a16="http://schemas.microsoft.com/office/drawing/2014/main" id="{6A62D071-7FA0-4445-9610-0D8196BD0EDB}"/>
            </a:ext>
          </a:extLst>
        </xdr:cNvPr>
        <xdr:cNvSpPr/>
      </xdr:nvSpPr>
      <xdr:spPr>
        <a:xfrm>
          <a:off x="21272500" y="724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91465</xdr:rowOff>
    </xdr:from>
    <xdr:to>
      <xdr:col>116</xdr:col>
      <xdr:colOff>63500</xdr:colOff>
      <xdr:row>42</xdr:row>
      <xdr:rowOff>92407</xdr:rowOff>
    </xdr:to>
    <xdr:cxnSp macro="">
      <xdr:nvCxnSpPr>
        <xdr:cNvPr id="398" name="直線コネクタ 397">
          <a:extLst>
            <a:ext uri="{FF2B5EF4-FFF2-40B4-BE49-F238E27FC236}">
              <a16:creationId xmlns:a16="http://schemas.microsoft.com/office/drawing/2014/main" id="{898DCA60-CCC2-44ED-AB5E-3FA60E31EE37}"/>
            </a:ext>
          </a:extLst>
        </xdr:cNvPr>
        <xdr:cNvCxnSpPr/>
      </xdr:nvCxnSpPr>
      <xdr:spPr>
        <a:xfrm>
          <a:off x="21323300" y="7292365"/>
          <a:ext cx="838200" cy="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40662</xdr:rowOff>
    </xdr:from>
    <xdr:to>
      <xdr:col>107</xdr:col>
      <xdr:colOff>101600</xdr:colOff>
      <xdr:row>42</xdr:row>
      <xdr:rowOff>142262</xdr:rowOff>
    </xdr:to>
    <xdr:sp macro="" textlink="">
      <xdr:nvSpPr>
        <xdr:cNvPr id="399" name="楕円 398">
          <a:extLst>
            <a:ext uri="{FF2B5EF4-FFF2-40B4-BE49-F238E27FC236}">
              <a16:creationId xmlns:a16="http://schemas.microsoft.com/office/drawing/2014/main" id="{C9C4BB1D-E080-4E98-A95D-B47A345E02C6}"/>
            </a:ext>
          </a:extLst>
        </xdr:cNvPr>
        <xdr:cNvSpPr/>
      </xdr:nvSpPr>
      <xdr:spPr>
        <a:xfrm>
          <a:off x="20383500" y="724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91462</xdr:rowOff>
    </xdr:from>
    <xdr:to>
      <xdr:col>111</xdr:col>
      <xdr:colOff>177800</xdr:colOff>
      <xdr:row>42</xdr:row>
      <xdr:rowOff>91465</xdr:rowOff>
    </xdr:to>
    <xdr:cxnSp macro="">
      <xdr:nvCxnSpPr>
        <xdr:cNvPr id="400" name="直線コネクタ 399">
          <a:extLst>
            <a:ext uri="{FF2B5EF4-FFF2-40B4-BE49-F238E27FC236}">
              <a16:creationId xmlns:a16="http://schemas.microsoft.com/office/drawing/2014/main" id="{D109B2A2-3923-47D1-9363-CA798CDB48A2}"/>
            </a:ext>
          </a:extLst>
        </xdr:cNvPr>
        <xdr:cNvCxnSpPr/>
      </xdr:nvCxnSpPr>
      <xdr:spPr>
        <a:xfrm>
          <a:off x="20434300" y="7292362"/>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39725</xdr:rowOff>
    </xdr:from>
    <xdr:to>
      <xdr:col>102</xdr:col>
      <xdr:colOff>165100</xdr:colOff>
      <xdr:row>42</xdr:row>
      <xdr:rowOff>141325</xdr:rowOff>
    </xdr:to>
    <xdr:sp macro="" textlink="">
      <xdr:nvSpPr>
        <xdr:cNvPr id="401" name="楕円 400">
          <a:extLst>
            <a:ext uri="{FF2B5EF4-FFF2-40B4-BE49-F238E27FC236}">
              <a16:creationId xmlns:a16="http://schemas.microsoft.com/office/drawing/2014/main" id="{D4B8E767-426D-4DDE-AE92-A49131AE1ECC}"/>
            </a:ext>
          </a:extLst>
        </xdr:cNvPr>
        <xdr:cNvSpPr/>
      </xdr:nvSpPr>
      <xdr:spPr>
        <a:xfrm>
          <a:off x="19494500" y="724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90525</xdr:rowOff>
    </xdr:from>
    <xdr:to>
      <xdr:col>107</xdr:col>
      <xdr:colOff>50800</xdr:colOff>
      <xdr:row>42</xdr:row>
      <xdr:rowOff>91462</xdr:rowOff>
    </xdr:to>
    <xdr:cxnSp macro="">
      <xdr:nvCxnSpPr>
        <xdr:cNvPr id="402" name="直線コネクタ 401">
          <a:extLst>
            <a:ext uri="{FF2B5EF4-FFF2-40B4-BE49-F238E27FC236}">
              <a16:creationId xmlns:a16="http://schemas.microsoft.com/office/drawing/2014/main" id="{DC636F91-FA53-4DCE-9D00-FA87E67C85EB}"/>
            </a:ext>
          </a:extLst>
        </xdr:cNvPr>
        <xdr:cNvCxnSpPr/>
      </xdr:nvCxnSpPr>
      <xdr:spPr>
        <a:xfrm>
          <a:off x="19545300" y="7291425"/>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403" name="n_1aveValue【一般廃棄物処理施設】&#10;一人当たり有形固定資産（償却資産）額">
          <a:extLst>
            <a:ext uri="{FF2B5EF4-FFF2-40B4-BE49-F238E27FC236}">
              <a16:creationId xmlns:a16="http://schemas.microsoft.com/office/drawing/2014/main" id="{3FC9B130-E1DD-4358-8764-110EC1DCC9A3}"/>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404" name="n_2aveValue【一般廃棄物処理施設】&#10;一人当たり有形固定資産（償却資産）額">
          <a:extLst>
            <a:ext uri="{FF2B5EF4-FFF2-40B4-BE49-F238E27FC236}">
              <a16:creationId xmlns:a16="http://schemas.microsoft.com/office/drawing/2014/main" id="{7276E623-E84E-4FBF-A92C-85FF92493C94}"/>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405" name="n_3aveValue【一般廃棄物処理施設】&#10;一人当たり有形固定資産（償却資産）額">
          <a:extLst>
            <a:ext uri="{FF2B5EF4-FFF2-40B4-BE49-F238E27FC236}">
              <a16:creationId xmlns:a16="http://schemas.microsoft.com/office/drawing/2014/main" id="{EB75FE91-A127-4805-BD2C-61B5D7721C9D}"/>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406" name="n_4aveValue【一般廃棄物処理施設】&#10;一人当たり有形固定資産（償却資産）額">
          <a:extLst>
            <a:ext uri="{FF2B5EF4-FFF2-40B4-BE49-F238E27FC236}">
              <a16:creationId xmlns:a16="http://schemas.microsoft.com/office/drawing/2014/main" id="{475F2946-AABB-48A4-9590-B15A98A50791}"/>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133392</xdr:rowOff>
    </xdr:from>
    <xdr:ext cx="378565" cy="259045"/>
    <xdr:sp macro="" textlink="">
      <xdr:nvSpPr>
        <xdr:cNvPr id="407" name="n_1mainValue【一般廃棄物処理施設】&#10;一人当たり有形固定資産（償却資産）額">
          <a:extLst>
            <a:ext uri="{FF2B5EF4-FFF2-40B4-BE49-F238E27FC236}">
              <a16:creationId xmlns:a16="http://schemas.microsoft.com/office/drawing/2014/main" id="{C8DDE06A-F831-408E-9FE9-D6DE78D2BE93}"/>
            </a:ext>
          </a:extLst>
        </xdr:cNvPr>
        <xdr:cNvSpPr txBox="1"/>
      </xdr:nvSpPr>
      <xdr:spPr>
        <a:xfrm>
          <a:off x="21121317" y="7334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133389</xdr:rowOff>
    </xdr:from>
    <xdr:ext cx="378565" cy="259045"/>
    <xdr:sp macro="" textlink="">
      <xdr:nvSpPr>
        <xdr:cNvPr id="408" name="n_2mainValue【一般廃棄物処理施設】&#10;一人当たり有形固定資産（償却資産）額">
          <a:extLst>
            <a:ext uri="{FF2B5EF4-FFF2-40B4-BE49-F238E27FC236}">
              <a16:creationId xmlns:a16="http://schemas.microsoft.com/office/drawing/2014/main" id="{D5CDCEE1-06F9-456F-ADE0-F6E6C38669B1}"/>
            </a:ext>
          </a:extLst>
        </xdr:cNvPr>
        <xdr:cNvSpPr txBox="1"/>
      </xdr:nvSpPr>
      <xdr:spPr>
        <a:xfrm>
          <a:off x="20245017" y="733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132452</xdr:rowOff>
    </xdr:from>
    <xdr:ext cx="469744" cy="259045"/>
    <xdr:sp macro="" textlink="">
      <xdr:nvSpPr>
        <xdr:cNvPr id="409" name="n_3mainValue【一般廃棄物処理施設】&#10;一人当たり有形固定資産（償却資産）額">
          <a:extLst>
            <a:ext uri="{FF2B5EF4-FFF2-40B4-BE49-F238E27FC236}">
              <a16:creationId xmlns:a16="http://schemas.microsoft.com/office/drawing/2014/main" id="{55416AC4-119D-46D1-8F76-768C8322E0DE}"/>
            </a:ext>
          </a:extLst>
        </xdr:cNvPr>
        <xdr:cNvSpPr txBox="1"/>
      </xdr:nvSpPr>
      <xdr:spPr>
        <a:xfrm>
          <a:off x="19310428" y="733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E0860FAD-9EC7-4E6B-8D77-8647B2152A4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E1F2757E-E576-4BA0-859F-F78ADE83041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55788F71-1CEC-41D9-89B7-0F4D52076A6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DBD00DB0-5578-42E5-B130-9C6E0E350E6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13885B57-C332-4A4A-91BB-D2D32541161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D72C4ED2-90BE-4A44-8EC8-E821D5EF09A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F36F9F2B-2F65-4E74-836A-6DF4DADD932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5B6A73D8-F38C-4D75-8F28-3CA51F646529}"/>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8" name="正方形/長方形 417">
          <a:extLst>
            <a:ext uri="{FF2B5EF4-FFF2-40B4-BE49-F238E27FC236}">
              <a16:creationId xmlns:a16="http://schemas.microsoft.com/office/drawing/2014/main" id="{744F4A2E-3A49-4CD3-82CA-DF41B4AC8BC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9" name="正方形/長方形 418">
          <a:extLst>
            <a:ext uri="{FF2B5EF4-FFF2-40B4-BE49-F238E27FC236}">
              <a16:creationId xmlns:a16="http://schemas.microsoft.com/office/drawing/2014/main" id="{DCBE5D59-70FC-4B4E-90B4-B74954CD632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0" name="正方形/長方形 419">
          <a:extLst>
            <a:ext uri="{FF2B5EF4-FFF2-40B4-BE49-F238E27FC236}">
              <a16:creationId xmlns:a16="http://schemas.microsoft.com/office/drawing/2014/main" id="{D4A9783F-6306-4276-A65E-D648030E518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1" name="正方形/長方形 420">
          <a:extLst>
            <a:ext uri="{FF2B5EF4-FFF2-40B4-BE49-F238E27FC236}">
              <a16:creationId xmlns:a16="http://schemas.microsoft.com/office/drawing/2014/main" id="{71BF8696-067B-46F6-99B5-08EA1D5775A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2" name="正方形/長方形 421">
          <a:extLst>
            <a:ext uri="{FF2B5EF4-FFF2-40B4-BE49-F238E27FC236}">
              <a16:creationId xmlns:a16="http://schemas.microsoft.com/office/drawing/2014/main" id="{4935FC4F-A647-4D63-BAD6-8194CDAEFF8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3" name="正方形/長方形 422">
          <a:extLst>
            <a:ext uri="{FF2B5EF4-FFF2-40B4-BE49-F238E27FC236}">
              <a16:creationId xmlns:a16="http://schemas.microsoft.com/office/drawing/2014/main" id="{93409AC3-47A1-4BCB-B1BD-EDFD786710A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4" name="正方形/長方形 423">
          <a:extLst>
            <a:ext uri="{FF2B5EF4-FFF2-40B4-BE49-F238E27FC236}">
              <a16:creationId xmlns:a16="http://schemas.microsoft.com/office/drawing/2014/main" id="{7C620E1B-E083-4F99-B7A2-24111388133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5" name="正方形/長方形 424">
          <a:extLst>
            <a:ext uri="{FF2B5EF4-FFF2-40B4-BE49-F238E27FC236}">
              <a16:creationId xmlns:a16="http://schemas.microsoft.com/office/drawing/2014/main" id="{EE244C78-5729-46FB-9F8A-AA8AD5F7D6B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a:extLst>
            <a:ext uri="{FF2B5EF4-FFF2-40B4-BE49-F238E27FC236}">
              <a16:creationId xmlns:a16="http://schemas.microsoft.com/office/drawing/2014/main" id="{40A6E208-78FB-4920-8A40-5EA45991BBA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a:extLst>
            <a:ext uri="{FF2B5EF4-FFF2-40B4-BE49-F238E27FC236}">
              <a16:creationId xmlns:a16="http://schemas.microsoft.com/office/drawing/2014/main" id="{A3C7FA15-08AF-4108-9109-6FA06D24923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a:extLst>
            <a:ext uri="{FF2B5EF4-FFF2-40B4-BE49-F238E27FC236}">
              <a16:creationId xmlns:a16="http://schemas.microsoft.com/office/drawing/2014/main" id="{1C138C68-3BDB-446E-9337-D3F9CD52E5B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a:extLst>
            <a:ext uri="{FF2B5EF4-FFF2-40B4-BE49-F238E27FC236}">
              <a16:creationId xmlns:a16="http://schemas.microsoft.com/office/drawing/2014/main" id="{CBAAB737-D1F2-4977-9756-BE60AFB7A9E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a:extLst>
            <a:ext uri="{FF2B5EF4-FFF2-40B4-BE49-F238E27FC236}">
              <a16:creationId xmlns:a16="http://schemas.microsoft.com/office/drawing/2014/main" id="{87A48734-2B86-45DF-A7EE-1D158ED1B71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a:extLst>
            <a:ext uri="{FF2B5EF4-FFF2-40B4-BE49-F238E27FC236}">
              <a16:creationId xmlns:a16="http://schemas.microsoft.com/office/drawing/2014/main" id="{DA073460-07AA-44A4-BAD6-FC4D5D04AC6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a:extLst>
            <a:ext uri="{FF2B5EF4-FFF2-40B4-BE49-F238E27FC236}">
              <a16:creationId xmlns:a16="http://schemas.microsoft.com/office/drawing/2014/main" id="{6B7E8D50-BB0E-4947-B13C-112B4C7C216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a:extLst>
            <a:ext uri="{FF2B5EF4-FFF2-40B4-BE49-F238E27FC236}">
              <a16:creationId xmlns:a16="http://schemas.microsoft.com/office/drawing/2014/main" id="{D2A9412F-4FD7-47BE-B12E-F81CB1D9F43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4" name="テキスト ボックス 433">
          <a:extLst>
            <a:ext uri="{FF2B5EF4-FFF2-40B4-BE49-F238E27FC236}">
              <a16:creationId xmlns:a16="http://schemas.microsoft.com/office/drawing/2014/main" id="{1C62BDCE-0D3C-4DEA-B785-58F670541B8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5" name="直線コネクタ 434">
          <a:extLst>
            <a:ext uri="{FF2B5EF4-FFF2-40B4-BE49-F238E27FC236}">
              <a16:creationId xmlns:a16="http://schemas.microsoft.com/office/drawing/2014/main" id="{A082F6A7-A56C-4674-A49E-FC9550E91F8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6" name="テキスト ボックス 435">
          <a:extLst>
            <a:ext uri="{FF2B5EF4-FFF2-40B4-BE49-F238E27FC236}">
              <a16:creationId xmlns:a16="http://schemas.microsoft.com/office/drawing/2014/main" id="{B9AFAA75-922F-48B0-98A8-2C28A07ECFA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7" name="直線コネクタ 436">
          <a:extLst>
            <a:ext uri="{FF2B5EF4-FFF2-40B4-BE49-F238E27FC236}">
              <a16:creationId xmlns:a16="http://schemas.microsoft.com/office/drawing/2014/main" id="{A1CDA72B-4001-4C9E-9DB5-BE69CC02EDD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8" name="テキスト ボックス 437">
          <a:extLst>
            <a:ext uri="{FF2B5EF4-FFF2-40B4-BE49-F238E27FC236}">
              <a16:creationId xmlns:a16="http://schemas.microsoft.com/office/drawing/2014/main" id="{DBE20A26-E617-434C-AC1E-4B767C4C782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9" name="直線コネクタ 438">
          <a:extLst>
            <a:ext uri="{FF2B5EF4-FFF2-40B4-BE49-F238E27FC236}">
              <a16:creationId xmlns:a16="http://schemas.microsoft.com/office/drawing/2014/main" id="{288F7251-C15A-4744-A2E1-C8055766D88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0" name="テキスト ボックス 439">
          <a:extLst>
            <a:ext uri="{FF2B5EF4-FFF2-40B4-BE49-F238E27FC236}">
              <a16:creationId xmlns:a16="http://schemas.microsoft.com/office/drawing/2014/main" id="{F8096527-CEE7-41C2-AC6D-A07FC00912B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1" name="直線コネクタ 440">
          <a:extLst>
            <a:ext uri="{FF2B5EF4-FFF2-40B4-BE49-F238E27FC236}">
              <a16:creationId xmlns:a16="http://schemas.microsoft.com/office/drawing/2014/main" id="{05159508-2B21-4F6D-9E18-A58D766A55E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2" name="テキスト ボックス 441">
          <a:extLst>
            <a:ext uri="{FF2B5EF4-FFF2-40B4-BE49-F238E27FC236}">
              <a16:creationId xmlns:a16="http://schemas.microsoft.com/office/drawing/2014/main" id="{863AF91C-634F-4989-8E16-C8CFF2B3592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3" name="直線コネクタ 442">
          <a:extLst>
            <a:ext uri="{FF2B5EF4-FFF2-40B4-BE49-F238E27FC236}">
              <a16:creationId xmlns:a16="http://schemas.microsoft.com/office/drawing/2014/main" id="{1E058B6E-3991-4D5B-9470-941B879E9CB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4" name="テキスト ボックス 443">
          <a:extLst>
            <a:ext uri="{FF2B5EF4-FFF2-40B4-BE49-F238E27FC236}">
              <a16:creationId xmlns:a16="http://schemas.microsoft.com/office/drawing/2014/main" id="{C650DB7E-D90D-40DF-A727-A12E9D32474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5" name="直線コネクタ 444">
          <a:extLst>
            <a:ext uri="{FF2B5EF4-FFF2-40B4-BE49-F238E27FC236}">
              <a16:creationId xmlns:a16="http://schemas.microsoft.com/office/drawing/2014/main" id="{0323A07D-E6B6-4419-A321-AB5A8530E8A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6" name="テキスト ボックス 445">
          <a:extLst>
            <a:ext uri="{FF2B5EF4-FFF2-40B4-BE49-F238E27FC236}">
              <a16:creationId xmlns:a16="http://schemas.microsoft.com/office/drawing/2014/main" id="{4F540DAB-59C3-49BE-A34A-5A5FC4ED3D8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7" name="直線コネクタ 446">
          <a:extLst>
            <a:ext uri="{FF2B5EF4-FFF2-40B4-BE49-F238E27FC236}">
              <a16:creationId xmlns:a16="http://schemas.microsoft.com/office/drawing/2014/main" id="{D755664F-090E-42DC-ABA1-D98B7D928A3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8" name="テキスト ボックス 447">
          <a:extLst>
            <a:ext uri="{FF2B5EF4-FFF2-40B4-BE49-F238E27FC236}">
              <a16:creationId xmlns:a16="http://schemas.microsoft.com/office/drawing/2014/main" id="{28EE199A-2B66-4B01-9549-3EB52209361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9" name="直線コネクタ 448">
          <a:extLst>
            <a:ext uri="{FF2B5EF4-FFF2-40B4-BE49-F238E27FC236}">
              <a16:creationId xmlns:a16="http://schemas.microsoft.com/office/drawing/2014/main" id="{29C57877-26F7-47C9-98DB-9D7EE3BBB0B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消防施設】&#10;有形固定資産減価償却率グラフ枠">
          <a:extLst>
            <a:ext uri="{FF2B5EF4-FFF2-40B4-BE49-F238E27FC236}">
              <a16:creationId xmlns:a16="http://schemas.microsoft.com/office/drawing/2014/main" id="{C1B0A33A-C8D4-4863-B64C-CEE6BC377FD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451" name="直線コネクタ 450">
          <a:extLst>
            <a:ext uri="{FF2B5EF4-FFF2-40B4-BE49-F238E27FC236}">
              <a16:creationId xmlns:a16="http://schemas.microsoft.com/office/drawing/2014/main" id="{4A77872F-A105-4507-A249-6B18224156CE}"/>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2" name="【消防施設】&#10;有形固定資産減価償却率最小値テキスト">
          <a:extLst>
            <a:ext uri="{FF2B5EF4-FFF2-40B4-BE49-F238E27FC236}">
              <a16:creationId xmlns:a16="http://schemas.microsoft.com/office/drawing/2014/main" id="{4360ECBD-5413-4786-A46D-08EE8890624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3" name="直線コネクタ 452">
          <a:extLst>
            <a:ext uri="{FF2B5EF4-FFF2-40B4-BE49-F238E27FC236}">
              <a16:creationId xmlns:a16="http://schemas.microsoft.com/office/drawing/2014/main" id="{2AECD92F-5760-41EF-98BD-3076EA7CA6E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454" name="【消防施設】&#10;有形固定資産減価償却率最大値テキスト">
          <a:extLst>
            <a:ext uri="{FF2B5EF4-FFF2-40B4-BE49-F238E27FC236}">
              <a16:creationId xmlns:a16="http://schemas.microsoft.com/office/drawing/2014/main" id="{7E73A13D-C8E8-4966-AFA9-4675118F0A23}"/>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55" name="直線コネクタ 454">
          <a:extLst>
            <a:ext uri="{FF2B5EF4-FFF2-40B4-BE49-F238E27FC236}">
              <a16:creationId xmlns:a16="http://schemas.microsoft.com/office/drawing/2014/main" id="{4165BFDB-28AE-4FA2-B04B-ED579C735631}"/>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456" name="【消防施設】&#10;有形固定資産減価償却率平均値テキスト">
          <a:extLst>
            <a:ext uri="{FF2B5EF4-FFF2-40B4-BE49-F238E27FC236}">
              <a16:creationId xmlns:a16="http://schemas.microsoft.com/office/drawing/2014/main" id="{D75207EB-97FB-4666-B00E-E17B29E140F8}"/>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457" name="フローチャート: 判断 456">
          <a:extLst>
            <a:ext uri="{FF2B5EF4-FFF2-40B4-BE49-F238E27FC236}">
              <a16:creationId xmlns:a16="http://schemas.microsoft.com/office/drawing/2014/main" id="{4B4196D3-EA9B-47DC-AC31-C2770517002E}"/>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458" name="フローチャート: 判断 457">
          <a:extLst>
            <a:ext uri="{FF2B5EF4-FFF2-40B4-BE49-F238E27FC236}">
              <a16:creationId xmlns:a16="http://schemas.microsoft.com/office/drawing/2014/main" id="{17C4F6A0-34F3-43A1-8806-2D76346AEF97}"/>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459" name="フローチャート: 判断 458">
          <a:extLst>
            <a:ext uri="{FF2B5EF4-FFF2-40B4-BE49-F238E27FC236}">
              <a16:creationId xmlns:a16="http://schemas.microsoft.com/office/drawing/2014/main" id="{490B080C-831A-4B5C-B223-7B0B7AC53209}"/>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460" name="フローチャート: 判断 459">
          <a:extLst>
            <a:ext uri="{FF2B5EF4-FFF2-40B4-BE49-F238E27FC236}">
              <a16:creationId xmlns:a16="http://schemas.microsoft.com/office/drawing/2014/main" id="{EAAAAF97-7E3C-4704-9E72-B6F9AC3BCD92}"/>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461" name="フローチャート: 判断 460">
          <a:extLst>
            <a:ext uri="{FF2B5EF4-FFF2-40B4-BE49-F238E27FC236}">
              <a16:creationId xmlns:a16="http://schemas.microsoft.com/office/drawing/2014/main" id="{F5C00043-FB5F-433A-A679-B4B0D671DACA}"/>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A764816A-E821-4F77-9B86-81CE4C970B6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E6C14FD9-ADC8-4883-BA8F-BB88C9E9EA0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95B71B07-A171-4DE3-B712-5B8BFE26CBD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823F7240-EA4F-4689-B27E-0CE055BB0AD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71801C6E-7A49-4560-985E-200B2F04C40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41184</xdr:rowOff>
    </xdr:from>
    <xdr:to>
      <xdr:col>85</xdr:col>
      <xdr:colOff>177800</xdr:colOff>
      <xdr:row>83</xdr:row>
      <xdr:rowOff>142784</xdr:rowOff>
    </xdr:to>
    <xdr:sp macro="" textlink="">
      <xdr:nvSpPr>
        <xdr:cNvPr id="467" name="楕円 466">
          <a:extLst>
            <a:ext uri="{FF2B5EF4-FFF2-40B4-BE49-F238E27FC236}">
              <a16:creationId xmlns:a16="http://schemas.microsoft.com/office/drawing/2014/main" id="{40F90578-3637-42D8-8CA1-20CEAAAE7F97}"/>
            </a:ext>
          </a:extLst>
        </xdr:cNvPr>
        <xdr:cNvSpPr/>
      </xdr:nvSpPr>
      <xdr:spPr>
        <a:xfrm>
          <a:off x="162687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19611</xdr:rowOff>
    </xdr:from>
    <xdr:ext cx="405111" cy="259045"/>
    <xdr:sp macro="" textlink="">
      <xdr:nvSpPr>
        <xdr:cNvPr id="468" name="【消防施設】&#10;有形固定資産減価償却率該当値テキスト">
          <a:extLst>
            <a:ext uri="{FF2B5EF4-FFF2-40B4-BE49-F238E27FC236}">
              <a16:creationId xmlns:a16="http://schemas.microsoft.com/office/drawing/2014/main" id="{F99128C0-227F-4A30-9219-149649E6D878}"/>
            </a:ext>
          </a:extLst>
        </xdr:cNvPr>
        <xdr:cNvSpPr txBox="1"/>
      </xdr:nvSpPr>
      <xdr:spPr>
        <a:xfrm>
          <a:off x="16357600"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165281</xdr:rowOff>
    </xdr:from>
    <xdr:to>
      <xdr:col>81</xdr:col>
      <xdr:colOff>101600</xdr:colOff>
      <xdr:row>83</xdr:row>
      <xdr:rowOff>95431</xdr:rowOff>
    </xdr:to>
    <xdr:sp macro="" textlink="">
      <xdr:nvSpPr>
        <xdr:cNvPr id="469" name="楕円 468">
          <a:extLst>
            <a:ext uri="{FF2B5EF4-FFF2-40B4-BE49-F238E27FC236}">
              <a16:creationId xmlns:a16="http://schemas.microsoft.com/office/drawing/2014/main" id="{874B0887-6EF7-4B2A-88F9-C952663EFD9B}"/>
            </a:ext>
          </a:extLst>
        </xdr:cNvPr>
        <xdr:cNvSpPr/>
      </xdr:nvSpPr>
      <xdr:spPr>
        <a:xfrm>
          <a:off x="15430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44631</xdr:rowOff>
    </xdr:from>
    <xdr:to>
      <xdr:col>85</xdr:col>
      <xdr:colOff>127000</xdr:colOff>
      <xdr:row>83</xdr:row>
      <xdr:rowOff>91984</xdr:rowOff>
    </xdr:to>
    <xdr:cxnSp macro="">
      <xdr:nvCxnSpPr>
        <xdr:cNvPr id="470" name="直線コネクタ 469">
          <a:extLst>
            <a:ext uri="{FF2B5EF4-FFF2-40B4-BE49-F238E27FC236}">
              <a16:creationId xmlns:a16="http://schemas.microsoft.com/office/drawing/2014/main" id="{6142BCD8-55E5-4952-A1C4-70DB6B974316}"/>
            </a:ext>
          </a:extLst>
        </xdr:cNvPr>
        <xdr:cNvCxnSpPr/>
      </xdr:nvCxnSpPr>
      <xdr:spPr>
        <a:xfrm>
          <a:off x="15481300" y="14274981"/>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116295</xdr:rowOff>
    </xdr:from>
    <xdr:to>
      <xdr:col>76</xdr:col>
      <xdr:colOff>165100</xdr:colOff>
      <xdr:row>83</xdr:row>
      <xdr:rowOff>46445</xdr:rowOff>
    </xdr:to>
    <xdr:sp macro="" textlink="">
      <xdr:nvSpPr>
        <xdr:cNvPr id="471" name="楕円 470">
          <a:extLst>
            <a:ext uri="{FF2B5EF4-FFF2-40B4-BE49-F238E27FC236}">
              <a16:creationId xmlns:a16="http://schemas.microsoft.com/office/drawing/2014/main" id="{8F1CFE88-DA07-42FB-ADEA-C2FD336631F8}"/>
            </a:ext>
          </a:extLst>
        </xdr:cNvPr>
        <xdr:cNvSpPr/>
      </xdr:nvSpPr>
      <xdr:spPr>
        <a:xfrm>
          <a:off x="145415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167095</xdr:rowOff>
    </xdr:from>
    <xdr:to>
      <xdr:col>81</xdr:col>
      <xdr:colOff>50800</xdr:colOff>
      <xdr:row>83</xdr:row>
      <xdr:rowOff>44631</xdr:rowOff>
    </xdr:to>
    <xdr:cxnSp macro="">
      <xdr:nvCxnSpPr>
        <xdr:cNvPr id="472" name="直線コネクタ 471">
          <a:extLst>
            <a:ext uri="{FF2B5EF4-FFF2-40B4-BE49-F238E27FC236}">
              <a16:creationId xmlns:a16="http://schemas.microsoft.com/office/drawing/2014/main" id="{2B0C213E-5E75-463F-A5E2-66039B7A5F1A}"/>
            </a:ext>
          </a:extLst>
        </xdr:cNvPr>
        <xdr:cNvCxnSpPr/>
      </xdr:nvCxnSpPr>
      <xdr:spPr>
        <a:xfrm>
          <a:off x="14592300" y="1422599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82006</xdr:rowOff>
    </xdr:from>
    <xdr:to>
      <xdr:col>72</xdr:col>
      <xdr:colOff>38100</xdr:colOff>
      <xdr:row>83</xdr:row>
      <xdr:rowOff>12156</xdr:rowOff>
    </xdr:to>
    <xdr:sp macro="" textlink="">
      <xdr:nvSpPr>
        <xdr:cNvPr id="473" name="楕円 472">
          <a:extLst>
            <a:ext uri="{FF2B5EF4-FFF2-40B4-BE49-F238E27FC236}">
              <a16:creationId xmlns:a16="http://schemas.microsoft.com/office/drawing/2014/main" id="{05F70F40-B626-475C-A7EC-53F39A369064}"/>
            </a:ext>
          </a:extLst>
        </xdr:cNvPr>
        <xdr:cNvSpPr/>
      </xdr:nvSpPr>
      <xdr:spPr>
        <a:xfrm>
          <a:off x="13652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132806</xdr:rowOff>
    </xdr:from>
    <xdr:to>
      <xdr:col>76</xdr:col>
      <xdr:colOff>114300</xdr:colOff>
      <xdr:row>82</xdr:row>
      <xdr:rowOff>167095</xdr:rowOff>
    </xdr:to>
    <xdr:cxnSp macro="">
      <xdr:nvCxnSpPr>
        <xdr:cNvPr id="474" name="直線コネクタ 473">
          <a:extLst>
            <a:ext uri="{FF2B5EF4-FFF2-40B4-BE49-F238E27FC236}">
              <a16:creationId xmlns:a16="http://schemas.microsoft.com/office/drawing/2014/main" id="{6ECA3BCB-CC02-408A-A745-E9C87C659932}"/>
            </a:ext>
          </a:extLst>
        </xdr:cNvPr>
        <xdr:cNvCxnSpPr/>
      </xdr:nvCxnSpPr>
      <xdr:spPr>
        <a:xfrm>
          <a:off x="13703300" y="1419170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97989</xdr:rowOff>
    </xdr:from>
    <xdr:ext cx="405111" cy="259045"/>
    <xdr:sp macro="" textlink="">
      <xdr:nvSpPr>
        <xdr:cNvPr id="475" name="n_1aveValue【消防施設】&#10;有形固定資産減価償却率">
          <a:extLst>
            <a:ext uri="{FF2B5EF4-FFF2-40B4-BE49-F238E27FC236}">
              <a16:creationId xmlns:a16="http://schemas.microsoft.com/office/drawing/2014/main" id="{17298866-E86A-43B5-9C59-F6C971E6B0DB}"/>
            </a:ext>
          </a:extLst>
        </xdr:cNvPr>
        <xdr:cNvSpPr txBox="1"/>
      </xdr:nvSpPr>
      <xdr:spPr>
        <a:xfrm>
          <a:off x="152660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476" name="n_2aveValue【消防施設】&#10;有形固定資産減価償却率">
          <a:extLst>
            <a:ext uri="{FF2B5EF4-FFF2-40B4-BE49-F238E27FC236}">
              <a16:creationId xmlns:a16="http://schemas.microsoft.com/office/drawing/2014/main" id="{1018EA3F-73F3-425E-8ADF-385DC6592A62}"/>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84926</xdr:rowOff>
    </xdr:from>
    <xdr:ext cx="405111" cy="259045"/>
    <xdr:sp macro="" textlink="">
      <xdr:nvSpPr>
        <xdr:cNvPr id="477" name="n_3aveValue【消防施設】&#10;有形固定資産減価償却率">
          <a:extLst>
            <a:ext uri="{FF2B5EF4-FFF2-40B4-BE49-F238E27FC236}">
              <a16:creationId xmlns:a16="http://schemas.microsoft.com/office/drawing/2014/main" id="{C0B6F5BD-0E1B-43C9-8177-4ADEBAC7D4C5}"/>
            </a:ext>
          </a:extLst>
        </xdr:cNvPr>
        <xdr:cNvSpPr txBox="1"/>
      </xdr:nvSpPr>
      <xdr:spPr>
        <a:xfrm>
          <a:off x="13500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478" name="n_4aveValue【消防施設】&#10;有形固定資産減価償却率">
          <a:extLst>
            <a:ext uri="{FF2B5EF4-FFF2-40B4-BE49-F238E27FC236}">
              <a16:creationId xmlns:a16="http://schemas.microsoft.com/office/drawing/2014/main" id="{4AE6D64F-576D-45C1-BFFF-2970F0DEEC2B}"/>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111958</xdr:rowOff>
    </xdr:from>
    <xdr:ext cx="405111" cy="259045"/>
    <xdr:sp macro="" textlink="">
      <xdr:nvSpPr>
        <xdr:cNvPr id="479" name="n_1mainValue【消防施設】&#10;有形固定資産減価償却率">
          <a:extLst>
            <a:ext uri="{FF2B5EF4-FFF2-40B4-BE49-F238E27FC236}">
              <a16:creationId xmlns:a16="http://schemas.microsoft.com/office/drawing/2014/main" id="{8303B8AA-6DB2-44B3-A377-6DBD09520D2C}"/>
            </a:ext>
          </a:extLst>
        </xdr:cNvPr>
        <xdr:cNvSpPr txBox="1"/>
      </xdr:nvSpPr>
      <xdr:spPr>
        <a:xfrm>
          <a:off x="152660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62972</xdr:rowOff>
    </xdr:from>
    <xdr:ext cx="405111" cy="259045"/>
    <xdr:sp macro="" textlink="">
      <xdr:nvSpPr>
        <xdr:cNvPr id="480" name="n_2mainValue【消防施設】&#10;有形固定資産減価償却率">
          <a:extLst>
            <a:ext uri="{FF2B5EF4-FFF2-40B4-BE49-F238E27FC236}">
              <a16:creationId xmlns:a16="http://schemas.microsoft.com/office/drawing/2014/main" id="{E49CC63B-DDBF-4822-B9E8-335BCF55F655}"/>
            </a:ext>
          </a:extLst>
        </xdr:cNvPr>
        <xdr:cNvSpPr txBox="1"/>
      </xdr:nvSpPr>
      <xdr:spPr>
        <a:xfrm>
          <a:off x="14389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28683</xdr:rowOff>
    </xdr:from>
    <xdr:ext cx="405111" cy="259045"/>
    <xdr:sp macro="" textlink="">
      <xdr:nvSpPr>
        <xdr:cNvPr id="481" name="n_3mainValue【消防施設】&#10;有形固定資産減価償却率">
          <a:extLst>
            <a:ext uri="{FF2B5EF4-FFF2-40B4-BE49-F238E27FC236}">
              <a16:creationId xmlns:a16="http://schemas.microsoft.com/office/drawing/2014/main" id="{F350648C-6032-4031-993A-832E081AC575}"/>
            </a:ext>
          </a:extLst>
        </xdr:cNvPr>
        <xdr:cNvSpPr txBox="1"/>
      </xdr:nvSpPr>
      <xdr:spPr>
        <a:xfrm>
          <a:off x="13500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2" name="正方形/長方形 481">
          <a:extLst>
            <a:ext uri="{FF2B5EF4-FFF2-40B4-BE49-F238E27FC236}">
              <a16:creationId xmlns:a16="http://schemas.microsoft.com/office/drawing/2014/main" id="{F43D4DA2-4460-44A9-942E-AF4F3E17EC7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3" name="正方形/長方形 482">
          <a:extLst>
            <a:ext uri="{FF2B5EF4-FFF2-40B4-BE49-F238E27FC236}">
              <a16:creationId xmlns:a16="http://schemas.microsoft.com/office/drawing/2014/main" id="{C1384954-7DF8-404F-807C-B2A8EEED21A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4" name="正方形/長方形 483">
          <a:extLst>
            <a:ext uri="{FF2B5EF4-FFF2-40B4-BE49-F238E27FC236}">
              <a16:creationId xmlns:a16="http://schemas.microsoft.com/office/drawing/2014/main" id="{0B607A10-D104-4794-8770-60C570CBA52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5" name="正方形/長方形 484">
          <a:extLst>
            <a:ext uri="{FF2B5EF4-FFF2-40B4-BE49-F238E27FC236}">
              <a16:creationId xmlns:a16="http://schemas.microsoft.com/office/drawing/2014/main" id="{DD950409-9B84-4AF6-B17D-7FBCA3C15E6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6" name="正方形/長方形 485">
          <a:extLst>
            <a:ext uri="{FF2B5EF4-FFF2-40B4-BE49-F238E27FC236}">
              <a16:creationId xmlns:a16="http://schemas.microsoft.com/office/drawing/2014/main" id="{302C0DC6-BBCB-4C4E-85A6-C2D1C2E3819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7" name="正方形/長方形 486">
          <a:extLst>
            <a:ext uri="{FF2B5EF4-FFF2-40B4-BE49-F238E27FC236}">
              <a16:creationId xmlns:a16="http://schemas.microsoft.com/office/drawing/2014/main" id="{6B88E1AA-9885-4014-8BBE-1723521A6A6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8" name="正方形/長方形 487">
          <a:extLst>
            <a:ext uri="{FF2B5EF4-FFF2-40B4-BE49-F238E27FC236}">
              <a16:creationId xmlns:a16="http://schemas.microsoft.com/office/drawing/2014/main" id="{A2EB4FA2-85C7-4ED9-B653-AF44C43D172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9" name="正方形/長方形 488">
          <a:extLst>
            <a:ext uri="{FF2B5EF4-FFF2-40B4-BE49-F238E27FC236}">
              <a16:creationId xmlns:a16="http://schemas.microsoft.com/office/drawing/2014/main" id="{54A7FF4F-D6EC-4BD2-969B-4D22C4E4CA5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0" name="テキスト ボックス 489">
          <a:extLst>
            <a:ext uri="{FF2B5EF4-FFF2-40B4-BE49-F238E27FC236}">
              <a16:creationId xmlns:a16="http://schemas.microsoft.com/office/drawing/2014/main" id="{215EB642-66FB-4274-9BA7-0A24B83D588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1" name="直線コネクタ 490">
          <a:extLst>
            <a:ext uri="{FF2B5EF4-FFF2-40B4-BE49-F238E27FC236}">
              <a16:creationId xmlns:a16="http://schemas.microsoft.com/office/drawing/2014/main" id="{9BA1081C-1566-49D7-A79F-2C970B921BC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2" name="直線コネクタ 491">
          <a:extLst>
            <a:ext uri="{FF2B5EF4-FFF2-40B4-BE49-F238E27FC236}">
              <a16:creationId xmlns:a16="http://schemas.microsoft.com/office/drawing/2014/main" id="{98B39A9F-9DE8-41A5-ADF5-E4A968EEA71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3" name="テキスト ボックス 492">
          <a:extLst>
            <a:ext uri="{FF2B5EF4-FFF2-40B4-BE49-F238E27FC236}">
              <a16:creationId xmlns:a16="http://schemas.microsoft.com/office/drawing/2014/main" id="{CCBD52C1-5562-4927-BA65-160923977BA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4" name="直線コネクタ 493">
          <a:extLst>
            <a:ext uri="{FF2B5EF4-FFF2-40B4-BE49-F238E27FC236}">
              <a16:creationId xmlns:a16="http://schemas.microsoft.com/office/drawing/2014/main" id="{E9592953-993B-4B83-A0E9-3C3D14DFCE7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5" name="テキスト ボックス 494">
          <a:extLst>
            <a:ext uri="{FF2B5EF4-FFF2-40B4-BE49-F238E27FC236}">
              <a16:creationId xmlns:a16="http://schemas.microsoft.com/office/drawing/2014/main" id="{990A0A42-6E65-4DAD-909E-627882455C1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6" name="直線コネクタ 495">
          <a:extLst>
            <a:ext uri="{FF2B5EF4-FFF2-40B4-BE49-F238E27FC236}">
              <a16:creationId xmlns:a16="http://schemas.microsoft.com/office/drawing/2014/main" id="{DB1E8619-9290-4F38-B66A-80D88BE7DFA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7" name="テキスト ボックス 496">
          <a:extLst>
            <a:ext uri="{FF2B5EF4-FFF2-40B4-BE49-F238E27FC236}">
              <a16:creationId xmlns:a16="http://schemas.microsoft.com/office/drawing/2014/main" id="{5C07B7A5-6A18-42BE-9439-682B1AEC87F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8" name="直線コネクタ 497">
          <a:extLst>
            <a:ext uri="{FF2B5EF4-FFF2-40B4-BE49-F238E27FC236}">
              <a16:creationId xmlns:a16="http://schemas.microsoft.com/office/drawing/2014/main" id="{AE225EF8-D63D-42FF-925D-D8A162B8B56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9" name="テキスト ボックス 498">
          <a:extLst>
            <a:ext uri="{FF2B5EF4-FFF2-40B4-BE49-F238E27FC236}">
              <a16:creationId xmlns:a16="http://schemas.microsoft.com/office/drawing/2014/main" id="{CDFC792F-D9F8-4F27-B6B6-C51D3CD6162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0" name="直線コネクタ 499">
          <a:extLst>
            <a:ext uri="{FF2B5EF4-FFF2-40B4-BE49-F238E27FC236}">
              <a16:creationId xmlns:a16="http://schemas.microsoft.com/office/drawing/2014/main" id="{1D5D46FB-CF9E-4F47-9F46-841D4151780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1" name="テキスト ボックス 500">
          <a:extLst>
            <a:ext uri="{FF2B5EF4-FFF2-40B4-BE49-F238E27FC236}">
              <a16:creationId xmlns:a16="http://schemas.microsoft.com/office/drawing/2014/main" id="{BCA3A048-C340-47AA-B90E-67392C49C54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2" name="直線コネクタ 501">
          <a:extLst>
            <a:ext uri="{FF2B5EF4-FFF2-40B4-BE49-F238E27FC236}">
              <a16:creationId xmlns:a16="http://schemas.microsoft.com/office/drawing/2014/main" id="{E26D6A10-D415-473A-9B7A-CFA712A0DF1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3" name="テキスト ボックス 502">
          <a:extLst>
            <a:ext uri="{FF2B5EF4-FFF2-40B4-BE49-F238E27FC236}">
              <a16:creationId xmlns:a16="http://schemas.microsoft.com/office/drawing/2014/main" id="{B73903F7-FF04-498A-A3D1-9DECC376329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4" name="【消防施設】&#10;一人当たり面積グラフ枠">
          <a:extLst>
            <a:ext uri="{FF2B5EF4-FFF2-40B4-BE49-F238E27FC236}">
              <a16:creationId xmlns:a16="http://schemas.microsoft.com/office/drawing/2014/main" id="{752BBB3B-37E1-4829-B34C-612C66E3A57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505" name="直線コネクタ 504">
          <a:extLst>
            <a:ext uri="{FF2B5EF4-FFF2-40B4-BE49-F238E27FC236}">
              <a16:creationId xmlns:a16="http://schemas.microsoft.com/office/drawing/2014/main" id="{B65A5FFE-5688-4706-A38B-80B217F3AC64}"/>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06" name="【消防施設】&#10;一人当たり面積最小値テキスト">
          <a:extLst>
            <a:ext uri="{FF2B5EF4-FFF2-40B4-BE49-F238E27FC236}">
              <a16:creationId xmlns:a16="http://schemas.microsoft.com/office/drawing/2014/main" id="{83B01C0C-E41B-4BA8-9D4E-5B64A15E24D1}"/>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507" name="直線コネクタ 506">
          <a:extLst>
            <a:ext uri="{FF2B5EF4-FFF2-40B4-BE49-F238E27FC236}">
              <a16:creationId xmlns:a16="http://schemas.microsoft.com/office/drawing/2014/main" id="{2F7519C5-70B3-4A03-82B0-63B845DC1048}"/>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508" name="【消防施設】&#10;一人当たり面積最大値テキスト">
          <a:extLst>
            <a:ext uri="{FF2B5EF4-FFF2-40B4-BE49-F238E27FC236}">
              <a16:creationId xmlns:a16="http://schemas.microsoft.com/office/drawing/2014/main" id="{E84CFC4E-CD87-466A-AAA5-21FF4EC5A856}"/>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509" name="直線コネクタ 508">
          <a:extLst>
            <a:ext uri="{FF2B5EF4-FFF2-40B4-BE49-F238E27FC236}">
              <a16:creationId xmlns:a16="http://schemas.microsoft.com/office/drawing/2014/main" id="{0189CFC0-5E88-4DB2-B58E-EAF22133198E}"/>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510" name="【消防施設】&#10;一人当たり面積平均値テキスト">
          <a:extLst>
            <a:ext uri="{FF2B5EF4-FFF2-40B4-BE49-F238E27FC236}">
              <a16:creationId xmlns:a16="http://schemas.microsoft.com/office/drawing/2014/main" id="{F8E4A0FC-DF05-4B11-912F-6A086ECF41D8}"/>
            </a:ext>
          </a:extLst>
        </xdr:cNvPr>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511" name="フローチャート: 判断 510">
          <a:extLst>
            <a:ext uri="{FF2B5EF4-FFF2-40B4-BE49-F238E27FC236}">
              <a16:creationId xmlns:a16="http://schemas.microsoft.com/office/drawing/2014/main" id="{5BCC6795-3159-456C-9071-616C4A4BCEBB}"/>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512" name="フローチャート: 判断 511">
          <a:extLst>
            <a:ext uri="{FF2B5EF4-FFF2-40B4-BE49-F238E27FC236}">
              <a16:creationId xmlns:a16="http://schemas.microsoft.com/office/drawing/2014/main" id="{790B68BF-A3BF-4652-8519-5136F5F9E9C1}"/>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513" name="フローチャート: 判断 512">
          <a:extLst>
            <a:ext uri="{FF2B5EF4-FFF2-40B4-BE49-F238E27FC236}">
              <a16:creationId xmlns:a16="http://schemas.microsoft.com/office/drawing/2014/main" id="{BDB4FB4E-BFB2-4EF4-81AE-68756442AF4B}"/>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514" name="フローチャート: 判断 513">
          <a:extLst>
            <a:ext uri="{FF2B5EF4-FFF2-40B4-BE49-F238E27FC236}">
              <a16:creationId xmlns:a16="http://schemas.microsoft.com/office/drawing/2014/main" id="{CBD702A7-4C48-4EB2-9964-AD083B656025}"/>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515" name="フローチャート: 判断 514">
          <a:extLst>
            <a:ext uri="{FF2B5EF4-FFF2-40B4-BE49-F238E27FC236}">
              <a16:creationId xmlns:a16="http://schemas.microsoft.com/office/drawing/2014/main" id="{4C080FCF-AA9D-497A-96E7-A900C138842C}"/>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F20BE18B-A926-42C3-ACA3-27EE249D594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B3993F35-BCEB-458A-8970-2BD75F57001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AAA07944-B782-4ADC-815C-D043E0FE444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78C8DCB-5E4C-47FC-BE94-8916E64AB7E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33CAED39-E979-4F77-9008-68384393855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148844</xdr:rowOff>
    </xdr:from>
    <xdr:to>
      <xdr:col>116</xdr:col>
      <xdr:colOff>114300</xdr:colOff>
      <xdr:row>84</xdr:row>
      <xdr:rowOff>78994</xdr:rowOff>
    </xdr:to>
    <xdr:sp macro="" textlink="">
      <xdr:nvSpPr>
        <xdr:cNvPr id="521" name="楕円 520">
          <a:extLst>
            <a:ext uri="{FF2B5EF4-FFF2-40B4-BE49-F238E27FC236}">
              <a16:creationId xmlns:a16="http://schemas.microsoft.com/office/drawing/2014/main" id="{78820570-13F2-43FA-99D2-97EF345B5E6D}"/>
            </a:ext>
          </a:extLst>
        </xdr:cNvPr>
        <xdr:cNvSpPr/>
      </xdr:nvSpPr>
      <xdr:spPr>
        <a:xfrm>
          <a:off x="22110700" y="143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271</xdr:rowOff>
    </xdr:from>
    <xdr:ext cx="469744" cy="259045"/>
    <xdr:sp macro="" textlink="">
      <xdr:nvSpPr>
        <xdr:cNvPr id="522" name="【消防施設】&#10;一人当たり面積該当値テキスト">
          <a:extLst>
            <a:ext uri="{FF2B5EF4-FFF2-40B4-BE49-F238E27FC236}">
              <a16:creationId xmlns:a16="http://schemas.microsoft.com/office/drawing/2014/main" id="{303272E9-ED76-43ED-B95D-3F817EEDF1AC}"/>
            </a:ext>
          </a:extLst>
        </xdr:cNvPr>
        <xdr:cNvSpPr txBox="1"/>
      </xdr:nvSpPr>
      <xdr:spPr>
        <a:xfrm>
          <a:off x="22199600"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160274</xdr:rowOff>
    </xdr:from>
    <xdr:to>
      <xdr:col>112</xdr:col>
      <xdr:colOff>38100</xdr:colOff>
      <xdr:row>84</xdr:row>
      <xdr:rowOff>90424</xdr:rowOff>
    </xdr:to>
    <xdr:sp macro="" textlink="">
      <xdr:nvSpPr>
        <xdr:cNvPr id="523" name="楕円 522">
          <a:extLst>
            <a:ext uri="{FF2B5EF4-FFF2-40B4-BE49-F238E27FC236}">
              <a16:creationId xmlns:a16="http://schemas.microsoft.com/office/drawing/2014/main" id="{1407BAFE-81D0-4610-9E87-75868F2E8A46}"/>
            </a:ext>
          </a:extLst>
        </xdr:cNvPr>
        <xdr:cNvSpPr/>
      </xdr:nvSpPr>
      <xdr:spPr>
        <a:xfrm>
          <a:off x="21272500" y="1439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28194</xdr:rowOff>
    </xdr:from>
    <xdr:to>
      <xdr:col>116</xdr:col>
      <xdr:colOff>63500</xdr:colOff>
      <xdr:row>84</xdr:row>
      <xdr:rowOff>39624</xdr:rowOff>
    </xdr:to>
    <xdr:cxnSp macro="">
      <xdr:nvCxnSpPr>
        <xdr:cNvPr id="524" name="直線コネクタ 523">
          <a:extLst>
            <a:ext uri="{FF2B5EF4-FFF2-40B4-BE49-F238E27FC236}">
              <a16:creationId xmlns:a16="http://schemas.microsoft.com/office/drawing/2014/main" id="{362DA2F6-F9F8-49F0-832B-E82841791536}"/>
            </a:ext>
          </a:extLst>
        </xdr:cNvPr>
        <xdr:cNvCxnSpPr/>
      </xdr:nvCxnSpPr>
      <xdr:spPr>
        <a:xfrm flipV="1">
          <a:off x="21323300" y="1442999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170942</xdr:rowOff>
    </xdr:from>
    <xdr:to>
      <xdr:col>107</xdr:col>
      <xdr:colOff>101600</xdr:colOff>
      <xdr:row>84</xdr:row>
      <xdr:rowOff>101092</xdr:rowOff>
    </xdr:to>
    <xdr:sp macro="" textlink="">
      <xdr:nvSpPr>
        <xdr:cNvPr id="525" name="楕円 524">
          <a:extLst>
            <a:ext uri="{FF2B5EF4-FFF2-40B4-BE49-F238E27FC236}">
              <a16:creationId xmlns:a16="http://schemas.microsoft.com/office/drawing/2014/main" id="{1A87B8BE-54FD-4314-A5B1-F67D0CBCB845}"/>
            </a:ext>
          </a:extLst>
        </xdr:cNvPr>
        <xdr:cNvSpPr/>
      </xdr:nvSpPr>
      <xdr:spPr>
        <a:xfrm>
          <a:off x="20383500" y="1440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39624</xdr:rowOff>
    </xdr:from>
    <xdr:to>
      <xdr:col>111</xdr:col>
      <xdr:colOff>177800</xdr:colOff>
      <xdr:row>84</xdr:row>
      <xdr:rowOff>50292</xdr:rowOff>
    </xdr:to>
    <xdr:cxnSp macro="">
      <xdr:nvCxnSpPr>
        <xdr:cNvPr id="526" name="直線コネクタ 525">
          <a:extLst>
            <a:ext uri="{FF2B5EF4-FFF2-40B4-BE49-F238E27FC236}">
              <a16:creationId xmlns:a16="http://schemas.microsoft.com/office/drawing/2014/main" id="{31E00489-5190-471F-918B-56A165EB4CDE}"/>
            </a:ext>
          </a:extLst>
        </xdr:cNvPr>
        <xdr:cNvCxnSpPr/>
      </xdr:nvCxnSpPr>
      <xdr:spPr>
        <a:xfrm flipV="1">
          <a:off x="20434300" y="1444142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8637</xdr:rowOff>
    </xdr:from>
    <xdr:to>
      <xdr:col>102</xdr:col>
      <xdr:colOff>165100</xdr:colOff>
      <xdr:row>84</xdr:row>
      <xdr:rowOff>110237</xdr:rowOff>
    </xdr:to>
    <xdr:sp macro="" textlink="">
      <xdr:nvSpPr>
        <xdr:cNvPr id="527" name="楕円 526">
          <a:extLst>
            <a:ext uri="{FF2B5EF4-FFF2-40B4-BE49-F238E27FC236}">
              <a16:creationId xmlns:a16="http://schemas.microsoft.com/office/drawing/2014/main" id="{C9C7533E-FD10-4244-93F8-C6F2DD1B60FE}"/>
            </a:ext>
          </a:extLst>
        </xdr:cNvPr>
        <xdr:cNvSpPr/>
      </xdr:nvSpPr>
      <xdr:spPr>
        <a:xfrm>
          <a:off x="19494500" y="144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50292</xdr:rowOff>
    </xdr:from>
    <xdr:to>
      <xdr:col>107</xdr:col>
      <xdr:colOff>50800</xdr:colOff>
      <xdr:row>84</xdr:row>
      <xdr:rowOff>59437</xdr:rowOff>
    </xdr:to>
    <xdr:cxnSp macro="">
      <xdr:nvCxnSpPr>
        <xdr:cNvPr id="528" name="直線コネクタ 527">
          <a:extLst>
            <a:ext uri="{FF2B5EF4-FFF2-40B4-BE49-F238E27FC236}">
              <a16:creationId xmlns:a16="http://schemas.microsoft.com/office/drawing/2014/main" id="{6261F6A0-77E5-48D0-A4BE-60ED0CBFC8E8}"/>
            </a:ext>
          </a:extLst>
        </xdr:cNvPr>
        <xdr:cNvCxnSpPr/>
      </xdr:nvCxnSpPr>
      <xdr:spPr>
        <a:xfrm flipV="1">
          <a:off x="19545300" y="144520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98314</xdr:rowOff>
    </xdr:from>
    <xdr:ext cx="469744" cy="259045"/>
    <xdr:sp macro="" textlink="">
      <xdr:nvSpPr>
        <xdr:cNvPr id="529" name="n_1aveValue【消防施設】&#10;一人当たり面積">
          <a:extLst>
            <a:ext uri="{FF2B5EF4-FFF2-40B4-BE49-F238E27FC236}">
              <a16:creationId xmlns:a16="http://schemas.microsoft.com/office/drawing/2014/main" id="{68EBE920-B13F-4D6F-A661-D5C770E942EB}"/>
            </a:ext>
          </a:extLst>
        </xdr:cNvPr>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48023</xdr:rowOff>
    </xdr:from>
    <xdr:ext cx="469744" cy="259045"/>
    <xdr:sp macro="" textlink="">
      <xdr:nvSpPr>
        <xdr:cNvPr id="530" name="n_2aveValue【消防施設】&#10;一人当たり面積">
          <a:extLst>
            <a:ext uri="{FF2B5EF4-FFF2-40B4-BE49-F238E27FC236}">
              <a16:creationId xmlns:a16="http://schemas.microsoft.com/office/drawing/2014/main" id="{47BA12A2-2630-496C-8DE6-7B199EE51B7F}"/>
            </a:ext>
          </a:extLst>
        </xdr:cNvPr>
        <xdr:cNvSpPr txBox="1"/>
      </xdr:nvSpPr>
      <xdr:spPr>
        <a:xfrm>
          <a:off x="20199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37355</xdr:rowOff>
    </xdr:from>
    <xdr:ext cx="469744" cy="259045"/>
    <xdr:sp macro="" textlink="">
      <xdr:nvSpPr>
        <xdr:cNvPr id="531" name="n_3aveValue【消防施設】&#10;一人当たり面積">
          <a:extLst>
            <a:ext uri="{FF2B5EF4-FFF2-40B4-BE49-F238E27FC236}">
              <a16:creationId xmlns:a16="http://schemas.microsoft.com/office/drawing/2014/main" id="{F7028FA8-B1F6-4D7F-BF89-56987ACB3077}"/>
            </a:ext>
          </a:extLst>
        </xdr:cNvPr>
        <xdr:cNvSpPr txBox="1"/>
      </xdr:nvSpPr>
      <xdr:spPr>
        <a:xfrm>
          <a:off x="19310427" y="1461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532" name="n_4aveValue【消防施設】&#10;一人当たり面積">
          <a:extLst>
            <a:ext uri="{FF2B5EF4-FFF2-40B4-BE49-F238E27FC236}">
              <a16:creationId xmlns:a16="http://schemas.microsoft.com/office/drawing/2014/main" id="{2FA8F5D8-4FD3-4F96-ADA5-E6DF96FA079F}"/>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106951</xdr:rowOff>
    </xdr:from>
    <xdr:ext cx="469744" cy="259045"/>
    <xdr:sp macro="" textlink="">
      <xdr:nvSpPr>
        <xdr:cNvPr id="533" name="n_1mainValue【消防施設】&#10;一人当たり面積">
          <a:extLst>
            <a:ext uri="{FF2B5EF4-FFF2-40B4-BE49-F238E27FC236}">
              <a16:creationId xmlns:a16="http://schemas.microsoft.com/office/drawing/2014/main" id="{545A3C2B-2012-4477-B738-A6E87740738B}"/>
            </a:ext>
          </a:extLst>
        </xdr:cNvPr>
        <xdr:cNvSpPr txBox="1"/>
      </xdr:nvSpPr>
      <xdr:spPr>
        <a:xfrm>
          <a:off x="21075727" y="1416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117619</xdr:rowOff>
    </xdr:from>
    <xdr:ext cx="469744" cy="259045"/>
    <xdr:sp macro="" textlink="">
      <xdr:nvSpPr>
        <xdr:cNvPr id="534" name="n_2mainValue【消防施設】&#10;一人当たり面積">
          <a:extLst>
            <a:ext uri="{FF2B5EF4-FFF2-40B4-BE49-F238E27FC236}">
              <a16:creationId xmlns:a16="http://schemas.microsoft.com/office/drawing/2014/main" id="{489D737E-5462-47A3-839D-5C4C191C2A25}"/>
            </a:ext>
          </a:extLst>
        </xdr:cNvPr>
        <xdr:cNvSpPr txBox="1"/>
      </xdr:nvSpPr>
      <xdr:spPr>
        <a:xfrm>
          <a:off x="20199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126764</xdr:rowOff>
    </xdr:from>
    <xdr:ext cx="469744" cy="259045"/>
    <xdr:sp macro="" textlink="">
      <xdr:nvSpPr>
        <xdr:cNvPr id="535" name="n_3mainValue【消防施設】&#10;一人当たり面積">
          <a:extLst>
            <a:ext uri="{FF2B5EF4-FFF2-40B4-BE49-F238E27FC236}">
              <a16:creationId xmlns:a16="http://schemas.microsoft.com/office/drawing/2014/main" id="{FBB6A19F-5272-4ADD-BA03-6167855BEEA1}"/>
            </a:ext>
          </a:extLst>
        </xdr:cNvPr>
        <xdr:cNvSpPr txBox="1"/>
      </xdr:nvSpPr>
      <xdr:spPr>
        <a:xfrm>
          <a:off x="19310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a:extLst>
            <a:ext uri="{FF2B5EF4-FFF2-40B4-BE49-F238E27FC236}">
              <a16:creationId xmlns:a16="http://schemas.microsoft.com/office/drawing/2014/main" id="{F940B025-D2ED-4F48-BA23-59CE1C9BF63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a:extLst>
            <a:ext uri="{FF2B5EF4-FFF2-40B4-BE49-F238E27FC236}">
              <a16:creationId xmlns:a16="http://schemas.microsoft.com/office/drawing/2014/main" id="{E47679D5-4662-4B02-AD80-72F7F4C1A05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a:extLst>
            <a:ext uri="{FF2B5EF4-FFF2-40B4-BE49-F238E27FC236}">
              <a16:creationId xmlns:a16="http://schemas.microsoft.com/office/drawing/2014/main" id="{63F175FB-D3AC-4FE2-8882-638A33DEDAE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a:extLst>
            <a:ext uri="{FF2B5EF4-FFF2-40B4-BE49-F238E27FC236}">
              <a16:creationId xmlns:a16="http://schemas.microsoft.com/office/drawing/2014/main" id="{A4D2598E-721A-40DA-A1AD-43A1E0BE9A6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a:extLst>
            <a:ext uri="{FF2B5EF4-FFF2-40B4-BE49-F238E27FC236}">
              <a16:creationId xmlns:a16="http://schemas.microsoft.com/office/drawing/2014/main" id="{0E1F19FB-9593-4FC4-B10F-C567222AEA8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a:extLst>
            <a:ext uri="{FF2B5EF4-FFF2-40B4-BE49-F238E27FC236}">
              <a16:creationId xmlns:a16="http://schemas.microsoft.com/office/drawing/2014/main" id="{58D4327F-51B2-4C8C-807D-B9AECE8DF16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a:extLst>
            <a:ext uri="{FF2B5EF4-FFF2-40B4-BE49-F238E27FC236}">
              <a16:creationId xmlns:a16="http://schemas.microsoft.com/office/drawing/2014/main" id="{538930BB-9C32-4452-A494-0F304733D66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a:extLst>
            <a:ext uri="{FF2B5EF4-FFF2-40B4-BE49-F238E27FC236}">
              <a16:creationId xmlns:a16="http://schemas.microsoft.com/office/drawing/2014/main" id="{C9B36333-A1D0-4EC2-9014-3BCEEE572C9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a:extLst>
            <a:ext uri="{FF2B5EF4-FFF2-40B4-BE49-F238E27FC236}">
              <a16:creationId xmlns:a16="http://schemas.microsoft.com/office/drawing/2014/main" id="{DF777A52-F082-4755-9452-BC85DEB3730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a:extLst>
            <a:ext uri="{FF2B5EF4-FFF2-40B4-BE49-F238E27FC236}">
              <a16:creationId xmlns:a16="http://schemas.microsoft.com/office/drawing/2014/main" id="{472C8D59-E571-4E09-8406-0F677870643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6" name="テキスト ボックス 545">
          <a:extLst>
            <a:ext uri="{FF2B5EF4-FFF2-40B4-BE49-F238E27FC236}">
              <a16:creationId xmlns:a16="http://schemas.microsoft.com/office/drawing/2014/main" id="{BA66DED3-25D8-4FA3-B592-6343B8463E7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7" name="直線コネクタ 546">
          <a:extLst>
            <a:ext uri="{FF2B5EF4-FFF2-40B4-BE49-F238E27FC236}">
              <a16:creationId xmlns:a16="http://schemas.microsoft.com/office/drawing/2014/main" id="{4B67EBDF-B3ED-4FD9-9225-ED91BB62E4B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48" name="テキスト ボックス 547">
          <a:extLst>
            <a:ext uri="{FF2B5EF4-FFF2-40B4-BE49-F238E27FC236}">
              <a16:creationId xmlns:a16="http://schemas.microsoft.com/office/drawing/2014/main" id="{26CCD4BB-02B8-4516-98F7-BFB600C89DB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9" name="直線コネクタ 548">
          <a:extLst>
            <a:ext uri="{FF2B5EF4-FFF2-40B4-BE49-F238E27FC236}">
              <a16:creationId xmlns:a16="http://schemas.microsoft.com/office/drawing/2014/main" id="{C9BC0B63-21BB-4562-BE6D-8F9CAC119C0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0" name="テキスト ボックス 549">
          <a:extLst>
            <a:ext uri="{FF2B5EF4-FFF2-40B4-BE49-F238E27FC236}">
              <a16:creationId xmlns:a16="http://schemas.microsoft.com/office/drawing/2014/main" id="{925D289D-4F8C-448B-B252-9DFF0D34D7E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1" name="直線コネクタ 550">
          <a:extLst>
            <a:ext uri="{FF2B5EF4-FFF2-40B4-BE49-F238E27FC236}">
              <a16:creationId xmlns:a16="http://schemas.microsoft.com/office/drawing/2014/main" id="{D2EB704D-9A07-4C30-9222-C4EA0D47408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2" name="テキスト ボックス 551">
          <a:extLst>
            <a:ext uri="{FF2B5EF4-FFF2-40B4-BE49-F238E27FC236}">
              <a16:creationId xmlns:a16="http://schemas.microsoft.com/office/drawing/2014/main" id="{3755E342-1781-4F55-8C17-4E47B8522AD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3" name="直線コネクタ 552">
          <a:extLst>
            <a:ext uri="{FF2B5EF4-FFF2-40B4-BE49-F238E27FC236}">
              <a16:creationId xmlns:a16="http://schemas.microsoft.com/office/drawing/2014/main" id="{8DD3E781-ABD4-48F5-8BF4-4E2655AA151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4" name="テキスト ボックス 553">
          <a:extLst>
            <a:ext uri="{FF2B5EF4-FFF2-40B4-BE49-F238E27FC236}">
              <a16:creationId xmlns:a16="http://schemas.microsoft.com/office/drawing/2014/main" id="{BA9327D5-BB4D-4C2A-A012-0598288F91D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5" name="直線コネクタ 554">
          <a:extLst>
            <a:ext uri="{FF2B5EF4-FFF2-40B4-BE49-F238E27FC236}">
              <a16:creationId xmlns:a16="http://schemas.microsoft.com/office/drawing/2014/main" id="{C5FE0AB4-8D11-4BBD-AFB0-48F34B843BC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56" name="テキスト ボックス 555">
          <a:extLst>
            <a:ext uri="{FF2B5EF4-FFF2-40B4-BE49-F238E27FC236}">
              <a16:creationId xmlns:a16="http://schemas.microsoft.com/office/drawing/2014/main" id="{35481AF3-5F88-4891-B278-1AA305A87FD9}"/>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a:extLst>
            <a:ext uri="{FF2B5EF4-FFF2-40B4-BE49-F238E27FC236}">
              <a16:creationId xmlns:a16="http://schemas.microsoft.com/office/drawing/2014/main" id="{542906BD-93E3-4119-8B30-65916DB82EB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8" name="【庁舎】&#10;有形固定資産減価償却率グラフ枠">
          <a:extLst>
            <a:ext uri="{FF2B5EF4-FFF2-40B4-BE49-F238E27FC236}">
              <a16:creationId xmlns:a16="http://schemas.microsoft.com/office/drawing/2014/main" id="{FFED3842-47AF-4260-81A5-FB22F37260F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59" name="直線コネクタ 558">
          <a:extLst>
            <a:ext uri="{FF2B5EF4-FFF2-40B4-BE49-F238E27FC236}">
              <a16:creationId xmlns:a16="http://schemas.microsoft.com/office/drawing/2014/main" id="{4F7FB287-56BF-4888-95B2-653948C8C74C}"/>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0" name="【庁舎】&#10;有形固定資産減価償却率最小値テキスト">
          <a:extLst>
            <a:ext uri="{FF2B5EF4-FFF2-40B4-BE49-F238E27FC236}">
              <a16:creationId xmlns:a16="http://schemas.microsoft.com/office/drawing/2014/main" id="{43AF87FB-3E3A-4370-AEC9-537946862828}"/>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1" name="直線コネクタ 560">
          <a:extLst>
            <a:ext uri="{FF2B5EF4-FFF2-40B4-BE49-F238E27FC236}">
              <a16:creationId xmlns:a16="http://schemas.microsoft.com/office/drawing/2014/main" id="{8908F771-F936-4983-99CE-E248E49DAF63}"/>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2" name="【庁舎】&#10;有形固定資産減価償却率最大値テキスト">
          <a:extLst>
            <a:ext uri="{FF2B5EF4-FFF2-40B4-BE49-F238E27FC236}">
              <a16:creationId xmlns:a16="http://schemas.microsoft.com/office/drawing/2014/main" id="{5A50E82F-7CB6-459B-8059-269EC17C26B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3" name="直線コネクタ 562">
          <a:extLst>
            <a:ext uri="{FF2B5EF4-FFF2-40B4-BE49-F238E27FC236}">
              <a16:creationId xmlns:a16="http://schemas.microsoft.com/office/drawing/2014/main" id="{54C6D8EA-4DBA-448C-B5E5-6B777631C30B}"/>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564" name="【庁舎】&#10;有形固定資産減価償却率平均値テキスト">
          <a:extLst>
            <a:ext uri="{FF2B5EF4-FFF2-40B4-BE49-F238E27FC236}">
              <a16:creationId xmlns:a16="http://schemas.microsoft.com/office/drawing/2014/main" id="{58969487-4549-41F7-AEF4-4B088EB225A1}"/>
            </a:ext>
          </a:extLst>
        </xdr:cNvPr>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565" name="フローチャート: 判断 564">
          <a:extLst>
            <a:ext uri="{FF2B5EF4-FFF2-40B4-BE49-F238E27FC236}">
              <a16:creationId xmlns:a16="http://schemas.microsoft.com/office/drawing/2014/main" id="{30893711-E2CF-4D6F-8BA4-7BD3EAE3ABF3}"/>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566" name="フローチャート: 判断 565">
          <a:extLst>
            <a:ext uri="{FF2B5EF4-FFF2-40B4-BE49-F238E27FC236}">
              <a16:creationId xmlns:a16="http://schemas.microsoft.com/office/drawing/2014/main" id="{B0AC9494-A803-4625-928A-B4ED2C81B5D3}"/>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567" name="フローチャート: 判断 566">
          <a:extLst>
            <a:ext uri="{FF2B5EF4-FFF2-40B4-BE49-F238E27FC236}">
              <a16:creationId xmlns:a16="http://schemas.microsoft.com/office/drawing/2014/main" id="{AA926FE9-0FFC-4ABD-84C9-92CF1A3BF18E}"/>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568" name="フローチャート: 判断 567">
          <a:extLst>
            <a:ext uri="{FF2B5EF4-FFF2-40B4-BE49-F238E27FC236}">
              <a16:creationId xmlns:a16="http://schemas.microsoft.com/office/drawing/2014/main" id="{32DD7C26-874D-4111-9D20-07172D353C47}"/>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569" name="フローチャート: 判断 568">
          <a:extLst>
            <a:ext uri="{FF2B5EF4-FFF2-40B4-BE49-F238E27FC236}">
              <a16:creationId xmlns:a16="http://schemas.microsoft.com/office/drawing/2014/main" id="{A6E79A09-E3AF-49BC-9178-6BE31D096705}"/>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F2B71457-08F0-46B5-A28C-4082832F01C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214BB684-E0C3-453E-B3D8-C501119C1DC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A05C42ED-1C08-4B9C-ADC6-B0DDF70514F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D667928B-8995-4382-B79B-2F68BE6F65F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9912C683-4900-4908-8281-D3DD32B9B92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99061</xdr:rowOff>
    </xdr:from>
    <xdr:to>
      <xdr:col>85</xdr:col>
      <xdr:colOff>177800</xdr:colOff>
      <xdr:row>104</xdr:row>
      <xdr:rowOff>29211</xdr:rowOff>
    </xdr:to>
    <xdr:sp macro="" textlink="">
      <xdr:nvSpPr>
        <xdr:cNvPr id="575" name="楕円 574">
          <a:extLst>
            <a:ext uri="{FF2B5EF4-FFF2-40B4-BE49-F238E27FC236}">
              <a16:creationId xmlns:a16="http://schemas.microsoft.com/office/drawing/2014/main" id="{48C62989-9BA1-4385-8C68-EA0B96A4D1AA}"/>
            </a:ext>
          </a:extLst>
        </xdr:cNvPr>
        <xdr:cNvSpPr/>
      </xdr:nvSpPr>
      <xdr:spPr>
        <a:xfrm>
          <a:off x="16268700" y="177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121938</xdr:rowOff>
    </xdr:from>
    <xdr:ext cx="405111" cy="259045"/>
    <xdr:sp macro="" textlink="">
      <xdr:nvSpPr>
        <xdr:cNvPr id="576" name="【庁舎】&#10;有形固定資産減価償却率該当値テキスト">
          <a:extLst>
            <a:ext uri="{FF2B5EF4-FFF2-40B4-BE49-F238E27FC236}">
              <a16:creationId xmlns:a16="http://schemas.microsoft.com/office/drawing/2014/main" id="{DA8B99E3-D05C-4813-A95A-0F2BC6A4E454}"/>
            </a:ext>
          </a:extLst>
        </xdr:cNvPr>
        <xdr:cNvSpPr txBox="1"/>
      </xdr:nvSpPr>
      <xdr:spPr>
        <a:xfrm>
          <a:off x="16357600" y="176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73661</xdr:rowOff>
    </xdr:from>
    <xdr:to>
      <xdr:col>81</xdr:col>
      <xdr:colOff>101600</xdr:colOff>
      <xdr:row>104</xdr:row>
      <xdr:rowOff>3811</xdr:rowOff>
    </xdr:to>
    <xdr:sp macro="" textlink="">
      <xdr:nvSpPr>
        <xdr:cNvPr id="577" name="楕円 576">
          <a:extLst>
            <a:ext uri="{FF2B5EF4-FFF2-40B4-BE49-F238E27FC236}">
              <a16:creationId xmlns:a16="http://schemas.microsoft.com/office/drawing/2014/main" id="{D06AFECA-59F2-4B84-BDC2-F4B74DDB43BB}"/>
            </a:ext>
          </a:extLst>
        </xdr:cNvPr>
        <xdr:cNvSpPr/>
      </xdr:nvSpPr>
      <xdr:spPr>
        <a:xfrm>
          <a:off x="15430500" y="177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124461</xdr:rowOff>
    </xdr:from>
    <xdr:to>
      <xdr:col>85</xdr:col>
      <xdr:colOff>127000</xdr:colOff>
      <xdr:row>103</xdr:row>
      <xdr:rowOff>149861</xdr:rowOff>
    </xdr:to>
    <xdr:cxnSp macro="">
      <xdr:nvCxnSpPr>
        <xdr:cNvPr id="578" name="直線コネクタ 577">
          <a:extLst>
            <a:ext uri="{FF2B5EF4-FFF2-40B4-BE49-F238E27FC236}">
              <a16:creationId xmlns:a16="http://schemas.microsoft.com/office/drawing/2014/main" id="{50CB00B8-6F2A-49A3-8527-9363121C2794}"/>
            </a:ext>
          </a:extLst>
        </xdr:cNvPr>
        <xdr:cNvCxnSpPr/>
      </xdr:nvCxnSpPr>
      <xdr:spPr>
        <a:xfrm>
          <a:off x="15481300" y="1778381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48261</xdr:rowOff>
    </xdr:from>
    <xdr:to>
      <xdr:col>76</xdr:col>
      <xdr:colOff>165100</xdr:colOff>
      <xdr:row>103</xdr:row>
      <xdr:rowOff>149861</xdr:rowOff>
    </xdr:to>
    <xdr:sp macro="" textlink="">
      <xdr:nvSpPr>
        <xdr:cNvPr id="579" name="楕円 578">
          <a:extLst>
            <a:ext uri="{FF2B5EF4-FFF2-40B4-BE49-F238E27FC236}">
              <a16:creationId xmlns:a16="http://schemas.microsoft.com/office/drawing/2014/main" id="{FE54D477-642A-4FF2-BA18-CC707D49D2A3}"/>
            </a:ext>
          </a:extLst>
        </xdr:cNvPr>
        <xdr:cNvSpPr/>
      </xdr:nvSpPr>
      <xdr:spPr>
        <a:xfrm>
          <a:off x="14541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99061</xdr:rowOff>
    </xdr:from>
    <xdr:to>
      <xdr:col>81</xdr:col>
      <xdr:colOff>50800</xdr:colOff>
      <xdr:row>103</xdr:row>
      <xdr:rowOff>124461</xdr:rowOff>
    </xdr:to>
    <xdr:cxnSp macro="">
      <xdr:nvCxnSpPr>
        <xdr:cNvPr id="580" name="直線コネクタ 579">
          <a:extLst>
            <a:ext uri="{FF2B5EF4-FFF2-40B4-BE49-F238E27FC236}">
              <a16:creationId xmlns:a16="http://schemas.microsoft.com/office/drawing/2014/main" id="{05A22E97-22B6-4EA8-9600-7362BB1928CC}"/>
            </a:ext>
          </a:extLst>
        </xdr:cNvPr>
        <xdr:cNvCxnSpPr/>
      </xdr:nvCxnSpPr>
      <xdr:spPr>
        <a:xfrm>
          <a:off x="14592300" y="177584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22861</xdr:rowOff>
    </xdr:from>
    <xdr:to>
      <xdr:col>72</xdr:col>
      <xdr:colOff>38100</xdr:colOff>
      <xdr:row>103</xdr:row>
      <xdr:rowOff>124461</xdr:rowOff>
    </xdr:to>
    <xdr:sp macro="" textlink="">
      <xdr:nvSpPr>
        <xdr:cNvPr id="581" name="楕円 580">
          <a:extLst>
            <a:ext uri="{FF2B5EF4-FFF2-40B4-BE49-F238E27FC236}">
              <a16:creationId xmlns:a16="http://schemas.microsoft.com/office/drawing/2014/main" id="{DCDA51EF-9C6A-441D-8DEA-80665D17D1DF}"/>
            </a:ext>
          </a:extLst>
        </xdr:cNvPr>
        <xdr:cNvSpPr/>
      </xdr:nvSpPr>
      <xdr:spPr>
        <a:xfrm>
          <a:off x="13652500" y="1768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73661</xdr:rowOff>
    </xdr:from>
    <xdr:to>
      <xdr:col>76</xdr:col>
      <xdr:colOff>114300</xdr:colOff>
      <xdr:row>103</xdr:row>
      <xdr:rowOff>99061</xdr:rowOff>
    </xdr:to>
    <xdr:cxnSp macro="">
      <xdr:nvCxnSpPr>
        <xdr:cNvPr id="582" name="直線コネクタ 581">
          <a:extLst>
            <a:ext uri="{FF2B5EF4-FFF2-40B4-BE49-F238E27FC236}">
              <a16:creationId xmlns:a16="http://schemas.microsoft.com/office/drawing/2014/main" id="{F09F982C-9513-4F89-974D-02A639FBD8FA}"/>
            </a:ext>
          </a:extLst>
        </xdr:cNvPr>
        <xdr:cNvCxnSpPr/>
      </xdr:nvCxnSpPr>
      <xdr:spPr>
        <a:xfrm>
          <a:off x="13703300" y="177330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168911</xdr:rowOff>
    </xdr:from>
    <xdr:to>
      <xdr:col>67</xdr:col>
      <xdr:colOff>101600</xdr:colOff>
      <xdr:row>103</xdr:row>
      <xdr:rowOff>99061</xdr:rowOff>
    </xdr:to>
    <xdr:sp macro="" textlink="">
      <xdr:nvSpPr>
        <xdr:cNvPr id="583" name="楕円 582">
          <a:extLst>
            <a:ext uri="{FF2B5EF4-FFF2-40B4-BE49-F238E27FC236}">
              <a16:creationId xmlns:a16="http://schemas.microsoft.com/office/drawing/2014/main" id="{570BE66A-41D2-48D8-8FAD-F067C99F5B01}"/>
            </a:ext>
          </a:extLst>
        </xdr:cNvPr>
        <xdr:cNvSpPr/>
      </xdr:nvSpPr>
      <xdr:spPr>
        <a:xfrm>
          <a:off x="12763500" y="176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48261</xdr:rowOff>
    </xdr:from>
    <xdr:to>
      <xdr:col>71</xdr:col>
      <xdr:colOff>177800</xdr:colOff>
      <xdr:row>103</xdr:row>
      <xdr:rowOff>73661</xdr:rowOff>
    </xdr:to>
    <xdr:cxnSp macro="">
      <xdr:nvCxnSpPr>
        <xdr:cNvPr id="584" name="直線コネクタ 583">
          <a:extLst>
            <a:ext uri="{FF2B5EF4-FFF2-40B4-BE49-F238E27FC236}">
              <a16:creationId xmlns:a16="http://schemas.microsoft.com/office/drawing/2014/main" id="{0D20827B-C3AD-43AA-A515-6896A8357690}"/>
            </a:ext>
          </a:extLst>
        </xdr:cNvPr>
        <xdr:cNvCxnSpPr/>
      </xdr:nvCxnSpPr>
      <xdr:spPr>
        <a:xfrm>
          <a:off x="12814300" y="177076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115588</xdr:rowOff>
    </xdr:from>
    <xdr:ext cx="405111" cy="259045"/>
    <xdr:sp macro="" textlink="">
      <xdr:nvSpPr>
        <xdr:cNvPr id="585" name="n_1aveValue【庁舎】&#10;有形固定資産減価償却率">
          <a:extLst>
            <a:ext uri="{FF2B5EF4-FFF2-40B4-BE49-F238E27FC236}">
              <a16:creationId xmlns:a16="http://schemas.microsoft.com/office/drawing/2014/main" id="{E80F2DA5-BC17-4003-9076-666B8E41F678}"/>
            </a:ext>
          </a:extLst>
        </xdr:cNvPr>
        <xdr:cNvSpPr txBox="1"/>
      </xdr:nvSpPr>
      <xdr:spPr>
        <a:xfrm>
          <a:off x="152660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132097</xdr:rowOff>
    </xdr:from>
    <xdr:ext cx="405111" cy="259045"/>
    <xdr:sp macro="" textlink="">
      <xdr:nvSpPr>
        <xdr:cNvPr id="586" name="n_2aveValue【庁舎】&#10;有形固定資産減価償却率">
          <a:extLst>
            <a:ext uri="{FF2B5EF4-FFF2-40B4-BE49-F238E27FC236}">
              <a16:creationId xmlns:a16="http://schemas.microsoft.com/office/drawing/2014/main" id="{B10C650D-6979-44E0-A278-B21B55420610}"/>
            </a:ext>
          </a:extLst>
        </xdr:cNvPr>
        <xdr:cNvSpPr txBox="1"/>
      </xdr:nvSpPr>
      <xdr:spPr>
        <a:xfrm>
          <a:off x="14389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137177</xdr:rowOff>
    </xdr:from>
    <xdr:ext cx="405111" cy="259045"/>
    <xdr:sp macro="" textlink="">
      <xdr:nvSpPr>
        <xdr:cNvPr id="587" name="n_3aveValue【庁舎】&#10;有形固定資産減価償却率">
          <a:extLst>
            <a:ext uri="{FF2B5EF4-FFF2-40B4-BE49-F238E27FC236}">
              <a16:creationId xmlns:a16="http://schemas.microsoft.com/office/drawing/2014/main" id="{A8469809-E489-4649-B0BE-D9D7627E154B}"/>
            </a:ext>
          </a:extLst>
        </xdr:cNvPr>
        <xdr:cNvSpPr txBox="1"/>
      </xdr:nvSpPr>
      <xdr:spPr>
        <a:xfrm>
          <a:off x="13500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105427</xdr:rowOff>
    </xdr:from>
    <xdr:ext cx="405111" cy="259045"/>
    <xdr:sp macro="" textlink="">
      <xdr:nvSpPr>
        <xdr:cNvPr id="588" name="n_4aveValue【庁舎】&#10;有形固定資産減価償却率">
          <a:extLst>
            <a:ext uri="{FF2B5EF4-FFF2-40B4-BE49-F238E27FC236}">
              <a16:creationId xmlns:a16="http://schemas.microsoft.com/office/drawing/2014/main" id="{DD818571-824D-4A53-918F-BE84CB04A88E}"/>
            </a:ext>
          </a:extLst>
        </xdr:cNvPr>
        <xdr:cNvSpPr txBox="1"/>
      </xdr:nvSpPr>
      <xdr:spPr>
        <a:xfrm>
          <a:off x="126117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20338</xdr:rowOff>
    </xdr:from>
    <xdr:ext cx="405111" cy="259045"/>
    <xdr:sp macro="" textlink="">
      <xdr:nvSpPr>
        <xdr:cNvPr id="589" name="n_1mainValue【庁舎】&#10;有形固定資産減価償却率">
          <a:extLst>
            <a:ext uri="{FF2B5EF4-FFF2-40B4-BE49-F238E27FC236}">
              <a16:creationId xmlns:a16="http://schemas.microsoft.com/office/drawing/2014/main" id="{F8774710-53A4-4586-840E-992D92567A8A}"/>
            </a:ext>
          </a:extLst>
        </xdr:cNvPr>
        <xdr:cNvSpPr txBox="1"/>
      </xdr:nvSpPr>
      <xdr:spPr>
        <a:xfrm>
          <a:off x="15266044" y="17508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166388</xdr:rowOff>
    </xdr:from>
    <xdr:ext cx="405111" cy="259045"/>
    <xdr:sp macro="" textlink="">
      <xdr:nvSpPr>
        <xdr:cNvPr id="590" name="n_2mainValue【庁舎】&#10;有形固定資産減価償却率">
          <a:extLst>
            <a:ext uri="{FF2B5EF4-FFF2-40B4-BE49-F238E27FC236}">
              <a16:creationId xmlns:a16="http://schemas.microsoft.com/office/drawing/2014/main" id="{81FEB786-0F10-4806-AAB9-C0D9B4E0D287}"/>
            </a:ext>
          </a:extLst>
        </xdr:cNvPr>
        <xdr:cNvSpPr txBox="1"/>
      </xdr:nvSpPr>
      <xdr:spPr>
        <a:xfrm>
          <a:off x="14389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140988</xdr:rowOff>
    </xdr:from>
    <xdr:ext cx="405111" cy="259045"/>
    <xdr:sp macro="" textlink="">
      <xdr:nvSpPr>
        <xdr:cNvPr id="591" name="n_3mainValue【庁舎】&#10;有形固定資産減価償却率">
          <a:extLst>
            <a:ext uri="{FF2B5EF4-FFF2-40B4-BE49-F238E27FC236}">
              <a16:creationId xmlns:a16="http://schemas.microsoft.com/office/drawing/2014/main" id="{3978C467-3E95-4A21-BEF1-1F0B24504F06}"/>
            </a:ext>
          </a:extLst>
        </xdr:cNvPr>
        <xdr:cNvSpPr txBox="1"/>
      </xdr:nvSpPr>
      <xdr:spPr>
        <a:xfrm>
          <a:off x="13500744" y="1745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115588</xdr:rowOff>
    </xdr:from>
    <xdr:ext cx="405111" cy="259045"/>
    <xdr:sp macro="" textlink="">
      <xdr:nvSpPr>
        <xdr:cNvPr id="592" name="n_4mainValue【庁舎】&#10;有形固定資産減価償却率">
          <a:extLst>
            <a:ext uri="{FF2B5EF4-FFF2-40B4-BE49-F238E27FC236}">
              <a16:creationId xmlns:a16="http://schemas.microsoft.com/office/drawing/2014/main" id="{9DF9B778-FD6F-496C-BCC5-B7A7CB8DDDC4}"/>
            </a:ext>
          </a:extLst>
        </xdr:cNvPr>
        <xdr:cNvSpPr txBox="1"/>
      </xdr:nvSpPr>
      <xdr:spPr>
        <a:xfrm>
          <a:off x="12611744" y="1743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a:extLst>
            <a:ext uri="{FF2B5EF4-FFF2-40B4-BE49-F238E27FC236}">
              <a16:creationId xmlns:a16="http://schemas.microsoft.com/office/drawing/2014/main" id="{76B308D8-CA1D-4EBF-A2DE-4EB40F9E348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a:extLst>
            <a:ext uri="{FF2B5EF4-FFF2-40B4-BE49-F238E27FC236}">
              <a16:creationId xmlns:a16="http://schemas.microsoft.com/office/drawing/2014/main" id="{0AD624C9-C83D-40D0-AD79-690073A33E7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a:extLst>
            <a:ext uri="{FF2B5EF4-FFF2-40B4-BE49-F238E27FC236}">
              <a16:creationId xmlns:a16="http://schemas.microsoft.com/office/drawing/2014/main" id="{A3853E33-AB9A-4289-86B6-7CE9B3C69BD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a:extLst>
            <a:ext uri="{FF2B5EF4-FFF2-40B4-BE49-F238E27FC236}">
              <a16:creationId xmlns:a16="http://schemas.microsoft.com/office/drawing/2014/main" id="{BD208633-5491-45F6-B9D2-2E3BA478A6A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a:extLst>
            <a:ext uri="{FF2B5EF4-FFF2-40B4-BE49-F238E27FC236}">
              <a16:creationId xmlns:a16="http://schemas.microsoft.com/office/drawing/2014/main" id="{6BD246B2-86DF-4ADC-8129-9165C8F5129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a:extLst>
            <a:ext uri="{FF2B5EF4-FFF2-40B4-BE49-F238E27FC236}">
              <a16:creationId xmlns:a16="http://schemas.microsoft.com/office/drawing/2014/main" id="{96B29261-307F-44F9-A08B-BC18F02A724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a:extLst>
            <a:ext uri="{FF2B5EF4-FFF2-40B4-BE49-F238E27FC236}">
              <a16:creationId xmlns:a16="http://schemas.microsoft.com/office/drawing/2014/main" id="{345B76D5-F1F1-46F0-99E0-AD9ED33D679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a:extLst>
            <a:ext uri="{FF2B5EF4-FFF2-40B4-BE49-F238E27FC236}">
              <a16:creationId xmlns:a16="http://schemas.microsoft.com/office/drawing/2014/main" id="{56E44BDE-2137-4A26-9CE3-B03962884AD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a:extLst>
            <a:ext uri="{FF2B5EF4-FFF2-40B4-BE49-F238E27FC236}">
              <a16:creationId xmlns:a16="http://schemas.microsoft.com/office/drawing/2014/main" id="{E1430F42-F88F-4890-830C-3F6629C80C8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a:extLst>
            <a:ext uri="{FF2B5EF4-FFF2-40B4-BE49-F238E27FC236}">
              <a16:creationId xmlns:a16="http://schemas.microsoft.com/office/drawing/2014/main" id="{604ECC87-28CC-468D-827E-8EFC9253A6D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3" name="直線コネクタ 602">
          <a:extLst>
            <a:ext uri="{FF2B5EF4-FFF2-40B4-BE49-F238E27FC236}">
              <a16:creationId xmlns:a16="http://schemas.microsoft.com/office/drawing/2014/main" id="{FFC80BC2-6B86-4ED6-B917-973A80A1D4E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4" name="テキスト ボックス 603">
          <a:extLst>
            <a:ext uri="{FF2B5EF4-FFF2-40B4-BE49-F238E27FC236}">
              <a16:creationId xmlns:a16="http://schemas.microsoft.com/office/drawing/2014/main" id="{A32ADB73-FCA9-42D9-A0E1-41A075EE58F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5" name="直線コネクタ 604">
          <a:extLst>
            <a:ext uri="{FF2B5EF4-FFF2-40B4-BE49-F238E27FC236}">
              <a16:creationId xmlns:a16="http://schemas.microsoft.com/office/drawing/2014/main" id="{A787ECC2-EDD7-4841-B3C9-AB93487A7F1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6" name="テキスト ボックス 605">
          <a:extLst>
            <a:ext uri="{FF2B5EF4-FFF2-40B4-BE49-F238E27FC236}">
              <a16:creationId xmlns:a16="http://schemas.microsoft.com/office/drawing/2014/main" id="{4410D179-4DA3-423E-8FCD-CF186CE8E22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7" name="直線コネクタ 606">
          <a:extLst>
            <a:ext uri="{FF2B5EF4-FFF2-40B4-BE49-F238E27FC236}">
              <a16:creationId xmlns:a16="http://schemas.microsoft.com/office/drawing/2014/main" id="{362E8638-38B1-44DA-9230-51AFA1AA1E0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8" name="テキスト ボックス 607">
          <a:extLst>
            <a:ext uri="{FF2B5EF4-FFF2-40B4-BE49-F238E27FC236}">
              <a16:creationId xmlns:a16="http://schemas.microsoft.com/office/drawing/2014/main" id="{B2C9320D-A9C5-4AFE-B6A8-5CAAB373407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9" name="直線コネクタ 608">
          <a:extLst>
            <a:ext uri="{FF2B5EF4-FFF2-40B4-BE49-F238E27FC236}">
              <a16:creationId xmlns:a16="http://schemas.microsoft.com/office/drawing/2014/main" id="{B89DC41A-5B13-487B-8CB1-1D246F7E20C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0" name="テキスト ボックス 609">
          <a:extLst>
            <a:ext uri="{FF2B5EF4-FFF2-40B4-BE49-F238E27FC236}">
              <a16:creationId xmlns:a16="http://schemas.microsoft.com/office/drawing/2014/main" id="{52FB49C0-35F5-4255-90E7-DB942E267C6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1" name="直線コネクタ 610">
          <a:extLst>
            <a:ext uri="{FF2B5EF4-FFF2-40B4-BE49-F238E27FC236}">
              <a16:creationId xmlns:a16="http://schemas.microsoft.com/office/drawing/2014/main" id="{6A000EC9-C1E0-4A99-A479-9AAF0B387BA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2" name="テキスト ボックス 611">
          <a:extLst>
            <a:ext uri="{FF2B5EF4-FFF2-40B4-BE49-F238E27FC236}">
              <a16:creationId xmlns:a16="http://schemas.microsoft.com/office/drawing/2014/main" id="{F0053468-7D93-4C9A-9CF4-C730A90E66D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a:extLst>
            <a:ext uri="{FF2B5EF4-FFF2-40B4-BE49-F238E27FC236}">
              <a16:creationId xmlns:a16="http://schemas.microsoft.com/office/drawing/2014/main" id="{1F024262-B879-489B-A87D-7189305D07E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a:extLst>
            <a:ext uri="{FF2B5EF4-FFF2-40B4-BE49-F238E27FC236}">
              <a16:creationId xmlns:a16="http://schemas.microsoft.com/office/drawing/2014/main" id="{94ED8B4F-37D2-43D3-80F0-2CC13F76848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庁舎】&#10;一人当たり面積グラフ枠">
          <a:extLst>
            <a:ext uri="{FF2B5EF4-FFF2-40B4-BE49-F238E27FC236}">
              <a16:creationId xmlns:a16="http://schemas.microsoft.com/office/drawing/2014/main" id="{685D5A1E-495D-4C69-9073-4EAA00CCF83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616" name="直線コネクタ 615">
          <a:extLst>
            <a:ext uri="{FF2B5EF4-FFF2-40B4-BE49-F238E27FC236}">
              <a16:creationId xmlns:a16="http://schemas.microsoft.com/office/drawing/2014/main" id="{C9FAE7CA-3B32-474C-B222-1E89B127FA8C}"/>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617" name="【庁舎】&#10;一人当たり面積最小値テキスト">
          <a:extLst>
            <a:ext uri="{FF2B5EF4-FFF2-40B4-BE49-F238E27FC236}">
              <a16:creationId xmlns:a16="http://schemas.microsoft.com/office/drawing/2014/main" id="{EF5C0B00-DE3D-49CC-90CC-1A04DE27B98D}"/>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618" name="直線コネクタ 617">
          <a:extLst>
            <a:ext uri="{FF2B5EF4-FFF2-40B4-BE49-F238E27FC236}">
              <a16:creationId xmlns:a16="http://schemas.microsoft.com/office/drawing/2014/main" id="{780FDF5A-8190-4E48-9D18-46038A3C2471}"/>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619" name="【庁舎】&#10;一人当たり面積最大値テキスト">
          <a:extLst>
            <a:ext uri="{FF2B5EF4-FFF2-40B4-BE49-F238E27FC236}">
              <a16:creationId xmlns:a16="http://schemas.microsoft.com/office/drawing/2014/main" id="{6C2F146D-7740-4A64-94A8-0B746022EFDF}"/>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620" name="直線コネクタ 619">
          <a:extLst>
            <a:ext uri="{FF2B5EF4-FFF2-40B4-BE49-F238E27FC236}">
              <a16:creationId xmlns:a16="http://schemas.microsoft.com/office/drawing/2014/main" id="{57A1B5FB-F510-4231-BA4F-C525AEE4ED7F}"/>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621" name="【庁舎】&#10;一人当たり面積平均値テキスト">
          <a:extLst>
            <a:ext uri="{FF2B5EF4-FFF2-40B4-BE49-F238E27FC236}">
              <a16:creationId xmlns:a16="http://schemas.microsoft.com/office/drawing/2014/main" id="{B34A74E9-0BD2-49C2-8900-58B58AE4F38C}"/>
            </a:ext>
          </a:extLst>
        </xdr:cNvPr>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622" name="フローチャート: 判断 621">
          <a:extLst>
            <a:ext uri="{FF2B5EF4-FFF2-40B4-BE49-F238E27FC236}">
              <a16:creationId xmlns:a16="http://schemas.microsoft.com/office/drawing/2014/main" id="{607742C8-79D1-487A-AE11-43B587B925FF}"/>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623" name="フローチャート: 判断 622">
          <a:extLst>
            <a:ext uri="{FF2B5EF4-FFF2-40B4-BE49-F238E27FC236}">
              <a16:creationId xmlns:a16="http://schemas.microsoft.com/office/drawing/2014/main" id="{B600FBC7-8252-48B9-BD57-7E80C628FD35}"/>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624" name="フローチャート: 判断 623">
          <a:extLst>
            <a:ext uri="{FF2B5EF4-FFF2-40B4-BE49-F238E27FC236}">
              <a16:creationId xmlns:a16="http://schemas.microsoft.com/office/drawing/2014/main" id="{2421D312-0C94-4C0D-B3F1-04F0663055A0}"/>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625" name="フローチャート: 判断 624">
          <a:extLst>
            <a:ext uri="{FF2B5EF4-FFF2-40B4-BE49-F238E27FC236}">
              <a16:creationId xmlns:a16="http://schemas.microsoft.com/office/drawing/2014/main" id="{C6144B3D-F224-4205-97F6-EF438194C87E}"/>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626" name="フローチャート: 判断 625">
          <a:extLst>
            <a:ext uri="{FF2B5EF4-FFF2-40B4-BE49-F238E27FC236}">
              <a16:creationId xmlns:a16="http://schemas.microsoft.com/office/drawing/2014/main" id="{A35FBB2A-C6C2-46A1-ABB8-2FEF4BB80C93}"/>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5036F723-5A5C-421C-8BF0-06DA55562C7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5B9E2DDA-5D56-4D2C-8B0C-CF1202B29C2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E0EF2259-4E4A-4210-A394-2287DC94FAA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2B85F595-4869-42E6-B7EA-4B5CE12854F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3B5861D0-6BE3-46D7-AA43-EFB35FB792A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45213</xdr:rowOff>
    </xdr:from>
    <xdr:to>
      <xdr:col>116</xdr:col>
      <xdr:colOff>114300</xdr:colOff>
      <xdr:row>103</xdr:row>
      <xdr:rowOff>146813</xdr:rowOff>
    </xdr:to>
    <xdr:sp macro="" textlink="">
      <xdr:nvSpPr>
        <xdr:cNvPr id="632" name="楕円 631">
          <a:extLst>
            <a:ext uri="{FF2B5EF4-FFF2-40B4-BE49-F238E27FC236}">
              <a16:creationId xmlns:a16="http://schemas.microsoft.com/office/drawing/2014/main" id="{E6F2483E-2E10-4FDC-9DAD-4B76CB722807}"/>
            </a:ext>
          </a:extLst>
        </xdr:cNvPr>
        <xdr:cNvSpPr/>
      </xdr:nvSpPr>
      <xdr:spPr>
        <a:xfrm>
          <a:off x="22110700" y="1770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68090</xdr:rowOff>
    </xdr:from>
    <xdr:ext cx="469744" cy="259045"/>
    <xdr:sp macro="" textlink="">
      <xdr:nvSpPr>
        <xdr:cNvPr id="633" name="【庁舎】&#10;一人当たり面積該当値テキスト">
          <a:extLst>
            <a:ext uri="{FF2B5EF4-FFF2-40B4-BE49-F238E27FC236}">
              <a16:creationId xmlns:a16="http://schemas.microsoft.com/office/drawing/2014/main" id="{417D96E0-4C25-4062-ABA4-D3858D77C7B2}"/>
            </a:ext>
          </a:extLst>
        </xdr:cNvPr>
        <xdr:cNvSpPr txBox="1"/>
      </xdr:nvSpPr>
      <xdr:spPr>
        <a:xfrm>
          <a:off x="22199600" y="17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69596</xdr:rowOff>
    </xdr:from>
    <xdr:to>
      <xdr:col>112</xdr:col>
      <xdr:colOff>38100</xdr:colOff>
      <xdr:row>103</xdr:row>
      <xdr:rowOff>171196</xdr:rowOff>
    </xdr:to>
    <xdr:sp macro="" textlink="">
      <xdr:nvSpPr>
        <xdr:cNvPr id="634" name="楕円 633">
          <a:extLst>
            <a:ext uri="{FF2B5EF4-FFF2-40B4-BE49-F238E27FC236}">
              <a16:creationId xmlns:a16="http://schemas.microsoft.com/office/drawing/2014/main" id="{7AD8A310-BE43-42AB-87A5-D114D30F9837}"/>
            </a:ext>
          </a:extLst>
        </xdr:cNvPr>
        <xdr:cNvSpPr/>
      </xdr:nvSpPr>
      <xdr:spPr>
        <a:xfrm>
          <a:off x="21272500" y="1772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96013</xdr:rowOff>
    </xdr:from>
    <xdr:to>
      <xdr:col>116</xdr:col>
      <xdr:colOff>63500</xdr:colOff>
      <xdr:row>103</xdr:row>
      <xdr:rowOff>120396</xdr:rowOff>
    </xdr:to>
    <xdr:cxnSp macro="">
      <xdr:nvCxnSpPr>
        <xdr:cNvPr id="635" name="直線コネクタ 634">
          <a:extLst>
            <a:ext uri="{FF2B5EF4-FFF2-40B4-BE49-F238E27FC236}">
              <a16:creationId xmlns:a16="http://schemas.microsoft.com/office/drawing/2014/main" id="{0953484A-5FF7-409A-82EA-2D33B2FFFFC3}"/>
            </a:ext>
          </a:extLst>
        </xdr:cNvPr>
        <xdr:cNvCxnSpPr/>
      </xdr:nvCxnSpPr>
      <xdr:spPr>
        <a:xfrm flipV="1">
          <a:off x="21323300" y="17755363"/>
          <a:ext cx="8382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92456</xdr:rowOff>
    </xdr:from>
    <xdr:to>
      <xdr:col>107</xdr:col>
      <xdr:colOff>101600</xdr:colOff>
      <xdr:row>104</xdr:row>
      <xdr:rowOff>22606</xdr:rowOff>
    </xdr:to>
    <xdr:sp macro="" textlink="">
      <xdr:nvSpPr>
        <xdr:cNvPr id="636" name="楕円 635">
          <a:extLst>
            <a:ext uri="{FF2B5EF4-FFF2-40B4-BE49-F238E27FC236}">
              <a16:creationId xmlns:a16="http://schemas.microsoft.com/office/drawing/2014/main" id="{5D06B05D-AB43-4A47-BBB0-9C7364B42A38}"/>
            </a:ext>
          </a:extLst>
        </xdr:cNvPr>
        <xdr:cNvSpPr/>
      </xdr:nvSpPr>
      <xdr:spPr>
        <a:xfrm>
          <a:off x="20383500" y="1775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120396</xdr:rowOff>
    </xdr:from>
    <xdr:to>
      <xdr:col>111</xdr:col>
      <xdr:colOff>177800</xdr:colOff>
      <xdr:row>103</xdr:row>
      <xdr:rowOff>143256</xdr:rowOff>
    </xdr:to>
    <xdr:cxnSp macro="">
      <xdr:nvCxnSpPr>
        <xdr:cNvPr id="637" name="直線コネクタ 636">
          <a:extLst>
            <a:ext uri="{FF2B5EF4-FFF2-40B4-BE49-F238E27FC236}">
              <a16:creationId xmlns:a16="http://schemas.microsoft.com/office/drawing/2014/main" id="{53B15B5F-E569-4866-B569-8E6F4944901F}"/>
            </a:ext>
          </a:extLst>
        </xdr:cNvPr>
        <xdr:cNvCxnSpPr/>
      </xdr:nvCxnSpPr>
      <xdr:spPr>
        <a:xfrm flipV="1">
          <a:off x="20434300" y="177797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111506</xdr:rowOff>
    </xdr:from>
    <xdr:to>
      <xdr:col>102</xdr:col>
      <xdr:colOff>165100</xdr:colOff>
      <xdr:row>104</xdr:row>
      <xdr:rowOff>41656</xdr:rowOff>
    </xdr:to>
    <xdr:sp macro="" textlink="">
      <xdr:nvSpPr>
        <xdr:cNvPr id="638" name="楕円 637">
          <a:extLst>
            <a:ext uri="{FF2B5EF4-FFF2-40B4-BE49-F238E27FC236}">
              <a16:creationId xmlns:a16="http://schemas.microsoft.com/office/drawing/2014/main" id="{963A37D9-DCF3-4A85-BA54-6790C6D282AA}"/>
            </a:ext>
          </a:extLst>
        </xdr:cNvPr>
        <xdr:cNvSpPr/>
      </xdr:nvSpPr>
      <xdr:spPr>
        <a:xfrm>
          <a:off x="19494500" y="1777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143256</xdr:rowOff>
    </xdr:from>
    <xdr:to>
      <xdr:col>107</xdr:col>
      <xdr:colOff>50800</xdr:colOff>
      <xdr:row>103</xdr:row>
      <xdr:rowOff>162306</xdr:rowOff>
    </xdr:to>
    <xdr:cxnSp macro="">
      <xdr:nvCxnSpPr>
        <xdr:cNvPr id="639" name="直線コネクタ 638">
          <a:extLst>
            <a:ext uri="{FF2B5EF4-FFF2-40B4-BE49-F238E27FC236}">
              <a16:creationId xmlns:a16="http://schemas.microsoft.com/office/drawing/2014/main" id="{6E6F1A53-7E93-4562-98E7-961C1F226DBB}"/>
            </a:ext>
          </a:extLst>
        </xdr:cNvPr>
        <xdr:cNvCxnSpPr/>
      </xdr:nvCxnSpPr>
      <xdr:spPr>
        <a:xfrm flipV="1">
          <a:off x="19545300" y="1780260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118363</xdr:rowOff>
    </xdr:from>
    <xdr:to>
      <xdr:col>98</xdr:col>
      <xdr:colOff>38100</xdr:colOff>
      <xdr:row>104</xdr:row>
      <xdr:rowOff>48513</xdr:rowOff>
    </xdr:to>
    <xdr:sp macro="" textlink="">
      <xdr:nvSpPr>
        <xdr:cNvPr id="640" name="楕円 639">
          <a:extLst>
            <a:ext uri="{FF2B5EF4-FFF2-40B4-BE49-F238E27FC236}">
              <a16:creationId xmlns:a16="http://schemas.microsoft.com/office/drawing/2014/main" id="{C190146F-7702-4476-B7E0-C8D8A40F5F21}"/>
            </a:ext>
          </a:extLst>
        </xdr:cNvPr>
        <xdr:cNvSpPr/>
      </xdr:nvSpPr>
      <xdr:spPr>
        <a:xfrm>
          <a:off x="18605500" y="1777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162306</xdr:rowOff>
    </xdr:from>
    <xdr:to>
      <xdr:col>102</xdr:col>
      <xdr:colOff>114300</xdr:colOff>
      <xdr:row>103</xdr:row>
      <xdr:rowOff>169163</xdr:rowOff>
    </xdr:to>
    <xdr:cxnSp macro="">
      <xdr:nvCxnSpPr>
        <xdr:cNvPr id="641" name="直線コネクタ 640">
          <a:extLst>
            <a:ext uri="{FF2B5EF4-FFF2-40B4-BE49-F238E27FC236}">
              <a16:creationId xmlns:a16="http://schemas.microsoft.com/office/drawing/2014/main" id="{A61DC982-BBBC-4547-9DBE-ADE8A63B931B}"/>
            </a:ext>
          </a:extLst>
        </xdr:cNvPr>
        <xdr:cNvCxnSpPr/>
      </xdr:nvCxnSpPr>
      <xdr:spPr>
        <a:xfrm flipV="1">
          <a:off x="18656300" y="17821656"/>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642" name="n_1aveValue【庁舎】&#10;一人当たり面積">
          <a:extLst>
            <a:ext uri="{FF2B5EF4-FFF2-40B4-BE49-F238E27FC236}">
              <a16:creationId xmlns:a16="http://schemas.microsoft.com/office/drawing/2014/main" id="{AC3539C4-715E-44E0-9D98-904087642D15}"/>
            </a:ext>
          </a:extLst>
        </xdr:cNvPr>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643" name="n_2aveValue【庁舎】&#10;一人当たり面積">
          <a:extLst>
            <a:ext uri="{FF2B5EF4-FFF2-40B4-BE49-F238E27FC236}">
              <a16:creationId xmlns:a16="http://schemas.microsoft.com/office/drawing/2014/main" id="{1909AA0A-DE21-40AD-B751-B36E23BDA8A3}"/>
            </a:ext>
          </a:extLst>
        </xdr:cNvPr>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644" name="n_3aveValue【庁舎】&#10;一人当たり面積">
          <a:extLst>
            <a:ext uri="{FF2B5EF4-FFF2-40B4-BE49-F238E27FC236}">
              <a16:creationId xmlns:a16="http://schemas.microsoft.com/office/drawing/2014/main" id="{1C367A4A-3548-40C7-9699-AB18D7DDD40B}"/>
            </a:ext>
          </a:extLst>
        </xdr:cNvPr>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51452</xdr:rowOff>
    </xdr:from>
    <xdr:ext cx="469744" cy="259045"/>
    <xdr:sp macro="" textlink="">
      <xdr:nvSpPr>
        <xdr:cNvPr id="645" name="n_4aveValue【庁舎】&#10;一人当たり面積">
          <a:extLst>
            <a:ext uri="{FF2B5EF4-FFF2-40B4-BE49-F238E27FC236}">
              <a16:creationId xmlns:a16="http://schemas.microsoft.com/office/drawing/2014/main" id="{A9C895F6-08B9-4ED4-B8CC-A7EE62394F11}"/>
            </a:ext>
          </a:extLst>
        </xdr:cNvPr>
        <xdr:cNvSpPr txBox="1"/>
      </xdr:nvSpPr>
      <xdr:spPr>
        <a:xfrm>
          <a:off x="18421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16273</xdr:rowOff>
    </xdr:from>
    <xdr:ext cx="469744" cy="259045"/>
    <xdr:sp macro="" textlink="">
      <xdr:nvSpPr>
        <xdr:cNvPr id="646" name="n_1mainValue【庁舎】&#10;一人当たり面積">
          <a:extLst>
            <a:ext uri="{FF2B5EF4-FFF2-40B4-BE49-F238E27FC236}">
              <a16:creationId xmlns:a16="http://schemas.microsoft.com/office/drawing/2014/main" id="{55FCAF63-6748-4CF1-8D04-EC9C65DED186}"/>
            </a:ext>
          </a:extLst>
        </xdr:cNvPr>
        <xdr:cNvSpPr txBox="1"/>
      </xdr:nvSpPr>
      <xdr:spPr>
        <a:xfrm>
          <a:off x="21075727" y="1750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39133</xdr:rowOff>
    </xdr:from>
    <xdr:ext cx="469744" cy="259045"/>
    <xdr:sp macro="" textlink="">
      <xdr:nvSpPr>
        <xdr:cNvPr id="647" name="n_2mainValue【庁舎】&#10;一人当たり面積">
          <a:extLst>
            <a:ext uri="{FF2B5EF4-FFF2-40B4-BE49-F238E27FC236}">
              <a16:creationId xmlns:a16="http://schemas.microsoft.com/office/drawing/2014/main" id="{98A70E7D-DFFB-4F5B-8198-CC96E050234A}"/>
            </a:ext>
          </a:extLst>
        </xdr:cNvPr>
        <xdr:cNvSpPr txBox="1"/>
      </xdr:nvSpPr>
      <xdr:spPr>
        <a:xfrm>
          <a:off x="20199427" y="175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58183</xdr:rowOff>
    </xdr:from>
    <xdr:ext cx="469744" cy="259045"/>
    <xdr:sp macro="" textlink="">
      <xdr:nvSpPr>
        <xdr:cNvPr id="648" name="n_3mainValue【庁舎】&#10;一人当たり面積">
          <a:extLst>
            <a:ext uri="{FF2B5EF4-FFF2-40B4-BE49-F238E27FC236}">
              <a16:creationId xmlns:a16="http://schemas.microsoft.com/office/drawing/2014/main" id="{EE94C2BE-F112-46C4-8F25-33D01B61A0B3}"/>
            </a:ext>
          </a:extLst>
        </xdr:cNvPr>
        <xdr:cNvSpPr txBox="1"/>
      </xdr:nvSpPr>
      <xdr:spPr>
        <a:xfrm>
          <a:off x="19310427" y="1754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65040</xdr:rowOff>
    </xdr:from>
    <xdr:ext cx="469744" cy="259045"/>
    <xdr:sp macro="" textlink="">
      <xdr:nvSpPr>
        <xdr:cNvPr id="649" name="n_4mainValue【庁舎】&#10;一人当たり面積">
          <a:extLst>
            <a:ext uri="{FF2B5EF4-FFF2-40B4-BE49-F238E27FC236}">
              <a16:creationId xmlns:a16="http://schemas.microsoft.com/office/drawing/2014/main" id="{8ADE87F1-67EB-4BD1-BEAB-380A96595009}"/>
            </a:ext>
          </a:extLst>
        </xdr:cNvPr>
        <xdr:cNvSpPr txBox="1"/>
      </xdr:nvSpPr>
      <xdr:spPr>
        <a:xfrm>
          <a:off x="18421427" y="1755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0" name="正方形/長方形 649">
          <a:extLst>
            <a:ext uri="{FF2B5EF4-FFF2-40B4-BE49-F238E27FC236}">
              <a16:creationId xmlns:a16="http://schemas.microsoft.com/office/drawing/2014/main" id="{ED97EA86-3AA2-4256-9844-C6EA7A759D3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1" name="正方形/長方形 650">
          <a:extLst>
            <a:ext uri="{FF2B5EF4-FFF2-40B4-BE49-F238E27FC236}">
              <a16:creationId xmlns:a16="http://schemas.microsoft.com/office/drawing/2014/main" id="{B08057F9-C0FB-40D0-8DB3-5B7CD4CDCB8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2" name="テキスト ボックス 651">
          <a:extLst>
            <a:ext uri="{FF2B5EF4-FFF2-40B4-BE49-F238E27FC236}">
              <a16:creationId xmlns:a16="http://schemas.microsoft.com/office/drawing/2014/main" id="{2DEE94FE-A4BA-45A1-A1CD-3B70FEBBEB2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廃棄物処理施設は、村で保有している処理場はない。下水については合併浄化槽で処理し、ごみについても各家庭で生ごみ処理の導入を推進している。減価償却率に反映されているのは、近隣の自治体と設立した一部事務組合で保有している処理施設の負担割合分である。</a:t>
          </a:r>
          <a:endParaRPr lang="ja-JP" altLang="ja-JP" sz="1400">
            <a:effectLst/>
          </a:endParaRPr>
        </a:p>
        <a:p>
          <a:r>
            <a:rPr kumimoji="1" lang="ja-JP" altLang="ja-JP" sz="1100">
              <a:solidFill>
                <a:schemeClr val="dk1"/>
              </a:solidFill>
              <a:effectLst/>
              <a:latin typeface="+mn-lt"/>
              <a:ea typeface="+mn-ea"/>
              <a:cs typeface="+mn-cs"/>
            </a:rPr>
            <a:t>体育館は１館保有してる。昭和</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年度の建築で、築後</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年を経過し法定耐用年数は経過している。</a:t>
          </a:r>
          <a:endParaRPr lang="ja-JP" altLang="ja-JP" sz="1400">
            <a:effectLst/>
          </a:endParaRPr>
        </a:p>
        <a:p>
          <a:r>
            <a:rPr kumimoji="1" lang="ja-JP" altLang="ja-JP" sz="1100">
              <a:solidFill>
                <a:schemeClr val="dk1"/>
              </a:solidFill>
              <a:effectLst/>
              <a:latin typeface="+mn-lt"/>
              <a:ea typeface="+mn-ea"/>
              <a:cs typeface="+mn-cs"/>
            </a:rPr>
            <a:t>福祉施設は、３施設保有している。現時点で法定耐用年数を経過した建物はない。</a:t>
          </a:r>
          <a:r>
            <a:rPr kumimoji="1" lang="ja-JP" altLang="en-US" sz="1100">
              <a:solidFill>
                <a:schemeClr val="dk1"/>
              </a:solidFill>
              <a:effectLst/>
              <a:latin typeface="+mn-lt"/>
              <a:ea typeface="+mn-ea"/>
              <a:cs typeface="+mn-cs"/>
            </a:rPr>
            <a:t>一人あたり面積が増加しているのは、高齢者支援ハウス の増築及び駐車場土地を取得したことによる。減価償却率が下がっているのは高齢者支援ハウスの増築と建物附属設備の更新をしたためである。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消防施設は、消防団の拠点施設が主な施設である。拠点施設で法定耐用年数を経過した建物はない。消防署は佐久広域連合が保有し、当該資産のうち負担割合分が指標に反映されている。</a:t>
          </a:r>
          <a:endParaRPr lang="ja-JP" altLang="ja-JP" sz="1400">
            <a:effectLst/>
          </a:endParaRPr>
        </a:p>
        <a:p>
          <a:r>
            <a:rPr kumimoji="1" lang="ja-JP" altLang="ja-JP" sz="1100">
              <a:solidFill>
                <a:schemeClr val="dk1"/>
              </a:solidFill>
              <a:effectLst/>
              <a:latin typeface="+mn-lt"/>
              <a:ea typeface="+mn-ea"/>
              <a:cs typeface="+mn-cs"/>
            </a:rPr>
            <a:t>庁舎は、役場建物のみであり、平成４年度の建築で築後２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年を経過している。耐用年数の半分程度を経過している。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
973
66.05
1,984,517
1,950,112
10,033
1,069,113
1,773,123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東京電力㈱の揚水式発電ダムの建設に伴い、ダムに係る固定資産税収入が発生し、Ｈ１８年度からＨ２１年度までの４年間、普通交付税の不交付団体となった。そのため、財政力指数はＨ１８年度以降、右肩上がりに上昇してきたが、Ｈ２０年度をピークに減少傾向に転じた。ダムの固定資産税収入は、毎年度４千万円ほど減少していくことが推測されているため、それに伴い財政力指数も今後数年間はゆるやかに下降していくものと思わ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60113</xdr:rowOff>
    </xdr:from>
    <xdr:to>
      <xdr:col>23</xdr:col>
      <xdr:colOff>133350</xdr:colOff>
      <xdr:row>41</xdr:row>
      <xdr:rowOff>76200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08956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52070</xdr:rowOff>
    </xdr:from>
    <xdr:to>
      <xdr:col>19</xdr:col>
      <xdr:colOff>133350</xdr:colOff>
      <xdr:row>41</xdr:row>
      <xdr:rowOff>60113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0815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52070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0654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19896</xdr:rowOff>
    </xdr:from>
    <xdr:to>
      <xdr:col>11</xdr:col>
      <xdr:colOff>31750</xdr:colOff>
      <xdr:row>41</xdr:row>
      <xdr:rowOff>35983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0493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9313</xdr:rowOff>
    </xdr:from>
    <xdr:to>
      <xdr:col>19</xdr:col>
      <xdr:colOff>184150</xdr:colOff>
      <xdr:row>41</xdr:row>
      <xdr:rowOff>110913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121090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1270</xdr:rowOff>
    </xdr:from>
    <xdr:to>
      <xdr:col>15</xdr:col>
      <xdr:colOff>133350</xdr:colOff>
      <xdr:row>41</xdr:row>
      <xdr:rowOff>102870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113047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140546</xdr:rowOff>
    </xdr:from>
    <xdr:to>
      <xdr:col>7</xdr:col>
      <xdr:colOff>31750</xdr:colOff>
      <xdr:row>41</xdr:row>
      <xdr:rowOff>70696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80873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経常収支比率はＨ２</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年度を境に類似団体の平均値を上回っているが、財政構造の弾力性は維持できていると思われる。経常経費充当一般財源の額は、扶助費や補助費等はほぼ横ばいで推移しているが、人件費や物件費は若干増加傾向にある。一方、経常一般財源の総額は、ダムの固定資産税の減少に伴い、Ｈ１８年度をピークに毎年度４千万円以上減少している。このため、経常収支比率は今後、増加していくものと推測される。経常経費に充当可能な特定財源を確保することが求められ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82127</xdr:rowOff>
    </xdr:from>
    <xdr:to>
      <xdr:col>23</xdr:col>
      <xdr:colOff>133350</xdr:colOff>
      <xdr:row>63</xdr:row>
      <xdr:rowOff>110279</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883477"/>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82127</xdr:rowOff>
    </xdr:from>
    <xdr:to>
      <xdr:col>19</xdr:col>
      <xdr:colOff>133350</xdr:colOff>
      <xdr:row>63</xdr:row>
      <xdr:rowOff>94192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8347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94192</xdr:rowOff>
    </xdr:from>
    <xdr:to>
      <xdr:col>15</xdr:col>
      <xdr:colOff>82550</xdr:colOff>
      <xdr:row>63</xdr:row>
      <xdr:rowOff>110279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89554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33867</xdr:rowOff>
    </xdr:from>
    <xdr:to>
      <xdr:col>11</xdr:col>
      <xdr:colOff>31750</xdr:colOff>
      <xdr:row>63</xdr:row>
      <xdr:rowOff>110279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35217"/>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59479</xdr:rowOff>
    </xdr:from>
    <xdr:to>
      <xdr:col>23</xdr:col>
      <xdr:colOff>184150</xdr:colOff>
      <xdr:row>63</xdr:row>
      <xdr:rowOff>161079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76006</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31327</xdr:rowOff>
    </xdr:from>
    <xdr:to>
      <xdr:col>19</xdr:col>
      <xdr:colOff>184150</xdr:colOff>
      <xdr:row>63</xdr:row>
      <xdr:rowOff>132927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143104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43392</xdr:rowOff>
    </xdr:from>
    <xdr:to>
      <xdr:col>15</xdr:col>
      <xdr:colOff>133350</xdr:colOff>
      <xdr:row>63</xdr:row>
      <xdr:rowOff>144992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155169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1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59479</xdr:rowOff>
    </xdr:from>
    <xdr:to>
      <xdr:col>11</xdr:col>
      <xdr:colOff>82550</xdr:colOff>
      <xdr:row>63</xdr:row>
      <xdr:rowOff>161079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145856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[769,272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人件費及び物件費は、近年、増加傾向にあり、</a:t>
          </a:r>
          <a:r>
            <a:rPr lang="en-US" altLang="ja-JP" sz="1100">
              <a:solidFill>
                <a:schemeClr val="dk1"/>
              </a:solidFill>
              <a:effectLst/>
              <a:latin typeface="+mn-lt"/>
              <a:ea typeface="+mn-ea"/>
              <a:cs typeface="+mn-cs"/>
            </a:rPr>
            <a:t>R01</a:t>
          </a:r>
          <a:r>
            <a:rPr lang="ja-JP" altLang="ja-JP" sz="1100">
              <a:solidFill>
                <a:schemeClr val="dk1"/>
              </a:solidFill>
              <a:effectLst/>
              <a:latin typeface="+mn-lt"/>
              <a:ea typeface="+mn-ea"/>
              <a:cs typeface="+mn-cs"/>
            </a:rPr>
            <a:t>年度決算額は、</a:t>
          </a:r>
          <a:r>
            <a:rPr lang="en-US" altLang="ja-JP" sz="1100">
              <a:solidFill>
                <a:schemeClr val="dk1"/>
              </a:solidFill>
              <a:effectLst/>
              <a:latin typeface="+mn-lt"/>
              <a:ea typeface="+mn-ea"/>
              <a:cs typeface="+mn-cs"/>
            </a:rPr>
            <a:t>H27</a:t>
          </a:r>
          <a:r>
            <a:rPr lang="ja-JP" altLang="ja-JP" sz="1100">
              <a:solidFill>
                <a:schemeClr val="dk1"/>
              </a:solidFill>
              <a:effectLst/>
              <a:latin typeface="+mn-lt"/>
              <a:ea typeface="+mn-ea"/>
              <a:cs typeface="+mn-cs"/>
            </a:rPr>
            <a:t>年度決算額から</a:t>
          </a:r>
          <a:r>
            <a:rPr lang="en-US" altLang="ja-JP" sz="1100">
              <a:solidFill>
                <a:schemeClr val="dk1"/>
              </a:solidFill>
              <a:effectLst/>
              <a:latin typeface="+mn-lt"/>
              <a:ea typeface="+mn-ea"/>
              <a:cs typeface="+mn-cs"/>
            </a:rPr>
            <a:t>22.2</a:t>
          </a:r>
          <a:r>
            <a:rPr lang="ja-JP" altLang="ja-JP" sz="1100">
              <a:solidFill>
                <a:schemeClr val="dk1"/>
              </a:solidFill>
              <a:effectLst/>
              <a:latin typeface="+mn-lt"/>
              <a:ea typeface="+mn-ea"/>
              <a:cs typeface="+mn-cs"/>
            </a:rPr>
            <a:t>％増加している。一方、南相木村の人口は</a:t>
          </a:r>
          <a:r>
            <a:rPr lang="en-US" altLang="ja-JP" sz="1100">
              <a:solidFill>
                <a:schemeClr val="dk1"/>
              </a:solidFill>
              <a:effectLst/>
              <a:latin typeface="+mn-lt"/>
              <a:ea typeface="+mn-ea"/>
              <a:cs typeface="+mn-cs"/>
            </a:rPr>
            <a:t>R01</a:t>
          </a:r>
          <a:r>
            <a:rPr lang="ja-JP" altLang="ja-JP" sz="1100">
              <a:solidFill>
                <a:schemeClr val="dk1"/>
              </a:solidFill>
              <a:effectLst/>
              <a:latin typeface="+mn-lt"/>
              <a:ea typeface="+mn-ea"/>
              <a:cs typeface="+mn-cs"/>
            </a:rPr>
            <a:t>年度末</a:t>
          </a:r>
          <a:r>
            <a:rPr lang="en-US" altLang="ja-JP" sz="1100">
              <a:solidFill>
                <a:schemeClr val="dk1"/>
              </a:solidFill>
              <a:effectLst/>
              <a:latin typeface="+mn-lt"/>
              <a:ea typeface="+mn-ea"/>
              <a:cs typeface="+mn-cs"/>
            </a:rPr>
            <a:t>999</a:t>
          </a:r>
          <a:r>
            <a:rPr lang="ja-JP" altLang="ja-JP" sz="1100">
              <a:solidFill>
                <a:schemeClr val="dk1"/>
              </a:solidFill>
              <a:effectLst/>
              <a:latin typeface="+mn-lt"/>
              <a:ea typeface="+mn-ea"/>
              <a:cs typeface="+mn-cs"/>
            </a:rPr>
            <a:t>人で、これは</a:t>
          </a:r>
          <a:r>
            <a:rPr lang="en-US" altLang="ja-JP" sz="1100">
              <a:solidFill>
                <a:schemeClr val="dk1"/>
              </a:solidFill>
              <a:effectLst/>
              <a:latin typeface="+mn-lt"/>
              <a:ea typeface="+mn-ea"/>
              <a:cs typeface="+mn-cs"/>
            </a:rPr>
            <a:t>H27</a:t>
          </a:r>
          <a:r>
            <a:rPr lang="ja-JP" altLang="ja-JP" sz="1100">
              <a:solidFill>
                <a:schemeClr val="dk1"/>
              </a:solidFill>
              <a:effectLst/>
              <a:latin typeface="+mn-lt"/>
              <a:ea typeface="+mn-ea"/>
              <a:cs typeface="+mn-cs"/>
            </a:rPr>
            <a:t>年度末人口</a:t>
          </a:r>
          <a:r>
            <a:rPr lang="en-US" altLang="ja-JP" sz="1100">
              <a:solidFill>
                <a:schemeClr val="dk1"/>
              </a:solidFill>
              <a:effectLst/>
              <a:latin typeface="+mn-lt"/>
              <a:ea typeface="+mn-ea"/>
              <a:cs typeface="+mn-cs"/>
            </a:rPr>
            <a:t>1,066</a:t>
          </a:r>
          <a:r>
            <a:rPr lang="ja-JP" altLang="ja-JP" sz="1100">
              <a:solidFill>
                <a:schemeClr val="dk1"/>
              </a:solidFill>
              <a:effectLst/>
              <a:latin typeface="+mn-lt"/>
              <a:ea typeface="+mn-ea"/>
              <a:cs typeface="+mn-cs"/>
            </a:rPr>
            <a:t>人から</a:t>
          </a:r>
          <a:r>
            <a:rPr lang="en-US" altLang="ja-JP" sz="1100">
              <a:solidFill>
                <a:schemeClr val="dk1"/>
              </a:solidFill>
              <a:effectLst/>
              <a:latin typeface="+mn-lt"/>
              <a:ea typeface="+mn-ea"/>
              <a:cs typeface="+mn-cs"/>
            </a:rPr>
            <a:t>67</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6.3</a:t>
          </a:r>
          <a:r>
            <a:rPr lang="ja-JP" altLang="ja-JP" sz="1100">
              <a:solidFill>
                <a:schemeClr val="dk1"/>
              </a:solidFill>
              <a:effectLst/>
              <a:latin typeface="+mn-lt"/>
              <a:ea typeface="+mn-ea"/>
              <a:cs typeface="+mn-cs"/>
            </a:rPr>
            <a:t>％）減少している。一方、類似団体の平均は、</a:t>
          </a:r>
          <a:r>
            <a:rPr lang="en-US" altLang="ja-JP" sz="1100">
              <a:solidFill>
                <a:schemeClr val="dk1"/>
              </a:solidFill>
              <a:effectLst/>
              <a:latin typeface="+mn-lt"/>
              <a:ea typeface="+mn-ea"/>
              <a:cs typeface="+mn-cs"/>
            </a:rPr>
            <a:t>H27</a:t>
          </a:r>
          <a:r>
            <a:rPr lang="ja-JP" altLang="ja-JP" sz="1100">
              <a:solidFill>
                <a:schemeClr val="dk1"/>
              </a:solidFill>
              <a:effectLst/>
              <a:latin typeface="+mn-lt"/>
              <a:ea typeface="+mn-ea"/>
              <a:cs typeface="+mn-cs"/>
            </a:rPr>
            <a:t>年度決算に比べ</a:t>
          </a:r>
          <a:r>
            <a:rPr lang="en-US" altLang="ja-JP" sz="1100">
              <a:solidFill>
                <a:schemeClr val="dk1"/>
              </a:solidFill>
              <a:effectLst/>
              <a:latin typeface="+mn-lt"/>
              <a:ea typeface="+mn-ea"/>
              <a:cs typeface="+mn-cs"/>
            </a:rPr>
            <a:t>10.7</a:t>
          </a:r>
          <a:r>
            <a:rPr lang="ja-JP" altLang="ja-JP" sz="1100">
              <a:solidFill>
                <a:schemeClr val="dk1"/>
              </a:solidFill>
              <a:effectLst/>
              <a:latin typeface="+mn-lt"/>
              <a:ea typeface="+mn-ea"/>
              <a:cs typeface="+mn-cs"/>
            </a:rPr>
            <a:t>％増加している。人口一人当たりの人件費・物件費を削減することは、現在ある行政サービスを低下させることにつながるので、一概に好ましいとは言えないが、行政サービスの水準を落とすことなく、人件費及び物件費を抑制することが今後の課題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28235</xdr:rowOff>
    </xdr:from>
    <xdr:to>
      <xdr:col>23</xdr:col>
      <xdr:colOff>133350</xdr:colOff>
      <xdr:row>85</xdr:row>
      <xdr:rowOff>53894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601485"/>
          <a:ext cx="838200" cy="2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124324</xdr:rowOff>
    </xdr:from>
    <xdr:to>
      <xdr:col>19</xdr:col>
      <xdr:colOff>133350</xdr:colOff>
      <xdr:row>85</xdr:row>
      <xdr:rowOff>28235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526124"/>
          <a:ext cx="889000" cy="7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123592</xdr:rowOff>
    </xdr:from>
    <xdr:to>
      <xdr:col>15</xdr:col>
      <xdr:colOff>82550</xdr:colOff>
      <xdr:row>84</xdr:row>
      <xdr:rowOff>124324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525392"/>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64982</xdr:rowOff>
    </xdr:from>
    <xdr:to>
      <xdr:col>11</xdr:col>
      <xdr:colOff>31750</xdr:colOff>
      <xdr:row>84</xdr:row>
      <xdr:rowOff>123592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466782"/>
          <a:ext cx="889000" cy="5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3094</xdr:rowOff>
    </xdr:from>
    <xdr:to>
      <xdr:col>23</xdr:col>
      <xdr:colOff>184150</xdr:colOff>
      <xdr:row>85</xdr:row>
      <xdr:rowOff>104694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7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146621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4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148885</xdr:rowOff>
    </xdr:from>
    <xdr:to>
      <xdr:col>19</xdr:col>
      <xdr:colOff>184150</xdr:colOff>
      <xdr:row>85</xdr:row>
      <xdr:rowOff>79035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55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63812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63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73524</xdr:rowOff>
    </xdr:from>
    <xdr:to>
      <xdr:col>15</xdr:col>
      <xdr:colOff>133350</xdr:colOff>
      <xdr:row>85</xdr:row>
      <xdr:rowOff>3674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4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159901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56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72792</xdr:rowOff>
    </xdr:from>
    <xdr:to>
      <xdr:col>11</xdr:col>
      <xdr:colOff>82550</xdr:colOff>
      <xdr:row>85</xdr:row>
      <xdr:rowOff>2942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47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159169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56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14182</xdr:rowOff>
    </xdr:from>
    <xdr:to>
      <xdr:col>7</xdr:col>
      <xdr:colOff>31750</xdr:colOff>
      <xdr:row>84</xdr:row>
      <xdr:rowOff>115782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41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100559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50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ラスパイレス指数は横ばいから若干上昇している。しかし、いまだに類似団体の平均からは低い状況となっている。平均値との差を縮めていく取組みが求められているが、給与水準の動向には人事院勧告が大きく影響しており、この早急な改善は困難な状況となっている。しかしながら、審議会や外部機関等に意見を求めながら、組織全体での見直しや検討を行い、格差是正を図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88054</xdr:rowOff>
    </xdr:from>
    <xdr:to>
      <xdr:col>81</xdr:col>
      <xdr:colOff>44450</xdr:colOff>
      <xdr:row>85</xdr:row>
      <xdr:rowOff>88054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613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88054</xdr:rowOff>
    </xdr:from>
    <xdr:to>
      <xdr:col>77</xdr:col>
      <xdr:colOff>44450</xdr:colOff>
      <xdr:row>85</xdr:row>
      <xdr:rowOff>136313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613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136313</xdr:rowOff>
    </xdr:from>
    <xdr:to>
      <xdr:col>72</xdr:col>
      <xdr:colOff>203200</xdr:colOff>
      <xdr:row>85</xdr:row>
      <xdr:rowOff>168487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7095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138854</xdr:rowOff>
    </xdr:from>
    <xdr:to>
      <xdr:col>68</xdr:col>
      <xdr:colOff>152400</xdr:colOff>
      <xdr:row>85</xdr:row>
      <xdr:rowOff>168487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54065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37254</xdr:rowOff>
    </xdr:from>
    <xdr:to>
      <xdr:col>81</xdr:col>
      <xdr:colOff>95250</xdr:colOff>
      <xdr:row>85</xdr:row>
      <xdr:rowOff>138854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53781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37254</xdr:rowOff>
    </xdr:from>
    <xdr:to>
      <xdr:col>77</xdr:col>
      <xdr:colOff>95250</xdr:colOff>
      <xdr:row>85</xdr:row>
      <xdr:rowOff>138854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149031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7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85513</xdr:rowOff>
    </xdr:from>
    <xdr:to>
      <xdr:col>73</xdr:col>
      <xdr:colOff>44450</xdr:colOff>
      <xdr:row>86</xdr:row>
      <xdr:rowOff>15663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25840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117687</xdr:rowOff>
    </xdr:from>
    <xdr:to>
      <xdr:col>68</xdr:col>
      <xdr:colOff>203200</xdr:colOff>
      <xdr:row>86</xdr:row>
      <xdr:rowOff>47837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58014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88054</xdr:rowOff>
    </xdr:from>
    <xdr:to>
      <xdr:col>64</xdr:col>
      <xdr:colOff>152400</xdr:colOff>
      <xdr:row>85</xdr:row>
      <xdr:rowOff>18204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28381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千人当たりの職員数は、ここ数年類似団体の平均を大幅に上回っている。これは職員数の増加を抑制し適正な定員管理に努めてきた一方、人口減少に歯止めがきかなくなってきているためである。現在の行政サービスの水準を維持していくためには人員削減は困難であるため、外部組織を含めた中で、より効率的な人員配置や職務分担に努め、必要時に応じ業務の民間委託等を図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81770</xdr:rowOff>
    </xdr:from>
    <xdr:to>
      <xdr:col>81</xdr:col>
      <xdr:colOff>44450</xdr:colOff>
      <xdr:row>64</xdr:row>
      <xdr:rowOff>86940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054570"/>
          <a:ext cx="8382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76944</xdr:rowOff>
    </xdr:from>
    <xdr:to>
      <xdr:col>77</xdr:col>
      <xdr:colOff>44450</xdr:colOff>
      <xdr:row>64</xdr:row>
      <xdr:rowOff>81770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04974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76944</xdr:rowOff>
    </xdr:from>
    <xdr:to>
      <xdr:col>72</xdr:col>
      <xdr:colOff>203200</xdr:colOff>
      <xdr:row>64</xdr:row>
      <xdr:rowOff>77633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1049744"/>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1107</xdr:rowOff>
    </xdr:from>
    <xdr:to>
      <xdr:col>68</xdr:col>
      <xdr:colOff>152400</xdr:colOff>
      <xdr:row>64</xdr:row>
      <xdr:rowOff>77633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973907"/>
          <a:ext cx="889000" cy="7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36140</xdr:rowOff>
    </xdr:from>
    <xdr:to>
      <xdr:col>81</xdr:col>
      <xdr:colOff>95250</xdr:colOff>
      <xdr:row>64</xdr:row>
      <xdr:rowOff>137740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00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8217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98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30970</xdr:rowOff>
    </xdr:from>
    <xdr:to>
      <xdr:col>77</xdr:col>
      <xdr:colOff>95250</xdr:colOff>
      <xdr:row>64</xdr:row>
      <xdr:rowOff>132570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00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117347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090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26144</xdr:rowOff>
    </xdr:from>
    <xdr:to>
      <xdr:col>73</xdr:col>
      <xdr:colOff>44450</xdr:colOff>
      <xdr:row>64</xdr:row>
      <xdr:rowOff>127744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99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112521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08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26833</xdr:rowOff>
    </xdr:from>
    <xdr:to>
      <xdr:col>68</xdr:col>
      <xdr:colOff>203200</xdr:colOff>
      <xdr:row>64</xdr:row>
      <xdr:rowOff>128433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99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113210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08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121757</xdr:rowOff>
    </xdr:from>
    <xdr:to>
      <xdr:col>64</xdr:col>
      <xdr:colOff>152400</xdr:colOff>
      <xdr:row>64</xdr:row>
      <xdr:rowOff>51907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92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36684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00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費比率はＨ１７年度から減少傾向にあり、Ｈ１８年度からは類似団体の平均を下回っている。これは、近年、大型公共事業を控え、起債の発行を抑制してきたためである。今後数年はこの状況が続くものと予想される。引き続き計画的な事業の立案・執行に努め、起債には有利な過疎債を活用するなど、公債費の抑制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37846</xdr:rowOff>
    </xdr:from>
    <xdr:to>
      <xdr:col>81</xdr:col>
      <xdr:colOff>44450</xdr:colOff>
      <xdr:row>39</xdr:row>
      <xdr:rowOff>37846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7243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37846</xdr:rowOff>
    </xdr:from>
    <xdr:to>
      <xdr:col>77</xdr:col>
      <xdr:colOff>44450</xdr:colOff>
      <xdr:row>39</xdr:row>
      <xdr:rowOff>61976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7243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61976</xdr:rowOff>
    </xdr:from>
    <xdr:to>
      <xdr:col>72</xdr:col>
      <xdr:colOff>203200</xdr:colOff>
      <xdr:row>39</xdr:row>
      <xdr:rowOff>86106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7485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86106</xdr:rowOff>
    </xdr:from>
    <xdr:to>
      <xdr:col>68</xdr:col>
      <xdr:colOff>152400</xdr:colOff>
      <xdr:row>39</xdr:row>
      <xdr:rowOff>129540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77265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158496</xdr:rowOff>
    </xdr:from>
    <xdr:to>
      <xdr:col>81</xdr:col>
      <xdr:colOff>95250</xdr:colOff>
      <xdr:row>39</xdr:row>
      <xdr:rowOff>88646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3573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51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158496</xdr:rowOff>
    </xdr:from>
    <xdr:to>
      <xdr:col>77</xdr:col>
      <xdr:colOff>95250</xdr:colOff>
      <xdr:row>39</xdr:row>
      <xdr:rowOff>88646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98823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4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11176</xdr:rowOff>
    </xdr:from>
    <xdr:to>
      <xdr:col>73</xdr:col>
      <xdr:colOff>44450</xdr:colOff>
      <xdr:row>39</xdr:row>
      <xdr:rowOff>112776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122953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6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35306</xdr:rowOff>
    </xdr:from>
    <xdr:to>
      <xdr:col>68</xdr:col>
      <xdr:colOff>203200</xdr:colOff>
      <xdr:row>39</xdr:row>
      <xdr:rowOff>136906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147083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19067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mn-lt"/>
              <a:ea typeface="+mn-ea"/>
              <a:cs typeface="+mn-cs"/>
            </a:rPr>
            <a:t>将来負担比率は、財政健全化法が施行された</a:t>
          </a:r>
          <a:r>
            <a:rPr lang="en-US" altLang="ja-JP" sz="1000" b="0" i="0" baseline="0">
              <a:solidFill>
                <a:schemeClr val="dk1"/>
              </a:solidFill>
              <a:effectLst/>
              <a:latin typeface="+mn-lt"/>
              <a:ea typeface="+mn-ea"/>
              <a:cs typeface="+mn-cs"/>
            </a:rPr>
            <a:t>H19</a:t>
          </a:r>
          <a:r>
            <a:rPr lang="ja-JP" altLang="ja-JP" sz="1000" b="0" i="0" baseline="0">
              <a:solidFill>
                <a:schemeClr val="dk1"/>
              </a:solidFill>
              <a:effectLst/>
              <a:latin typeface="+mn-lt"/>
              <a:ea typeface="+mn-ea"/>
              <a:cs typeface="+mn-cs"/>
            </a:rPr>
            <a:t>年度以来、「数値なし」という状況が続いているが、</a:t>
          </a:r>
          <a:r>
            <a:rPr lang="en-US" altLang="ja-JP" sz="1000" b="0" i="0" baseline="0">
              <a:solidFill>
                <a:schemeClr val="dk1"/>
              </a:solidFill>
              <a:effectLst/>
              <a:latin typeface="+mn-lt"/>
              <a:ea typeface="+mn-ea"/>
              <a:cs typeface="+mn-cs"/>
            </a:rPr>
            <a:t>R01</a:t>
          </a:r>
          <a:r>
            <a:rPr lang="ja-JP" altLang="ja-JP" sz="1000" b="0" i="0" baseline="0">
              <a:solidFill>
                <a:schemeClr val="dk1"/>
              </a:solidFill>
              <a:effectLst/>
              <a:latin typeface="+mn-lt"/>
              <a:ea typeface="+mn-ea"/>
              <a:cs typeface="+mn-cs"/>
            </a:rPr>
            <a:t>年度決算における実数は　▲</a:t>
          </a:r>
          <a:r>
            <a:rPr lang="en-US" altLang="ja-JP" sz="1000" b="0" i="0" baseline="0">
              <a:solidFill>
                <a:schemeClr val="dk1"/>
              </a:solidFill>
              <a:effectLst/>
              <a:latin typeface="+mn-lt"/>
              <a:ea typeface="+mn-ea"/>
              <a:cs typeface="+mn-cs"/>
            </a:rPr>
            <a:t>528.6</a:t>
          </a:r>
          <a:r>
            <a:rPr lang="ja-JP" altLang="ja-JP" sz="1000" b="0" i="0" baseline="0">
              <a:solidFill>
                <a:schemeClr val="dk1"/>
              </a:solidFill>
              <a:effectLst/>
              <a:latin typeface="+mn-lt"/>
              <a:ea typeface="+mn-ea"/>
              <a:cs typeface="+mn-cs"/>
            </a:rPr>
            <a:t>％であり、これは前年度の▲</a:t>
          </a:r>
          <a:r>
            <a:rPr lang="en-US" altLang="ja-JP" sz="1000" b="0" i="0" baseline="0">
              <a:solidFill>
                <a:schemeClr val="dk1"/>
              </a:solidFill>
              <a:effectLst/>
              <a:latin typeface="+mn-lt"/>
              <a:ea typeface="+mn-ea"/>
              <a:cs typeface="+mn-cs"/>
            </a:rPr>
            <a:t>522.5</a:t>
          </a:r>
          <a:r>
            <a:rPr lang="ja-JP" altLang="ja-JP" sz="1000" b="0" i="0" baseline="0">
              <a:solidFill>
                <a:schemeClr val="dk1"/>
              </a:solidFill>
              <a:effectLst/>
              <a:latin typeface="+mn-lt"/>
              <a:ea typeface="+mn-ea"/>
              <a:cs typeface="+mn-cs"/>
            </a:rPr>
            <a:t>％よりも数値はさらに良くなっている。類似団体中の順位も１位（最良）という状況である。これは、将来負担額を充当可能財源等が大きく上回っているためであり、将来における財政負担は今のところ懸念された状況ではない。しかし、近い将来、老朽化等による公共施設や設備等の更新を行わなければならないため、その財源として基金の取り崩しが想定される。そこで、今後は中長期的な視点に立って基金や預貯金の効果的な運用を図っていかなければならない。</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
973
66.05
1,984,517
1,950,112
10,033
1,069,113
1,773,123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人件費充当経常一般財源の</a:t>
          </a:r>
          <a:r>
            <a:rPr lang="ja-JP" altLang="en-US" sz="1100" b="0" i="0" baseline="0">
              <a:solidFill>
                <a:schemeClr val="dk1"/>
              </a:solidFill>
              <a:effectLst/>
              <a:latin typeface="+mn-lt"/>
              <a:ea typeface="+mn-ea"/>
              <a:cs typeface="+mn-cs"/>
            </a:rPr>
            <a:t>Ｒ０１</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３２９，５６０</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▲６，９６６</a:t>
          </a:r>
          <a:r>
            <a:rPr lang="ja-JP" altLang="ja-JP" sz="1100" b="0" i="0" baseline="0">
              <a:solidFill>
                <a:schemeClr val="dk1"/>
              </a:solidFill>
              <a:effectLst/>
              <a:latin typeface="+mn-lt"/>
              <a:ea typeface="+mn-ea"/>
              <a:cs typeface="+mn-cs"/>
            </a:rPr>
            <a:t>千円、２．</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類似団体との比較では、前年度に引き続き平均を上回っている。これは、全国的に人件費の抑制や定員管理に努めてきたことにより類似団体の数値が減少したためと推測される。南相木村では給与水準が低い一方、人口一人当たりの職員数が多いという現状を踏まえ、人件費以外の経常経費とのバランスを図りながら、今後大幅な増加とならないよう留意していく必要がある。</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39</xdr:row>
      <xdr:rowOff>10414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4210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10414</xdr:rowOff>
    </xdr:from>
    <xdr:to>
      <xdr:col>19</xdr:col>
      <xdr:colOff>187325</xdr:colOff>
      <xdr:row>39</xdr:row>
      <xdr:rowOff>46990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969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72136</xdr:rowOff>
    </xdr:from>
    <xdr:to>
      <xdr:col>15</xdr:col>
      <xdr:colOff>98425</xdr:colOff>
      <xdr:row>39</xdr:row>
      <xdr:rowOff>46990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872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xdr:rowOff>
    </xdr:from>
    <xdr:to>
      <xdr:col>11</xdr:col>
      <xdr:colOff>9525</xdr:colOff>
      <xdr:row>38</xdr:row>
      <xdr:rowOff>72136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232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131064</xdr:rowOff>
    </xdr:from>
    <xdr:to>
      <xdr:col>20</xdr:col>
      <xdr:colOff>38100</xdr:colOff>
      <xdr:row>39</xdr:row>
      <xdr:rowOff>61214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45991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3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167640</xdr:rowOff>
    </xdr:from>
    <xdr:to>
      <xdr:col>15</xdr:col>
      <xdr:colOff>149225</xdr:colOff>
      <xdr:row>39</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82567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21336</xdr:rowOff>
    </xdr:from>
    <xdr:to>
      <xdr:col>11</xdr:col>
      <xdr:colOff>60325</xdr:colOff>
      <xdr:row>38</xdr:row>
      <xdr:rowOff>122936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107713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128778</xdr:rowOff>
    </xdr:from>
    <xdr:to>
      <xdr:col>6</xdr:col>
      <xdr:colOff>171450</xdr:colOff>
      <xdr:row>38</xdr:row>
      <xdr:rowOff>58928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43705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物件費充当経常一般財源の</a:t>
          </a:r>
          <a:r>
            <a:rPr lang="ja-JP" altLang="en-US" sz="1100" b="0" i="0" baseline="0">
              <a:solidFill>
                <a:schemeClr val="dk1"/>
              </a:solidFill>
              <a:effectLst/>
              <a:latin typeface="+mn-lt"/>
              <a:ea typeface="+mn-ea"/>
              <a:cs typeface="+mn-cs"/>
            </a:rPr>
            <a:t>Ｒ０１</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１７９，６９４</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４０３</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０．２</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微増</a:t>
          </a:r>
          <a:r>
            <a:rPr lang="ja-JP" altLang="ja-JP" sz="1100" b="0" i="0" baseline="0">
              <a:solidFill>
                <a:schemeClr val="dk1"/>
              </a:solidFill>
              <a:effectLst/>
              <a:latin typeface="+mn-lt"/>
              <a:ea typeface="+mn-ea"/>
              <a:cs typeface="+mn-cs"/>
            </a:rPr>
            <a:t>となった。ここ数年は類似団体の平均を大きく上回っていたが、平成３０年度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特定財源の確保や、業務委託や備品購入の見直しを進め、物件費の抑制を図っ</a:t>
          </a:r>
          <a:r>
            <a:rPr lang="ja-JP" altLang="en-US" sz="1100" b="0" i="0" baseline="0">
              <a:solidFill>
                <a:schemeClr val="dk1"/>
              </a:solidFill>
              <a:effectLst/>
              <a:latin typeface="+mn-lt"/>
              <a:ea typeface="+mn-ea"/>
              <a:cs typeface="+mn-cs"/>
            </a:rPr>
            <a:t>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xdr:rowOff>
    </xdr:from>
    <xdr:to>
      <xdr:col>82</xdr:col>
      <xdr:colOff>107950</xdr:colOff>
      <xdr:row>18</xdr:row>
      <xdr:rowOff>20320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091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85090</xdr:rowOff>
    </xdr:from>
    <xdr:to>
      <xdr:col>78</xdr:col>
      <xdr:colOff>69850</xdr:colOff>
      <xdr:row>18</xdr:row>
      <xdr:rowOff>20320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99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85090</xdr:rowOff>
    </xdr:from>
    <xdr:to>
      <xdr:col>73</xdr:col>
      <xdr:colOff>180975</xdr:colOff>
      <xdr:row>19</xdr:row>
      <xdr:rowOff>16510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9974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16510</xdr:rowOff>
    </xdr:from>
    <xdr:to>
      <xdr:col>69</xdr:col>
      <xdr:colOff>92075</xdr:colOff>
      <xdr:row>19</xdr:row>
      <xdr:rowOff>24130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274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125730</xdr:rowOff>
    </xdr:from>
    <xdr:to>
      <xdr:col>82</xdr:col>
      <xdr:colOff>158750</xdr:colOff>
      <xdr:row>18</xdr:row>
      <xdr:rowOff>55880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97807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140970</xdr:rowOff>
    </xdr:from>
    <xdr:to>
      <xdr:col>78</xdr:col>
      <xdr:colOff>120650</xdr:colOff>
      <xdr:row>18</xdr:row>
      <xdr:rowOff>71120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55897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4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34290</xdr:rowOff>
    </xdr:from>
    <xdr:to>
      <xdr:col>74</xdr:col>
      <xdr:colOff>31750</xdr:colOff>
      <xdr:row>17</xdr:row>
      <xdr:rowOff>135890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137160</xdr:rowOff>
    </xdr:from>
    <xdr:to>
      <xdr:col>69</xdr:col>
      <xdr:colOff>142875</xdr:colOff>
      <xdr:row>19</xdr:row>
      <xdr:rowOff>67310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52087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144780</xdr:rowOff>
    </xdr:from>
    <xdr:to>
      <xdr:col>65</xdr:col>
      <xdr:colOff>53975</xdr:colOff>
      <xdr:row>19</xdr:row>
      <xdr:rowOff>74930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59707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扶助費充当経常一般財源の</a:t>
          </a:r>
          <a:r>
            <a:rPr lang="ja-JP" altLang="en-US" sz="1100" b="0" i="0" baseline="0">
              <a:solidFill>
                <a:schemeClr val="dk1"/>
              </a:solidFill>
              <a:effectLst/>
              <a:latin typeface="+mn-lt"/>
              <a:ea typeface="+mn-ea"/>
              <a:cs typeface="+mn-cs"/>
            </a:rPr>
            <a:t>Ｒ０１</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２０，３８３</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▲２，９５７</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１２．７</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となった。これは、児童や高齢者への扶助費の</a:t>
          </a:r>
          <a:r>
            <a:rPr lang="ja-JP" altLang="en-US" sz="1100" b="0" i="0" baseline="0">
              <a:solidFill>
                <a:schemeClr val="dk1"/>
              </a:solidFill>
              <a:effectLst/>
              <a:latin typeface="+mn-lt"/>
              <a:ea typeface="+mn-ea"/>
              <a:cs typeface="+mn-cs"/>
            </a:rPr>
            <a:t>減額</a:t>
          </a:r>
          <a:r>
            <a:rPr lang="ja-JP" altLang="ja-JP" sz="1100" b="0" i="0" baseline="0">
              <a:solidFill>
                <a:schemeClr val="dk1"/>
              </a:solidFill>
              <a:effectLst/>
              <a:latin typeface="+mn-lt"/>
              <a:ea typeface="+mn-ea"/>
              <a:cs typeface="+mn-cs"/>
            </a:rPr>
            <a:t>が原因である。類似団体との比較では、過去１０年間にわたり平均値を大きく下回っている。これは生活保護費（該当なし）や生活弱者等への扶助費のうち、経常一般財源充当額が低いことが原因と思われる。今後も引き続き低い水準が維持されるものと推測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63500</xdr:rowOff>
    </xdr:from>
    <xdr:to>
      <xdr:col>24</xdr:col>
      <xdr:colOff>25400</xdr:colOff>
      <xdr:row>54</xdr:row>
      <xdr:rowOff>101600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321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101600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30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38100</xdr:rowOff>
    </xdr:from>
    <xdr:to>
      <xdr:col>15</xdr:col>
      <xdr:colOff>98425</xdr:colOff>
      <xdr:row>54</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29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0</xdr:rowOff>
    </xdr:from>
    <xdr:to>
      <xdr:col>11</xdr:col>
      <xdr:colOff>9525</xdr:colOff>
      <xdr:row>54</xdr:row>
      <xdr:rowOff>38100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25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xdr:rowOff>
    </xdr:from>
    <xdr:to>
      <xdr:col>24</xdr:col>
      <xdr:colOff>76200</xdr:colOff>
      <xdr:row>54</xdr:row>
      <xdr:rowOff>114300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29227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50800</xdr:rowOff>
    </xdr:from>
    <xdr:to>
      <xdr:col>20</xdr:col>
      <xdr:colOff>38100</xdr:colOff>
      <xdr:row>54</xdr:row>
      <xdr:rowOff>152400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162577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158750</xdr:rowOff>
    </xdr:from>
    <xdr:to>
      <xdr:col>11</xdr:col>
      <xdr:colOff>60325</xdr:colOff>
      <xdr:row>54</xdr:row>
      <xdr:rowOff>88900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99077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120650</xdr:rowOff>
    </xdr:from>
    <xdr:to>
      <xdr:col>6</xdr:col>
      <xdr:colOff>171450</xdr:colOff>
      <xdr:row>54</xdr:row>
      <xdr:rowOff>50800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60977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維持補修費充当経常一般財源の</a:t>
          </a:r>
          <a:r>
            <a:rPr lang="ja-JP" altLang="en-US" sz="1100" b="0" i="0" baseline="0">
              <a:solidFill>
                <a:schemeClr val="dk1"/>
              </a:solidFill>
              <a:effectLst/>
              <a:latin typeface="+mn-lt"/>
              <a:ea typeface="+mn-ea"/>
              <a:cs typeface="+mn-cs"/>
            </a:rPr>
            <a:t>Ｒ０１</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２３，３４３</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９０１</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４．０</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微</a:t>
          </a:r>
          <a:r>
            <a:rPr lang="ja-JP" altLang="ja-JP" sz="1100" b="0" i="0" baseline="0">
              <a:solidFill>
                <a:schemeClr val="dk1"/>
              </a:solidFill>
              <a:effectLst/>
              <a:latin typeface="+mn-lt"/>
              <a:ea typeface="+mn-ea"/>
              <a:cs typeface="+mn-cs"/>
            </a:rPr>
            <a:t>増となった。道路や橋梁の維持補修費の増額であるが、今後は施設や設備に係る補修費の増加が見込まれる。また、繰出金充当経常一般財源の</a:t>
          </a:r>
          <a:r>
            <a:rPr lang="ja-JP" altLang="en-US" sz="1100" b="0" i="0" baseline="0">
              <a:solidFill>
                <a:schemeClr val="dk1"/>
              </a:solidFill>
              <a:effectLst/>
              <a:latin typeface="+mn-lt"/>
              <a:ea typeface="+mn-ea"/>
              <a:cs typeface="+mn-cs"/>
            </a:rPr>
            <a:t>Ｒ０１</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１０１，１０９</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▲１，２７５</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１．２</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となった。国民健康保険事業や介護保険事業における財政負担が年々増加しており、今後も過大な繰り出しとならないよう引き続き留意する必要がある。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55</xdr:row>
      <xdr:rowOff>88900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5072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81280</xdr:rowOff>
    </xdr:from>
    <xdr:to>
      <xdr:col>78</xdr:col>
      <xdr:colOff>69850</xdr:colOff>
      <xdr:row>55</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511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81280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4996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73660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499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170197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2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38100</xdr:rowOff>
    </xdr:from>
    <xdr:to>
      <xdr:col>78</xdr:col>
      <xdr:colOff>120650</xdr:colOff>
      <xdr:row>55</xdr:row>
      <xdr:rowOff>139700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149877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30480</xdr:rowOff>
    </xdr:from>
    <xdr:to>
      <xdr:col>74</xdr:col>
      <xdr:colOff>31750</xdr:colOff>
      <xdr:row>55</xdr:row>
      <xdr:rowOff>132080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142257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2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22860</xdr:rowOff>
    </xdr:from>
    <xdr:to>
      <xdr:col>65</xdr:col>
      <xdr:colOff>53975</xdr:colOff>
      <xdr:row>55</xdr:row>
      <xdr:rowOff>124460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109237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53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補助費等充当経常一般財源の</a:t>
          </a:r>
          <a:r>
            <a:rPr lang="ja-JP" altLang="en-US" sz="1100" b="0" i="0" baseline="0">
              <a:solidFill>
                <a:schemeClr val="dk1"/>
              </a:solidFill>
              <a:effectLst/>
              <a:latin typeface="+mn-lt"/>
              <a:ea typeface="+mn-ea"/>
              <a:cs typeface="+mn-cs"/>
            </a:rPr>
            <a:t>Ｒ０１</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１２８，０５７</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９，３０６</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７．８</a:t>
          </a:r>
          <a:r>
            <a:rPr lang="ja-JP" altLang="ja-JP" sz="1100" b="0" i="0" baseline="0">
              <a:solidFill>
                <a:schemeClr val="dk1"/>
              </a:solidFill>
              <a:effectLst/>
              <a:latin typeface="+mn-lt"/>
              <a:ea typeface="+mn-ea"/>
              <a:cs typeface="+mn-cs"/>
            </a:rPr>
            <a:t>％の増となった。これは一部事務組合等への臨時的な補助が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ことによる。南相木村ではＨ１８年度に策定した「行政改革プラン」に基づき補助金等の見直しを図り、類似した補助金の一本化や段階的削減などを実施し、補助金支出の削減に努めてきた。今後も引き続き適切な執行に努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306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168148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2604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168148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294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公債費充当経常一般財源の</a:t>
          </a:r>
          <a:r>
            <a:rPr lang="ja-JP" altLang="en-US" sz="1100" b="0" i="0" baseline="0">
              <a:solidFill>
                <a:schemeClr val="dk1"/>
              </a:solidFill>
              <a:effectLst/>
              <a:latin typeface="+mn-lt"/>
              <a:ea typeface="+mn-ea"/>
              <a:cs typeface="+mn-cs"/>
            </a:rPr>
            <a:t>Ｒ０１</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１２８，０１３</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２３，６３４</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２２．６</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となった。これはＨ１７年度以降、有利な起債（過疎債等）のみ発行してきた成果が表れている。</a:t>
          </a:r>
          <a:r>
            <a:rPr lang="ja-JP" altLang="en-US" sz="1100" b="0" i="0" baseline="0">
              <a:solidFill>
                <a:schemeClr val="dk1"/>
              </a:solidFill>
              <a:effectLst/>
              <a:latin typeface="+mn-lt"/>
              <a:ea typeface="+mn-ea"/>
              <a:cs typeface="+mn-cs"/>
            </a:rPr>
            <a:t>Ｒ０１</a:t>
          </a:r>
          <a:r>
            <a:rPr lang="ja-JP" altLang="ja-JP" sz="1100" b="0" i="0" baseline="0">
              <a:solidFill>
                <a:schemeClr val="dk1"/>
              </a:solidFill>
              <a:effectLst/>
              <a:latin typeface="+mn-lt"/>
              <a:ea typeface="+mn-ea"/>
              <a:cs typeface="+mn-cs"/>
            </a:rPr>
            <a:t>年度末の起債現在高は、普通会計で</a:t>
          </a:r>
          <a:r>
            <a:rPr lang="ja-JP" altLang="en-US" sz="1100" b="0" i="0" baseline="0">
              <a:solidFill>
                <a:schemeClr val="dk1"/>
              </a:solidFill>
              <a:effectLst/>
              <a:latin typeface="+mn-lt"/>
              <a:ea typeface="+mn-ea"/>
              <a:cs typeface="+mn-cs"/>
            </a:rPr>
            <a:t>１，７７３，１２３</a:t>
          </a:r>
          <a:r>
            <a:rPr lang="ja-JP" altLang="ja-JP" sz="1100" b="0" i="0" baseline="0">
              <a:solidFill>
                <a:schemeClr val="dk1"/>
              </a:solidFill>
              <a:effectLst/>
              <a:latin typeface="+mn-lt"/>
              <a:ea typeface="+mn-ea"/>
              <a:cs typeface="+mn-cs"/>
            </a:rPr>
            <a:t>千円、特別会計を含んだ全会計で</a:t>
          </a:r>
          <a:r>
            <a:rPr lang="ja-JP" altLang="en-US" sz="1100" b="0" i="0" baseline="0">
              <a:solidFill>
                <a:schemeClr val="dk1"/>
              </a:solidFill>
              <a:effectLst/>
              <a:latin typeface="+mn-lt"/>
              <a:ea typeface="+mn-ea"/>
              <a:cs typeface="+mn-cs"/>
            </a:rPr>
            <a:t>１，７９５，２６４</a:t>
          </a:r>
          <a:r>
            <a:rPr lang="ja-JP" altLang="ja-JP" sz="1100" b="0" i="0" baseline="0">
              <a:solidFill>
                <a:schemeClr val="dk1"/>
              </a:solidFill>
              <a:effectLst/>
              <a:latin typeface="+mn-lt"/>
              <a:ea typeface="+mn-ea"/>
              <a:cs typeface="+mn-cs"/>
            </a:rPr>
            <a:t>千円となっている。今後も大型公共事業の執行には国県補助金など財源確保を前提とし、起債の発行には引き続き留意していく。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20320</xdr:rowOff>
    </xdr:from>
    <xdr:to>
      <xdr:col>24</xdr:col>
      <xdr:colOff>25400</xdr:colOff>
      <xdr:row>75</xdr:row>
      <xdr:rowOff>96520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8790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20320</xdr:rowOff>
    </xdr:from>
    <xdr:to>
      <xdr:col>19</xdr:col>
      <xdr:colOff>187325</xdr:colOff>
      <xdr:row>75</xdr:row>
      <xdr:rowOff>81280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8790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8600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860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45720</xdr:rowOff>
    </xdr:from>
    <xdr:to>
      <xdr:col>24</xdr:col>
      <xdr:colOff>76200</xdr:colOff>
      <xdr:row>75</xdr:row>
      <xdr:rowOff>147320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62247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140970</xdr:rowOff>
    </xdr:from>
    <xdr:to>
      <xdr:col>20</xdr:col>
      <xdr:colOff>38100</xdr:colOff>
      <xdr:row>75</xdr:row>
      <xdr:rowOff>71120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30480</xdr:rowOff>
    </xdr:from>
    <xdr:to>
      <xdr:col>15</xdr:col>
      <xdr:colOff>149225</xdr:colOff>
      <xdr:row>75</xdr:row>
      <xdr:rowOff>132080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142257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144780</xdr:rowOff>
    </xdr:from>
    <xdr:to>
      <xdr:col>6</xdr:col>
      <xdr:colOff>171450</xdr:colOff>
      <xdr:row>75</xdr:row>
      <xdr:rowOff>74930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85107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を除く経常経費充当一般財源の額は、過去１０年間にわたり増加している。これは人件費や維持補修費に充当される経常一般財源の額が増加したことによる影響が大きいものと考えられる。全体から見ると経常経費の額は抑制されているものの、経常一般財源として村税、特にダムに係る固定資産税が毎年度４千万円以上減収となるため、今後も経常収支比率は増加の傾向に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104139</xdr:rowOff>
    </xdr:from>
    <xdr:to>
      <xdr:col>82</xdr:col>
      <xdr:colOff>107950</xdr:colOff>
      <xdr:row>77</xdr:row>
      <xdr:rowOff>141288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305789"/>
          <a:ext cx="838200" cy="3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104139</xdr:rowOff>
    </xdr:from>
    <xdr:to>
      <xdr:col>78</xdr:col>
      <xdr:colOff>69850</xdr:colOff>
      <xdr:row>77</xdr:row>
      <xdr:rowOff>141288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305789"/>
          <a:ext cx="889000" cy="3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104139</xdr:rowOff>
    </xdr:from>
    <xdr:to>
      <xdr:col>73</xdr:col>
      <xdr:colOff>180975</xdr:colOff>
      <xdr:row>78</xdr:row>
      <xdr:rowOff>4127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305789"/>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104139</xdr:rowOff>
    </xdr:from>
    <xdr:to>
      <xdr:col>69</xdr:col>
      <xdr:colOff>92075</xdr:colOff>
      <xdr:row>78</xdr:row>
      <xdr:rowOff>4127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305789"/>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53339</xdr:rowOff>
    </xdr:from>
    <xdr:to>
      <xdr:col>82</xdr:col>
      <xdr:colOff>158750</xdr:colOff>
      <xdr:row>77</xdr:row>
      <xdr:rowOff>154939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25416</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90488</xdr:rowOff>
    </xdr:from>
    <xdr:to>
      <xdr:col>78</xdr:col>
      <xdr:colOff>120650</xdr:colOff>
      <xdr:row>78</xdr:row>
      <xdr:rowOff>20638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9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5415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7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53339</xdr:rowOff>
    </xdr:from>
    <xdr:to>
      <xdr:col>74</xdr:col>
      <xdr:colOff>31750</xdr:colOff>
      <xdr:row>77</xdr:row>
      <xdr:rowOff>154939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139716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124777</xdr:rowOff>
    </xdr:from>
    <xdr:to>
      <xdr:col>69</xdr:col>
      <xdr:colOff>142875</xdr:colOff>
      <xdr:row>78</xdr:row>
      <xdr:rowOff>54927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2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39704</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53339</xdr:rowOff>
    </xdr:from>
    <xdr:to>
      <xdr:col>65</xdr:col>
      <xdr:colOff>53975</xdr:colOff>
      <xdr:row>77</xdr:row>
      <xdr:rowOff>154939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139716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169771</xdr:rowOff>
    </xdr:from>
    <xdr:to>
      <xdr:col>29</xdr:col>
      <xdr:colOff>127000</xdr:colOff>
      <xdr:row>16</xdr:row>
      <xdr:rowOff>8078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789146"/>
          <a:ext cx="647700" cy="9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8078</xdr:rowOff>
    </xdr:from>
    <xdr:to>
      <xdr:col>26</xdr:col>
      <xdr:colOff>50800</xdr:colOff>
      <xdr:row>16</xdr:row>
      <xdr:rowOff>42170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798903"/>
          <a:ext cx="698500" cy="34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42170</xdr:rowOff>
    </xdr:from>
    <xdr:to>
      <xdr:col>22</xdr:col>
      <xdr:colOff>114300</xdr:colOff>
      <xdr:row>16</xdr:row>
      <xdr:rowOff>67530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832995"/>
          <a:ext cx="698500" cy="25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67530</xdr:rowOff>
    </xdr:from>
    <xdr:to>
      <xdr:col>18</xdr:col>
      <xdr:colOff>177800</xdr:colOff>
      <xdr:row>16</xdr:row>
      <xdr:rowOff>74597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58355"/>
          <a:ext cx="698500" cy="7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118971</xdr:rowOff>
    </xdr:from>
    <xdr:to>
      <xdr:col>29</xdr:col>
      <xdr:colOff>177800</xdr:colOff>
      <xdr:row>16</xdr:row>
      <xdr:rowOff>49121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38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135498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58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128728</xdr:rowOff>
    </xdr:from>
    <xdr:to>
      <xdr:col>26</xdr:col>
      <xdr:colOff>101600</xdr:colOff>
      <xdr:row>16</xdr:row>
      <xdr:rowOff>58878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748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69055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16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162820</xdr:rowOff>
    </xdr:from>
    <xdr:to>
      <xdr:col>22</xdr:col>
      <xdr:colOff>165100</xdr:colOff>
      <xdr:row>16</xdr:row>
      <xdr:rowOff>92970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782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103147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5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16730</xdr:rowOff>
    </xdr:from>
    <xdr:to>
      <xdr:col>19</xdr:col>
      <xdr:colOff>38100</xdr:colOff>
      <xdr:row>16</xdr:row>
      <xdr:rowOff>118330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07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128507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7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23797</xdr:rowOff>
    </xdr:from>
    <xdr:to>
      <xdr:col>15</xdr:col>
      <xdr:colOff>101600</xdr:colOff>
      <xdr:row>16</xdr:row>
      <xdr:rowOff>125397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14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135574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8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55449</xdr:rowOff>
    </xdr:from>
    <xdr:to>
      <xdr:col>29</xdr:col>
      <xdr:colOff>127000</xdr:colOff>
      <xdr:row>37</xdr:row>
      <xdr:rowOff>143551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180149"/>
          <a:ext cx="647700" cy="88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46007</xdr:rowOff>
    </xdr:from>
    <xdr:to>
      <xdr:col>26</xdr:col>
      <xdr:colOff>50800</xdr:colOff>
      <xdr:row>37</xdr:row>
      <xdr:rowOff>143551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170707"/>
          <a:ext cx="698500" cy="97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46007</xdr:rowOff>
    </xdr:from>
    <xdr:to>
      <xdr:col>22</xdr:col>
      <xdr:colOff>114300</xdr:colOff>
      <xdr:row>37</xdr:row>
      <xdr:rowOff>64226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170707"/>
          <a:ext cx="698500" cy="18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167493</xdr:rowOff>
    </xdr:from>
    <xdr:to>
      <xdr:col>18</xdr:col>
      <xdr:colOff>177800</xdr:colOff>
      <xdr:row>37</xdr:row>
      <xdr:rowOff>64226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20743"/>
          <a:ext cx="698500" cy="68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4649</xdr:rowOff>
    </xdr:from>
    <xdr:to>
      <xdr:col>29</xdr:col>
      <xdr:colOff>177800</xdr:colOff>
      <xdr:row>37</xdr:row>
      <xdr:rowOff>106249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2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148176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0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92751</xdr:rowOff>
    </xdr:from>
    <xdr:to>
      <xdr:col>26</xdr:col>
      <xdr:colOff>101600</xdr:colOff>
      <xdr:row>37</xdr:row>
      <xdr:rowOff>194351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217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179128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303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166657</xdr:rowOff>
    </xdr:from>
    <xdr:to>
      <xdr:col>22</xdr:col>
      <xdr:colOff>165100</xdr:colOff>
      <xdr:row>37</xdr:row>
      <xdr:rowOff>96807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19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81584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0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13426</xdr:rowOff>
    </xdr:from>
    <xdr:to>
      <xdr:col>19</xdr:col>
      <xdr:colOff>38100</xdr:colOff>
      <xdr:row>37</xdr:row>
      <xdr:rowOff>115026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38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99803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2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116693</xdr:rowOff>
    </xdr:from>
    <xdr:to>
      <xdr:col>15</xdr:col>
      <xdr:colOff>101600</xdr:colOff>
      <xdr:row>37</xdr:row>
      <xdr:rowOff>46843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69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31620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5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
973
66.05
1,984,517
1,950,112
10,033
1,069,113
1,773,123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45547</xdr:rowOff>
    </xdr:from>
    <xdr:to>
      <xdr:col>24</xdr:col>
      <xdr:colOff>63500</xdr:colOff>
      <xdr:row>35</xdr:row>
      <xdr:rowOff>52276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046297"/>
          <a:ext cx="838200" cy="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52276</xdr:rowOff>
    </xdr:from>
    <xdr:to>
      <xdr:col>19</xdr:col>
      <xdr:colOff>177800</xdr:colOff>
      <xdr:row>35</xdr:row>
      <xdr:rowOff>83820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053026"/>
          <a:ext cx="889000" cy="3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83820</xdr:rowOff>
    </xdr:from>
    <xdr:to>
      <xdr:col>15</xdr:col>
      <xdr:colOff>50800</xdr:colOff>
      <xdr:row>35</xdr:row>
      <xdr:rowOff>118754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084570"/>
          <a:ext cx="889000" cy="3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118754</xdr:rowOff>
    </xdr:from>
    <xdr:to>
      <xdr:col>10</xdr:col>
      <xdr:colOff>114300</xdr:colOff>
      <xdr:row>35</xdr:row>
      <xdr:rowOff>128773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119504"/>
          <a:ext cx="889000" cy="1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166197</xdr:rowOff>
    </xdr:from>
    <xdr:to>
      <xdr:col>24</xdr:col>
      <xdr:colOff>114300</xdr:colOff>
      <xdr:row>35</xdr:row>
      <xdr:rowOff>96347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9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17624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846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1476</xdr:rowOff>
    </xdr:from>
    <xdr:to>
      <xdr:col>20</xdr:col>
      <xdr:colOff>38100</xdr:colOff>
      <xdr:row>35</xdr:row>
      <xdr:rowOff>103076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00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119603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77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33020</xdr:rowOff>
    </xdr:from>
    <xdr:to>
      <xdr:col>15</xdr:col>
      <xdr:colOff>101600</xdr:colOff>
      <xdr:row>35</xdr:row>
      <xdr:rowOff>134620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151147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80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67954</xdr:rowOff>
    </xdr:from>
    <xdr:to>
      <xdr:col>10</xdr:col>
      <xdr:colOff>165100</xdr:colOff>
      <xdr:row>35</xdr:row>
      <xdr:rowOff>169554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0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14631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843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77973</xdr:rowOff>
    </xdr:from>
    <xdr:to>
      <xdr:col>6</xdr:col>
      <xdr:colOff>38100</xdr:colOff>
      <xdr:row>36</xdr:row>
      <xdr:rowOff>8123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07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24650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853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169975</xdr:rowOff>
    </xdr:from>
    <xdr:to>
      <xdr:col>24</xdr:col>
      <xdr:colOff>63500</xdr:colOff>
      <xdr:row>56</xdr:row>
      <xdr:rowOff>27020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99725"/>
          <a:ext cx="838200" cy="2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27020</xdr:rowOff>
    </xdr:from>
    <xdr:to>
      <xdr:col>19</xdr:col>
      <xdr:colOff>177800</xdr:colOff>
      <xdr:row>56</xdr:row>
      <xdr:rowOff>98238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28220"/>
          <a:ext cx="889000" cy="7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72972</xdr:rowOff>
    </xdr:from>
    <xdr:to>
      <xdr:col>15</xdr:col>
      <xdr:colOff>50800</xdr:colOff>
      <xdr:row>56</xdr:row>
      <xdr:rowOff>98238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674172"/>
          <a:ext cx="889000" cy="2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72972</xdr:rowOff>
    </xdr:from>
    <xdr:to>
      <xdr:col>10</xdr:col>
      <xdr:colOff>114300</xdr:colOff>
      <xdr:row>56</xdr:row>
      <xdr:rowOff>144037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74172"/>
          <a:ext cx="889000" cy="7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119175</xdr:rowOff>
    </xdr:from>
    <xdr:to>
      <xdr:col>24</xdr:col>
      <xdr:colOff>114300</xdr:colOff>
      <xdr:row>56</xdr:row>
      <xdr:rowOff>49325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142052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147670</xdr:rowOff>
    </xdr:from>
    <xdr:to>
      <xdr:col>20</xdr:col>
      <xdr:colOff>38100</xdr:colOff>
      <xdr:row>56</xdr:row>
      <xdr:rowOff>77820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7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94347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35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47438</xdr:rowOff>
    </xdr:from>
    <xdr:to>
      <xdr:col>15</xdr:col>
      <xdr:colOff>101600</xdr:colOff>
      <xdr:row>56</xdr:row>
      <xdr:rowOff>149038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4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165565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2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22172</xdr:rowOff>
    </xdr:from>
    <xdr:to>
      <xdr:col>10</xdr:col>
      <xdr:colOff>165100</xdr:colOff>
      <xdr:row>56</xdr:row>
      <xdr:rowOff>123772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2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140299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39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93237</xdr:rowOff>
    </xdr:from>
    <xdr:to>
      <xdr:col>6</xdr:col>
      <xdr:colOff>38100</xdr:colOff>
      <xdr:row>57</xdr:row>
      <xdr:rowOff>23387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39914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6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4432</xdr:rowOff>
    </xdr:from>
    <xdr:to>
      <xdr:col>24</xdr:col>
      <xdr:colOff>63500</xdr:colOff>
      <xdr:row>78</xdr:row>
      <xdr:rowOff>4657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77532"/>
          <a:ext cx="8382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4432</xdr:rowOff>
    </xdr:from>
    <xdr:to>
      <xdr:col>19</xdr:col>
      <xdr:colOff>177800</xdr:colOff>
      <xdr:row>78</xdr:row>
      <xdr:rowOff>27356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77532"/>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23749</xdr:rowOff>
    </xdr:from>
    <xdr:to>
      <xdr:col>15</xdr:col>
      <xdr:colOff>50800</xdr:colOff>
      <xdr:row>78</xdr:row>
      <xdr:rowOff>27356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96849"/>
          <a:ext cx="889000" cy="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23749</xdr:rowOff>
    </xdr:from>
    <xdr:to>
      <xdr:col>10</xdr:col>
      <xdr:colOff>114300</xdr:colOff>
      <xdr:row>78</xdr:row>
      <xdr:rowOff>51090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96849"/>
          <a:ext cx="889000" cy="2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125307</xdr:rowOff>
    </xdr:from>
    <xdr:to>
      <xdr:col>24</xdr:col>
      <xdr:colOff>114300</xdr:colOff>
      <xdr:row>78</xdr:row>
      <xdr:rowOff>55457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2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148184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7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125082</xdr:rowOff>
    </xdr:from>
    <xdr:to>
      <xdr:col>20</xdr:col>
      <xdr:colOff>38100</xdr:colOff>
      <xdr:row>78</xdr:row>
      <xdr:rowOff>55232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2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71759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10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148006</xdr:rowOff>
    </xdr:from>
    <xdr:to>
      <xdr:col>15</xdr:col>
      <xdr:colOff>101600</xdr:colOff>
      <xdr:row>78</xdr:row>
      <xdr:rowOff>78156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4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69283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4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144399</xdr:rowOff>
    </xdr:from>
    <xdr:to>
      <xdr:col>10</xdr:col>
      <xdr:colOff>165100</xdr:colOff>
      <xdr:row>78</xdr:row>
      <xdr:rowOff>74549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4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65676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3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290</xdr:rowOff>
    </xdr:from>
    <xdr:to>
      <xdr:col>6</xdr:col>
      <xdr:colOff>38100</xdr:colOff>
      <xdr:row>78</xdr:row>
      <xdr:rowOff>101890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7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93017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6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94190</xdr:rowOff>
    </xdr:from>
    <xdr:to>
      <xdr:col>24</xdr:col>
      <xdr:colOff>63500</xdr:colOff>
      <xdr:row>98</xdr:row>
      <xdr:rowOff>95763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96290"/>
          <a:ext cx="8382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95763</xdr:rowOff>
    </xdr:from>
    <xdr:to>
      <xdr:col>19</xdr:col>
      <xdr:colOff>177800</xdr:colOff>
      <xdr:row>98</xdr:row>
      <xdr:rowOff>102977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897863"/>
          <a:ext cx="889000" cy="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102977</xdr:rowOff>
    </xdr:from>
    <xdr:to>
      <xdr:col>15</xdr:col>
      <xdr:colOff>50800</xdr:colOff>
      <xdr:row>98</xdr:row>
      <xdr:rowOff>105690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05077"/>
          <a:ext cx="889000" cy="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105690</xdr:rowOff>
    </xdr:from>
    <xdr:to>
      <xdr:col>10</xdr:col>
      <xdr:colOff>114300</xdr:colOff>
      <xdr:row>98</xdr:row>
      <xdr:rowOff>108686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07790"/>
          <a:ext cx="889000" cy="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43390</xdr:rowOff>
    </xdr:from>
    <xdr:to>
      <xdr:col>24</xdr:col>
      <xdr:colOff>114300</xdr:colOff>
      <xdr:row>98</xdr:row>
      <xdr:rowOff>144990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44963</xdr:rowOff>
    </xdr:from>
    <xdr:to>
      <xdr:col>20</xdr:col>
      <xdr:colOff>38100</xdr:colOff>
      <xdr:row>98</xdr:row>
      <xdr:rowOff>146563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137690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3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52177</xdr:rowOff>
    </xdr:from>
    <xdr:to>
      <xdr:col>15</xdr:col>
      <xdr:colOff>101600</xdr:colOff>
      <xdr:row>98</xdr:row>
      <xdr:rowOff>153777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5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144904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54890</xdr:rowOff>
    </xdr:from>
    <xdr:to>
      <xdr:col>10</xdr:col>
      <xdr:colOff>165100</xdr:colOff>
      <xdr:row>98</xdr:row>
      <xdr:rowOff>156490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147617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4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57886</xdr:rowOff>
    </xdr:from>
    <xdr:to>
      <xdr:col>6</xdr:col>
      <xdr:colOff>38100</xdr:colOff>
      <xdr:row>98</xdr:row>
      <xdr:rowOff>159486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150613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5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105015</xdr:rowOff>
    </xdr:from>
    <xdr:to>
      <xdr:col>55</xdr:col>
      <xdr:colOff>0</xdr:colOff>
      <xdr:row>37</xdr:row>
      <xdr:rowOff>127467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48665"/>
          <a:ext cx="838200" cy="2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127467</xdr:rowOff>
    </xdr:from>
    <xdr:to>
      <xdr:col>50</xdr:col>
      <xdr:colOff>114300</xdr:colOff>
      <xdr:row>37</xdr:row>
      <xdr:rowOff>148179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71117"/>
          <a:ext cx="889000" cy="2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148179</xdr:rowOff>
    </xdr:from>
    <xdr:to>
      <xdr:col>45</xdr:col>
      <xdr:colOff>177800</xdr:colOff>
      <xdr:row>37</xdr:row>
      <xdr:rowOff>165625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91829"/>
          <a:ext cx="889000" cy="1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165625</xdr:rowOff>
    </xdr:from>
    <xdr:to>
      <xdr:col>41</xdr:col>
      <xdr:colOff>50800</xdr:colOff>
      <xdr:row>38</xdr:row>
      <xdr:rowOff>2506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09275"/>
          <a:ext cx="889000" cy="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54215</xdr:rowOff>
    </xdr:from>
    <xdr:to>
      <xdr:col>55</xdr:col>
      <xdr:colOff>50800</xdr:colOff>
      <xdr:row>37</xdr:row>
      <xdr:rowOff>155815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9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77092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49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76667</xdr:rowOff>
    </xdr:from>
    <xdr:to>
      <xdr:col>50</xdr:col>
      <xdr:colOff>165100</xdr:colOff>
      <xdr:row>38</xdr:row>
      <xdr:rowOff>6817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23344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9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97379</xdr:rowOff>
    </xdr:from>
    <xdr:to>
      <xdr:col>46</xdr:col>
      <xdr:colOff>38100</xdr:colOff>
      <xdr:row>38</xdr:row>
      <xdr:rowOff>27529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4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18656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3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114825</xdr:rowOff>
    </xdr:from>
    <xdr:to>
      <xdr:col>41</xdr:col>
      <xdr:colOff>101600</xdr:colOff>
      <xdr:row>38</xdr:row>
      <xdr:rowOff>44975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5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36102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5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123156</xdr:rowOff>
    </xdr:from>
    <xdr:to>
      <xdr:col>36</xdr:col>
      <xdr:colOff>165100</xdr:colOff>
      <xdr:row>38</xdr:row>
      <xdr:rowOff>53305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668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44433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5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163333</xdr:rowOff>
    </xdr:from>
    <xdr:to>
      <xdr:col>55</xdr:col>
      <xdr:colOff>0</xdr:colOff>
      <xdr:row>58</xdr:row>
      <xdr:rowOff>53629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35983"/>
          <a:ext cx="838200" cy="6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163333</xdr:rowOff>
    </xdr:from>
    <xdr:to>
      <xdr:col>50</xdr:col>
      <xdr:colOff>114300</xdr:colOff>
      <xdr:row>58</xdr:row>
      <xdr:rowOff>17311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35983"/>
          <a:ext cx="889000" cy="2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17311</xdr:rowOff>
    </xdr:from>
    <xdr:to>
      <xdr:col>45</xdr:col>
      <xdr:colOff>177800</xdr:colOff>
      <xdr:row>58</xdr:row>
      <xdr:rowOff>26816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61411"/>
          <a:ext cx="889000" cy="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26816</xdr:rowOff>
    </xdr:from>
    <xdr:to>
      <xdr:col>41</xdr:col>
      <xdr:colOff>50800</xdr:colOff>
      <xdr:row>58</xdr:row>
      <xdr:rowOff>74069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70916"/>
          <a:ext cx="889000" cy="4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2829</xdr:rowOff>
    </xdr:from>
    <xdr:to>
      <xdr:col>55</xdr:col>
      <xdr:colOff>50800</xdr:colOff>
      <xdr:row>58</xdr:row>
      <xdr:rowOff>104429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4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25706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98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112533</xdr:rowOff>
    </xdr:from>
    <xdr:to>
      <xdr:col>50</xdr:col>
      <xdr:colOff>165100</xdr:colOff>
      <xdr:row>58</xdr:row>
      <xdr:rowOff>42683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8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59210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6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137961</xdr:rowOff>
    </xdr:from>
    <xdr:to>
      <xdr:col>46</xdr:col>
      <xdr:colOff>38100</xdr:colOff>
      <xdr:row>58</xdr:row>
      <xdr:rowOff>68111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1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84638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8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147466</xdr:rowOff>
    </xdr:from>
    <xdr:to>
      <xdr:col>41</xdr:col>
      <xdr:colOff>101600</xdr:colOff>
      <xdr:row>58</xdr:row>
      <xdr:rowOff>77616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2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94143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9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23269</xdr:rowOff>
    </xdr:from>
    <xdr:to>
      <xdr:col>36</xdr:col>
      <xdr:colOff>165100</xdr:colOff>
      <xdr:row>58</xdr:row>
      <xdr:rowOff>124869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6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141396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4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20135</xdr:rowOff>
    </xdr:from>
    <xdr:to>
      <xdr:col>55</xdr:col>
      <xdr:colOff>0</xdr:colOff>
      <xdr:row>78</xdr:row>
      <xdr:rowOff>75642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393235"/>
          <a:ext cx="838200" cy="5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20135</xdr:rowOff>
    </xdr:from>
    <xdr:to>
      <xdr:col>50</xdr:col>
      <xdr:colOff>114300</xdr:colOff>
      <xdr:row>78</xdr:row>
      <xdr:rowOff>55178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393235"/>
          <a:ext cx="889000" cy="3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24406</xdr:rowOff>
    </xdr:from>
    <xdr:to>
      <xdr:col>45</xdr:col>
      <xdr:colOff>177800</xdr:colOff>
      <xdr:row>78</xdr:row>
      <xdr:rowOff>55178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397506"/>
          <a:ext cx="889000" cy="3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168258</xdr:rowOff>
    </xdr:from>
    <xdr:to>
      <xdr:col>41</xdr:col>
      <xdr:colOff>50800</xdr:colOff>
      <xdr:row>78</xdr:row>
      <xdr:rowOff>24406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369908"/>
          <a:ext cx="889000" cy="2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24842</xdr:rowOff>
    </xdr:from>
    <xdr:to>
      <xdr:col>55</xdr:col>
      <xdr:colOff>50800</xdr:colOff>
      <xdr:row>78</xdr:row>
      <xdr:rowOff>126442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155669</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85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140785</xdr:rowOff>
    </xdr:from>
    <xdr:to>
      <xdr:col>50</xdr:col>
      <xdr:colOff>165100</xdr:colOff>
      <xdr:row>78</xdr:row>
      <xdr:rowOff>70935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87462</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311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4378</xdr:rowOff>
    </xdr:from>
    <xdr:to>
      <xdr:col>46</xdr:col>
      <xdr:colOff>38100</xdr:colOff>
      <xdr:row>78</xdr:row>
      <xdr:rowOff>105978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7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122505</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15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145056</xdr:rowOff>
    </xdr:from>
    <xdr:to>
      <xdr:col>41</xdr:col>
      <xdr:colOff>101600</xdr:colOff>
      <xdr:row>78</xdr:row>
      <xdr:rowOff>75206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4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91733</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12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117458</xdr:rowOff>
    </xdr:from>
    <xdr:to>
      <xdr:col>36</xdr:col>
      <xdr:colOff>165100</xdr:colOff>
      <xdr:row>78</xdr:row>
      <xdr:rowOff>47608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1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64135</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0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31114</xdr:rowOff>
    </xdr:from>
    <xdr:to>
      <xdr:col>55</xdr:col>
      <xdr:colOff>0</xdr:colOff>
      <xdr:row>97</xdr:row>
      <xdr:rowOff>74326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61764"/>
          <a:ext cx="838200" cy="4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31114</xdr:rowOff>
    </xdr:from>
    <xdr:to>
      <xdr:col>50</xdr:col>
      <xdr:colOff>114300</xdr:colOff>
      <xdr:row>97</xdr:row>
      <xdr:rowOff>106896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61764"/>
          <a:ext cx="889000" cy="7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106896</xdr:rowOff>
    </xdr:from>
    <xdr:to>
      <xdr:col>45</xdr:col>
      <xdr:colOff>177800</xdr:colOff>
      <xdr:row>97</xdr:row>
      <xdr:rowOff>129550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37546"/>
          <a:ext cx="889000" cy="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129550</xdr:rowOff>
    </xdr:from>
    <xdr:to>
      <xdr:col>41</xdr:col>
      <xdr:colOff>50800</xdr:colOff>
      <xdr:row>98</xdr:row>
      <xdr:rowOff>139700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60200"/>
          <a:ext cx="889000" cy="18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23526</xdr:rowOff>
    </xdr:from>
    <xdr:to>
      <xdr:col>55</xdr:col>
      <xdr:colOff>50800</xdr:colOff>
      <xdr:row>97</xdr:row>
      <xdr:rowOff>125126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46403</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0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151764</xdr:rowOff>
    </xdr:from>
    <xdr:to>
      <xdr:col>50</xdr:col>
      <xdr:colOff>165100</xdr:colOff>
      <xdr:row>97</xdr:row>
      <xdr:rowOff>81914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1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98441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3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56096</xdr:rowOff>
    </xdr:from>
    <xdr:to>
      <xdr:col>46</xdr:col>
      <xdr:colOff>38100</xdr:colOff>
      <xdr:row>97</xdr:row>
      <xdr:rowOff>157696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8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2773</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46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78750</xdr:rowOff>
    </xdr:from>
    <xdr:to>
      <xdr:col>41</xdr:col>
      <xdr:colOff>101600</xdr:colOff>
      <xdr:row>98</xdr:row>
      <xdr:rowOff>8900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0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25427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48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88900</xdr:rowOff>
    </xdr:from>
    <xdr:to>
      <xdr:col>36</xdr:col>
      <xdr:colOff>165100</xdr:colOff>
      <xdr:row>99</xdr:row>
      <xdr:rowOff>19050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10177</xdr:rowOff>
    </xdr:from>
    <xdr:ext cx="249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847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170833</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85933"/>
          <a:ext cx="838200" cy="9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120033</xdr:rowOff>
    </xdr:from>
    <xdr:to>
      <xdr:col>85</xdr:col>
      <xdr:colOff>177800</xdr:colOff>
      <xdr:row>39</xdr:row>
      <xdr:rowOff>50183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3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79410</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2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136040</xdr:rowOff>
    </xdr:from>
    <xdr:to>
      <xdr:col>85</xdr:col>
      <xdr:colOff>127000</xdr:colOff>
      <xdr:row>78</xdr:row>
      <xdr:rowOff>15835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337690"/>
          <a:ext cx="8382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1730</xdr:rowOff>
    </xdr:from>
    <xdr:to>
      <xdr:col>81</xdr:col>
      <xdr:colOff>50800</xdr:colOff>
      <xdr:row>78</xdr:row>
      <xdr:rowOff>15835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374830"/>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1730</xdr:rowOff>
    </xdr:from>
    <xdr:to>
      <xdr:col>76</xdr:col>
      <xdr:colOff>114300</xdr:colOff>
      <xdr:row>78</xdr:row>
      <xdr:rowOff>38827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74830"/>
          <a:ext cx="889000" cy="3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21309</xdr:rowOff>
    </xdr:from>
    <xdr:to>
      <xdr:col>71</xdr:col>
      <xdr:colOff>177800</xdr:colOff>
      <xdr:row>78</xdr:row>
      <xdr:rowOff>38827</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394409"/>
          <a:ext cx="889000" cy="1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85240</xdr:rowOff>
    </xdr:from>
    <xdr:to>
      <xdr:col>85</xdr:col>
      <xdr:colOff>177800</xdr:colOff>
      <xdr:row>78</xdr:row>
      <xdr:rowOff>15390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8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63667</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6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136485</xdr:rowOff>
    </xdr:from>
    <xdr:to>
      <xdr:col>81</xdr:col>
      <xdr:colOff>101600</xdr:colOff>
      <xdr:row>78</xdr:row>
      <xdr:rowOff>66635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3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57762</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343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122380</xdr:rowOff>
    </xdr:from>
    <xdr:to>
      <xdr:col>76</xdr:col>
      <xdr:colOff>165100</xdr:colOff>
      <xdr:row>78</xdr:row>
      <xdr:rowOff>52530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2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43657</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341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159477</xdr:rowOff>
    </xdr:from>
    <xdr:to>
      <xdr:col>72</xdr:col>
      <xdr:colOff>38100</xdr:colOff>
      <xdr:row>78</xdr:row>
      <xdr:rowOff>89627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6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80754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45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141959</xdr:rowOff>
    </xdr:from>
    <xdr:to>
      <xdr:col>67</xdr:col>
      <xdr:colOff>101600</xdr:colOff>
      <xdr:row>78</xdr:row>
      <xdr:rowOff>72109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4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63236</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343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79625</xdr:rowOff>
    </xdr:from>
    <xdr:to>
      <xdr:col>85</xdr:col>
      <xdr:colOff>127000</xdr:colOff>
      <xdr:row>98</xdr:row>
      <xdr:rowOff>136265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81725"/>
          <a:ext cx="838200" cy="5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125044</xdr:rowOff>
    </xdr:from>
    <xdr:to>
      <xdr:col>81</xdr:col>
      <xdr:colOff>50800</xdr:colOff>
      <xdr:row>98</xdr:row>
      <xdr:rowOff>136265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27144"/>
          <a:ext cx="889000" cy="1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120948</xdr:rowOff>
    </xdr:from>
    <xdr:to>
      <xdr:col>76</xdr:col>
      <xdr:colOff>114300</xdr:colOff>
      <xdr:row>98</xdr:row>
      <xdr:rowOff>125044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23048"/>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69084</xdr:rowOff>
    </xdr:from>
    <xdr:to>
      <xdr:col>71</xdr:col>
      <xdr:colOff>177800</xdr:colOff>
      <xdr:row>98</xdr:row>
      <xdr:rowOff>120948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71184"/>
          <a:ext cx="889000" cy="5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28825</xdr:rowOff>
    </xdr:from>
    <xdr:to>
      <xdr:col>85</xdr:col>
      <xdr:colOff>177800</xdr:colOff>
      <xdr:row>98</xdr:row>
      <xdr:rowOff>130425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159652</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1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85465</xdr:rowOff>
    </xdr:from>
    <xdr:to>
      <xdr:col>81</xdr:col>
      <xdr:colOff>101600</xdr:colOff>
      <xdr:row>99</xdr:row>
      <xdr:rowOff>15615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6742</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98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74244</xdr:rowOff>
    </xdr:from>
    <xdr:to>
      <xdr:col>76</xdr:col>
      <xdr:colOff>165100</xdr:colOff>
      <xdr:row>99</xdr:row>
      <xdr:rowOff>4394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166971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6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70148</xdr:rowOff>
    </xdr:from>
    <xdr:to>
      <xdr:col>72</xdr:col>
      <xdr:colOff>38100</xdr:colOff>
      <xdr:row>99</xdr:row>
      <xdr:rowOff>298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7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162875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6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18284</xdr:rowOff>
    </xdr:from>
    <xdr:to>
      <xdr:col>67</xdr:col>
      <xdr:colOff>101600</xdr:colOff>
      <xdr:row>98</xdr:row>
      <xdr:rowOff>119884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136411</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59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166884</xdr:rowOff>
    </xdr:from>
    <xdr:to>
      <xdr:col>116</xdr:col>
      <xdr:colOff>63500</xdr:colOff>
      <xdr:row>58</xdr:row>
      <xdr:rowOff>13780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939534"/>
          <a:ext cx="838200" cy="1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35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166884</xdr:rowOff>
    </xdr:from>
    <xdr:to>
      <xdr:col>111</xdr:col>
      <xdr:colOff>177800</xdr:colOff>
      <xdr:row>58</xdr:row>
      <xdr:rowOff>82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939534"/>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110627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82</xdr:rowOff>
    </xdr:from>
    <xdr:to>
      <xdr:col>107</xdr:col>
      <xdr:colOff>50800</xdr:colOff>
      <xdr:row>58</xdr:row>
      <xdr:rowOff>15532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944182"/>
          <a:ext cx="889000" cy="1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96359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10808</xdr:rowOff>
    </xdr:from>
    <xdr:to>
      <xdr:col>102</xdr:col>
      <xdr:colOff>114300</xdr:colOff>
      <xdr:row>58</xdr:row>
      <xdr:rowOff>15532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954908"/>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95445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84510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134430</xdr:rowOff>
    </xdr:from>
    <xdr:to>
      <xdr:col>116</xdr:col>
      <xdr:colOff>114300</xdr:colOff>
      <xdr:row>58</xdr:row>
      <xdr:rowOff>64580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157307</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116084</xdr:rowOff>
    </xdr:from>
    <xdr:to>
      <xdr:col>112</xdr:col>
      <xdr:colOff>38100</xdr:colOff>
      <xdr:row>58</xdr:row>
      <xdr:rowOff>46234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88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62761</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66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120732</xdr:rowOff>
    </xdr:from>
    <xdr:to>
      <xdr:col>107</xdr:col>
      <xdr:colOff>101600</xdr:colOff>
      <xdr:row>58</xdr:row>
      <xdr:rowOff>50882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89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67409</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66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136182</xdr:rowOff>
    </xdr:from>
    <xdr:to>
      <xdr:col>102</xdr:col>
      <xdr:colOff>165100</xdr:colOff>
      <xdr:row>58</xdr:row>
      <xdr:rowOff>66332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82859</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68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131458</xdr:rowOff>
    </xdr:from>
    <xdr:to>
      <xdr:col>98</xdr:col>
      <xdr:colOff>38100</xdr:colOff>
      <xdr:row>58</xdr:row>
      <xdr:rowOff>61608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0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78135</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67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139578</xdr:rowOff>
    </xdr:from>
    <xdr:to>
      <xdr:col>116</xdr:col>
      <xdr:colOff>63500</xdr:colOff>
      <xdr:row>76</xdr:row>
      <xdr:rowOff>11147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998328"/>
          <a:ext cx="838200" cy="4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11147</xdr:rowOff>
    </xdr:from>
    <xdr:to>
      <xdr:col>111</xdr:col>
      <xdr:colOff>177800</xdr:colOff>
      <xdr:row>76</xdr:row>
      <xdr:rowOff>47788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041347"/>
          <a:ext cx="8890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47788</xdr:rowOff>
    </xdr:from>
    <xdr:to>
      <xdr:col>107</xdr:col>
      <xdr:colOff>50800</xdr:colOff>
      <xdr:row>76</xdr:row>
      <xdr:rowOff>76671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077988"/>
          <a:ext cx="889000" cy="2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62559</xdr:rowOff>
    </xdr:from>
    <xdr:to>
      <xdr:col>102</xdr:col>
      <xdr:colOff>114300</xdr:colOff>
      <xdr:row>76</xdr:row>
      <xdr:rowOff>76671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092759"/>
          <a:ext cx="889000" cy="1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88778</xdr:rowOff>
    </xdr:from>
    <xdr:to>
      <xdr:col>116</xdr:col>
      <xdr:colOff>114300</xdr:colOff>
      <xdr:row>76</xdr:row>
      <xdr:rowOff>18929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9475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111655</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79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131797</xdr:rowOff>
    </xdr:from>
    <xdr:to>
      <xdr:col>112</xdr:col>
      <xdr:colOff>38100</xdr:colOff>
      <xdr:row>76</xdr:row>
      <xdr:rowOff>61947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99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78474</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76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168438</xdr:rowOff>
    </xdr:from>
    <xdr:to>
      <xdr:col>107</xdr:col>
      <xdr:colOff>101600</xdr:colOff>
      <xdr:row>76</xdr:row>
      <xdr:rowOff>98588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2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115115</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80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25871</xdr:rowOff>
    </xdr:from>
    <xdr:to>
      <xdr:col>102</xdr:col>
      <xdr:colOff>165100</xdr:colOff>
      <xdr:row>76</xdr:row>
      <xdr:rowOff>127471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143998</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83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11759</xdr:rowOff>
    </xdr:from>
    <xdr:to>
      <xdr:col>98</xdr:col>
      <xdr:colOff>38100</xdr:colOff>
      <xdr:row>76</xdr:row>
      <xdr:rowOff>113359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4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129886</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81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類似団体を大きく上回っている状況である。これはＣＡＴＶ、村営バス運営等独自の行政サービスを行っているためである。今後大幅な増加とならないよう留意していく必要がある。物件費・・・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年度から連続</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年増加していたが、平成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年度で抑制を図ったが、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は業務委託</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（温泉等）が増加した。維持補修費・・・６年連続類似団体を下回っている状況であったが、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は庁舎等の修繕事業が増加した。扶助費・・・</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連続類似団体を下回っている状況である。これは生活保護費（該当なし）が影響している。補助費等・・・類似団体と同様の数値で推移している。引き続き補助金の一般化等進めていく。普通建設事業費・・・</a:t>
          </a:r>
          <a:r>
            <a:rPr kumimoji="1" lang="ja-JP" altLang="en-US" sz="1100">
              <a:solidFill>
                <a:schemeClr val="dk1"/>
              </a:solidFill>
              <a:effectLst/>
              <a:latin typeface="+mn-lt"/>
              <a:ea typeface="+mn-ea"/>
              <a:cs typeface="+mn-cs"/>
            </a:rPr>
            <a:t>Ｒ０１</a:t>
          </a:r>
          <a:r>
            <a:rPr kumimoji="1" lang="ja-JP" altLang="ja-JP" sz="1100">
              <a:solidFill>
                <a:schemeClr val="dk1"/>
              </a:solidFill>
              <a:effectLst/>
              <a:latin typeface="+mn-lt"/>
              <a:ea typeface="+mn-ea"/>
              <a:cs typeface="+mn-cs"/>
            </a:rPr>
            <a:t>年度には若者定住促進住宅整備事業を実施したため、類似団体平均を大きく上回っている。（うち新規整備）</a:t>
          </a:r>
          <a:r>
            <a:rPr kumimoji="1" lang="ja-JP" altLang="en-US" sz="1100">
              <a:solidFill>
                <a:schemeClr val="dk1"/>
              </a:solidFill>
              <a:effectLst/>
              <a:latin typeface="+mn-lt"/>
              <a:ea typeface="+mn-ea"/>
              <a:cs typeface="+mn-cs"/>
            </a:rPr>
            <a:t>災害復旧事業費・・・令和元年</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月に発生した台風</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号災害の災害復旧事業費である。</a:t>
          </a:r>
          <a:r>
            <a:rPr kumimoji="1" lang="ja-JP" altLang="ja-JP" sz="1100">
              <a:solidFill>
                <a:schemeClr val="dk1"/>
              </a:solidFill>
              <a:effectLst/>
              <a:latin typeface="+mn-lt"/>
              <a:ea typeface="+mn-ea"/>
              <a:cs typeface="+mn-cs"/>
            </a:rPr>
            <a:t>公債費・・・平成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年度から類似団体を大きく下回っている。これは繰上償還や有利な起債以外発行しなかったことによる。積立金・・・</a:t>
          </a:r>
          <a:r>
            <a:rPr kumimoji="1" lang="ja-JP" altLang="en-US" sz="1100">
              <a:solidFill>
                <a:schemeClr val="dk1"/>
              </a:solidFill>
              <a:effectLst/>
              <a:latin typeface="+mn-lt"/>
              <a:ea typeface="+mn-ea"/>
              <a:cs typeface="+mn-cs"/>
            </a:rPr>
            <a:t>Ｒ０１年度は</a:t>
          </a:r>
          <a:r>
            <a:rPr kumimoji="1" lang="ja-JP" altLang="ja-JP" sz="1100">
              <a:solidFill>
                <a:schemeClr val="dk1"/>
              </a:solidFill>
              <a:effectLst/>
              <a:latin typeface="+mn-lt"/>
              <a:ea typeface="+mn-ea"/>
              <a:cs typeface="+mn-cs"/>
            </a:rPr>
            <a:t>類似団体を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財政調整基金の積立が影響している。</a:t>
          </a:r>
          <a:r>
            <a:rPr kumimoji="1" lang="ja-JP" altLang="ja-JP" sz="1100">
              <a:solidFill>
                <a:schemeClr val="dk1"/>
              </a:solidFill>
              <a:effectLst/>
              <a:latin typeface="+mn-lt"/>
              <a:ea typeface="+mn-ea"/>
              <a:cs typeface="+mn-cs"/>
            </a:rPr>
            <a:t>貸付金・・・教育員会が実施している奨学金制度であり、類似団体を上回っている原因は貸付金の額が多いためである。繰出金・・・国民健康保険事業や介護保険事業における財政負担が年々増加しており、今後も過大な繰り出しとならないよう留意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
973
66.05
1,984,517
1,950,112
10,033
1,069,113
1,773,123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5093</xdr:rowOff>
    </xdr:from>
    <xdr:to>
      <xdr:col>24</xdr:col>
      <xdr:colOff>63500</xdr:colOff>
      <xdr:row>35</xdr:row>
      <xdr:rowOff>29172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005843"/>
          <a:ext cx="8382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95504</xdr:rowOff>
    </xdr:from>
    <xdr:to>
      <xdr:col>19</xdr:col>
      <xdr:colOff>177800</xdr:colOff>
      <xdr:row>35</xdr:row>
      <xdr:rowOff>5093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5924804"/>
          <a:ext cx="889000" cy="8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95504</xdr:rowOff>
    </xdr:from>
    <xdr:to>
      <xdr:col>15</xdr:col>
      <xdr:colOff>50800</xdr:colOff>
      <xdr:row>35</xdr:row>
      <xdr:rowOff>31058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5924804"/>
          <a:ext cx="889000" cy="10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160064</xdr:rowOff>
    </xdr:from>
    <xdr:to>
      <xdr:col>10</xdr:col>
      <xdr:colOff>114300</xdr:colOff>
      <xdr:row>35</xdr:row>
      <xdr:rowOff>31058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5989364"/>
          <a:ext cx="889000" cy="4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149822</xdr:rowOff>
    </xdr:from>
    <xdr:to>
      <xdr:col>24</xdr:col>
      <xdr:colOff>114300</xdr:colOff>
      <xdr:row>35</xdr:row>
      <xdr:rowOff>79972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97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1249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83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125743</xdr:rowOff>
    </xdr:from>
    <xdr:to>
      <xdr:col>20</xdr:col>
      <xdr:colOff>38100</xdr:colOff>
      <xdr:row>35</xdr:row>
      <xdr:rowOff>55893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95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72420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7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44704</xdr:rowOff>
    </xdr:from>
    <xdr:to>
      <xdr:col>15</xdr:col>
      <xdr:colOff>101600</xdr:colOff>
      <xdr:row>34</xdr:row>
      <xdr:rowOff>146304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8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162831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64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151708</xdr:rowOff>
    </xdr:from>
    <xdr:to>
      <xdr:col>10</xdr:col>
      <xdr:colOff>165100</xdr:colOff>
      <xdr:row>35</xdr:row>
      <xdr:rowOff>81858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98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98385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7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109264</xdr:rowOff>
    </xdr:from>
    <xdr:to>
      <xdr:col>6</xdr:col>
      <xdr:colOff>38100</xdr:colOff>
      <xdr:row>35</xdr:row>
      <xdr:rowOff>39414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3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55941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1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164139</xdr:rowOff>
    </xdr:from>
    <xdr:to>
      <xdr:col>24</xdr:col>
      <xdr:colOff>63500</xdr:colOff>
      <xdr:row>58</xdr:row>
      <xdr:rowOff>46513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936789"/>
          <a:ext cx="838200" cy="5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46513</xdr:rowOff>
    </xdr:from>
    <xdr:to>
      <xdr:col>19</xdr:col>
      <xdr:colOff>177800</xdr:colOff>
      <xdr:row>58</xdr:row>
      <xdr:rowOff>48816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90613"/>
          <a:ext cx="889000" cy="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110358</xdr:rowOff>
    </xdr:from>
    <xdr:to>
      <xdr:col>15</xdr:col>
      <xdr:colOff>50800</xdr:colOff>
      <xdr:row>58</xdr:row>
      <xdr:rowOff>48816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883008"/>
          <a:ext cx="889000" cy="10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110358</xdr:rowOff>
    </xdr:from>
    <xdr:to>
      <xdr:col>10</xdr:col>
      <xdr:colOff>114300</xdr:colOff>
      <xdr:row>57</xdr:row>
      <xdr:rowOff>135747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83008"/>
          <a:ext cx="889000" cy="2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113339</xdr:rowOff>
    </xdr:from>
    <xdr:to>
      <xdr:col>24</xdr:col>
      <xdr:colOff>114300</xdr:colOff>
      <xdr:row>58</xdr:row>
      <xdr:rowOff>43489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8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136216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3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167163</xdr:rowOff>
    </xdr:from>
    <xdr:to>
      <xdr:col>20</xdr:col>
      <xdr:colOff>38100</xdr:colOff>
      <xdr:row>58</xdr:row>
      <xdr:rowOff>97313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3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113840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71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169466</xdr:rowOff>
    </xdr:from>
    <xdr:to>
      <xdr:col>15</xdr:col>
      <xdr:colOff>101600</xdr:colOff>
      <xdr:row>58</xdr:row>
      <xdr:rowOff>99616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4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116143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1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59558</xdr:rowOff>
    </xdr:from>
    <xdr:to>
      <xdr:col>10</xdr:col>
      <xdr:colOff>165100</xdr:colOff>
      <xdr:row>57</xdr:row>
      <xdr:rowOff>161158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3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6235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0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84947</xdr:rowOff>
    </xdr:from>
    <xdr:to>
      <xdr:col>6</xdr:col>
      <xdr:colOff>38100</xdr:colOff>
      <xdr:row>58</xdr:row>
      <xdr:rowOff>15097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5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31624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32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169290</xdr:rowOff>
    </xdr:from>
    <xdr:to>
      <xdr:col>24</xdr:col>
      <xdr:colOff>63500</xdr:colOff>
      <xdr:row>76</xdr:row>
      <xdr:rowOff>124777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28040"/>
          <a:ext cx="838200" cy="12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107435</xdr:rowOff>
    </xdr:from>
    <xdr:to>
      <xdr:col>19</xdr:col>
      <xdr:colOff>177800</xdr:colOff>
      <xdr:row>76</xdr:row>
      <xdr:rowOff>124777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37635"/>
          <a:ext cx="889000" cy="1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107435</xdr:rowOff>
    </xdr:from>
    <xdr:to>
      <xdr:col>15</xdr:col>
      <xdr:colOff>50800</xdr:colOff>
      <xdr:row>76</xdr:row>
      <xdr:rowOff>159882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37635"/>
          <a:ext cx="889000" cy="5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159882</xdr:rowOff>
    </xdr:from>
    <xdr:to>
      <xdr:col>10</xdr:col>
      <xdr:colOff>114300</xdr:colOff>
      <xdr:row>77</xdr:row>
      <xdr:rowOff>6350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90082"/>
          <a:ext cx="889000" cy="1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118490</xdr:rowOff>
    </xdr:from>
    <xdr:to>
      <xdr:col>24</xdr:col>
      <xdr:colOff>114300</xdr:colOff>
      <xdr:row>76</xdr:row>
      <xdr:rowOff>48640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7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141367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2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73977</xdr:rowOff>
    </xdr:from>
    <xdr:to>
      <xdr:col>20</xdr:col>
      <xdr:colOff>38100</xdr:colOff>
      <xdr:row>77</xdr:row>
      <xdr:rowOff>4127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20655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7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56635</xdr:rowOff>
    </xdr:from>
    <xdr:to>
      <xdr:col>15</xdr:col>
      <xdr:colOff>101600</xdr:colOff>
      <xdr:row>76</xdr:row>
      <xdr:rowOff>158235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8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3312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6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109082</xdr:rowOff>
    </xdr:from>
    <xdr:to>
      <xdr:col>10</xdr:col>
      <xdr:colOff>165100</xdr:colOff>
      <xdr:row>77</xdr:row>
      <xdr:rowOff>39232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55759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14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127000</xdr:rowOff>
    </xdr:from>
    <xdr:to>
      <xdr:col>6</xdr:col>
      <xdr:colOff>38100</xdr:colOff>
      <xdr:row>77</xdr:row>
      <xdr:rowOff>57150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73676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3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14577</xdr:rowOff>
    </xdr:from>
    <xdr:to>
      <xdr:col>24</xdr:col>
      <xdr:colOff>63500</xdr:colOff>
      <xdr:row>98</xdr:row>
      <xdr:rowOff>27973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16677"/>
          <a:ext cx="8382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27614</xdr:rowOff>
    </xdr:from>
    <xdr:to>
      <xdr:col>19</xdr:col>
      <xdr:colOff>177800</xdr:colOff>
      <xdr:row>98</xdr:row>
      <xdr:rowOff>27973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29714"/>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5387</xdr:rowOff>
    </xdr:from>
    <xdr:to>
      <xdr:col>15</xdr:col>
      <xdr:colOff>50800</xdr:colOff>
      <xdr:row>98</xdr:row>
      <xdr:rowOff>27614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07487"/>
          <a:ext cx="889000" cy="2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5387</xdr:rowOff>
    </xdr:from>
    <xdr:to>
      <xdr:col>10</xdr:col>
      <xdr:colOff>114300</xdr:colOff>
      <xdr:row>98</xdr:row>
      <xdr:rowOff>23225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07487"/>
          <a:ext cx="889000" cy="1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135227</xdr:rowOff>
    </xdr:from>
    <xdr:to>
      <xdr:col>24</xdr:col>
      <xdr:colOff>114300</xdr:colOff>
      <xdr:row>98</xdr:row>
      <xdr:rowOff>65377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6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113654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4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148623</xdr:rowOff>
    </xdr:from>
    <xdr:to>
      <xdr:col>20</xdr:col>
      <xdr:colOff>38100</xdr:colOff>
      <xdr:row>98</xdr:row>
      <xdr:rowOff>78773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7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69900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7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148264</xdr:rowOff>
    </xdr:from>
    <xdr:to>
      <xdr:col>15</xdr:col>
      <xdr:colOff>101600</xdr:colOff>
      <xdr:row>98</xdr:row>
      <xdr:rowOff>78414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7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69541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7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126037</xdr:rowOff>
    </xdr:from>
    <xdr:to>
      <xdr:col>10</xdr:col>
      <xdr:colOff>165100</xdr:colOff>
      <xdr:row>98</xdr:row>
      <xdr:rowOff>56187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5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47314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4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143875</xdr:rowOff>
    </xdr:from>
    <xdr:to>
      <xdr:col>6</xdr:col>
      <xdr:colOff>38100</xdr:colOff>
      <xdr:row>98</xdr:row>
      <xdr:rowOff>74025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7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65152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6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6384</xdr:rowOff>
    </xdr:from>
    <xdr:to>
      <xdr:col>55</xdr:col>
      <xdr:colOff>0</xdr:colOff>
      <xdr:row>58</xdr:row>
      <xdr:rowOff>27056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50484"/>
          <a:ext cx="838200" cy="2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89870</xdr:rowOff>
    </xdr:from>
    <xdr:to>
      <xdr:col>50</xdr:col>
      <xdr:colOff>114300</xdr:colOff>
      <xdr:row>58</xdr:row>
      <xdr:rowOff>27056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62520"/>
          <a:ext cx="889000" cy="10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89870</xdr:rowOff>
    </xdr:from>
    <xdr:to>
      <xdr:col>45</xdr:col>
      <xdr:colOff>177800</xdr:colOff>
      <xdr:row>58</xdr:row>
      <xdr:rowOff>97967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62520"/>
          <a:ext cx="889000" cy="17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86085</xdr:rowOff>
    </xdr:from>
    <xdr:to>
      <xdr:col>41</xdr:col>
      <xdr:colOff>50800</xdr:colOff>
      <xdr:row>58</xdr:row>
      <xdr:rowOff>97967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30185"/>
          <a:ext cx="889000" cy="1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127034</xdr:rowOff>
    </xdr:from>
    <xdr:to>
      <xdr:col>55</xdr:col>
      <xdr:colOff>50800</xdr:colOff>
      <xdr:row>58</xdr:row>
      <xdr:rowOff>57184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9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149911</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51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147706</xdr:rowOff>
    </xdr:from>
    <xdr:to>
      <xdr:col>50</xdr:col>
      <xdr:colOff>165100</xdr:colOff>
      <xdr:row>58</xdr:row>
      <xdr:rowOff>77856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2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68983</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1001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39070</xdr:rowOff>
    </xdr:from>
    <xdr:to>
      <xdr:col>46</xdr:col>
      <xdr:colOff>38100</xdr:colOff>
      <xdr:row>57</xdr:row>
      <xdr:rowOff>140670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1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157197</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58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47167</xdr:rowOff>
    </xdr:from>
    <xdr:to>
      <xdr:col>41</xdr:col>
      <xdr:colOff>101600</xdr:colOff>
      <xdr:row>58</xdr:row>
      <xdr:rowOff>148767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9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139894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8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35285</xdr:rowOff>
    </xdr:from>
    <xdr:to>
      <xdr:col>36</xdr:col>
      <xdr:colOff>165100</xdr:colOff>
      <xdr:row>58</xdr:row>
      <xdr:rowOff>136885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7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128012</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1007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83373</xdr:rowOff>
    </xdr:from>
    <xdr:to>
      <xdr:col>55</xdr:col>
      <xdr:colOff>0</xdr:colOff>
      <xdr:row>78</xdr:row>
      <xdr:rowOff>97501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285023"/>
          <a:ext cx="838200" cy="18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83373</xdr:rowOff>
    </xdr:from>
    <xdr:to>
      <xdr:col>50</xdr:col>
      <xdr:colOff>114300</xdr:colOff>
      <xdr:row>77</xdr:row>
      <xdr:rowOff>170500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85023"/>
          <a:ext cx="889000" cy="8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170500</xdr:rowOff>
    </xdr:from>
    <xdr:to>
      <xdr:col>45</xdr:col>
      <xdr:colOff>177800</xdr:colOff>
      <xdr:row>78</xdr:row>
      <xdr:rowOff>103730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72150"/>
          <a:ext cx="889000" cy="10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103730</xdr:rowOff>
    </xdr:from>
    <xdr:to>
      <xdr:col>41</xdr:col>
      <xdr:colOff>50800</xdr:colOff>
      <xdr:row>78</xdr:row>
      <xdr:rowOff>122151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76830"/>
          <a:ext cx="889000" cy="1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46701</xdr:rowOff>
    </xdr:from>
    <xdr:to>
      <xdr:col>55</xdr:col>
      <xdr:colOff>50800</xdr:colOff>
      <xdr:row>78</xdr:row>
      <xdr:rowOff>148301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1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133078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3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32573</xdr:rowOff>
    </xdr:from>
    <xdr:to>
      <xdr:col>50</xdr:col>
      <xdr:colOff>165100</xdr:colOff>
      <xdr:row>77</xdr:row>
      <xdr:rowOff>134173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3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150700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00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119700</xdr:rowOff>
    </xdr:from>
    <xdr:to>
      <xdr:col>46</xdr:col>
      <xdr:colOff>38100</xdr:colOff>
      <xdr:row>78</xdr:row>
      <xdr:rowOff>49850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66377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09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52930</xdr:rowOff>
    </xdr:from>
    <xdr:to>
      <xdr:col>41</xdr:col>
      <xdr:colOff>101600</xdr:colOff>
      <xdr:row>78</xdr:row>
      <xdr:rowOff>154530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145657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1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71351</xdr:rowOff>
    </xdr:from>
    <xdr:to>
      <xdr:col>36</xdr:col>
      <xdr:colOff>165100</xdr:colOff>
      <xdr:row>79</xdr:row>
      <xdr:rowOff>1501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4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164078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3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56062</xdr:rowOff>
    </xdr:from>
    <xdr:to>
      <xdr:col>55</xdr:col>
      <xdr:colOff>0</xdr:colOff>
      <xdr:row>97</xdr:row>
      <xdr:rowOff>79831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515262"/>
          <a:ext cx="838200" cy="19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56062</xdr:rowOff>
    </xdr:from>
    <xdr:to>
      <xdr:col>50</xdr:col>
      <xdr:colOff>114300</xdr:colOff>
      <xdr:row>97</xdr:row>
      <xdr:rowOff>32720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515262"/>
          <a:ext cx="889000" cy="14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32720</xdr:rowOff>
    </xdr:from>
    <xdr:to>
      <xdr:col>45</xdr:col>
      <xdr:colOff>177800</xdr:colOff>
      <xdr:row>98</xdr:row>
      <xdr:rowOff>40142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663370"/>
          <a:ext cx="889000" cy="17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35218</xdr:rowOff>
    </xdr:from>
    <xdr:to>
      <xdr:col>41</xdr:col>
      <xdr:colOff>50800</xdr:colOff>
      <xdr:row>98</xdr:row>
      <xdr:rowOff>40142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837318"/>
          <a:ext cx="889000" cy="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29031</xdr:rowOff>
    </xdr:from>
    <xdr:to>
      <xdr:col>55</xdr:col>
      <xdr:colOff>50800</xdr:colOff>
      <xdr:row>97</xdr:row>
      <xdr:rowOff>130631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5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51908</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1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5262</xdr:rowOff>
    </xdr:from>
    <xdr:to>
      <xdr:col>50</xdr:col>
      <xdr:colOff>165100</xdr:colOff>
      <xdr:row>96</xdr:row>
      <xdr:rowOff>106862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123389</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23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153370</xdr:rowOff>
    </xdr:from>
    <xdr:to>
      <xdr:col>46</xdr:col>
      <xdr:colOff>38100</xdr:colOff>
      <xdr:row>97</xdr:row>
      <xdr:rowOff>83520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1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100047</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38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160792</xdr:rowOff>
    </xdr:from>
    <xdr:to>
      <xdr:col>41</xdr:col>
      <xdr:colOff>101600</xdr:colOff>
      <xdr:row>98</xdr:row>
      <xdr:rowOff>90942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82069</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88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155868</xdr:rowOff>
    </xdr:from>
    <xdr:to>
      <xdr:col>36</xdr:col>
      <xdr:colOff>165100</xdr:colOff>
      <xdr:row>98</xdr:row>
      <xdr:rowOff>86018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8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102545</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56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65249</xdr:rowOff>
    </xdr:from>
    <xdr:to>
      <xdr:col>85</xdr:col>
      <xdr:colOff>127000</xdr:colOff>
      <xdr:row>38</xdr:row>
      <xdr:rowOff>129922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580349"/>
          <a:ext cx="838200" cy="6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65249</xdr:rowOff>
    </xdr:from>
    <xdr:to>
      <xdr:col>81</xdr:col>
      <xdr:colOff>50800</xdr:colOff>
      <xdr:row>38</xdr:row>
      <xdr:rowOff>138822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580349"/>
          <a:ext cx="889000" cy="7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138822</xdr:rowOff>
    </xdr:from>
    <xdr:to>
      <xdr:col>76</xdr:col>
      <xdr:colOff>114300</xdr:colOff>
      <xdr:row>38</xdr:row>
      <xdr:rowOff>139388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653922"/>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118398</xdr:rowOff>
    </xdr:from>
    <xdr:to>
      <xdr:col>71</xdr:col>
      <xdr:colOff>177800</xdr:colOff>
      <xdr:row>38</xdr:row>
      <xdr:rowOff>139388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633498"/>
          <a:ext cx="889000" cy="2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79122</xdr:rowOff>
    </xdr:from>
    <xdr:to>
      <xdr:col>85</xdr:col>
      <xdr:colOff>177800</xdr:colOff>
      <xdr:row>39</xdr:row>
      <xdr:rowOff>9272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14449</xdr:rowOff>
    </xdr:from>
    <xdr:to>
      <xdr:col>81</xdr:col>
      <xdr:colOff>101600</xdr:colOff>
      <xdr:row>38</xdr:row>
      <xdr:rowOff>116049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2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132576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0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88022</xdr:rowOff>
    </xdr:from>
    <xdr:to>
      <xdr:col>76</xdr:col>
      <xdr:colOff>165100</xdr:colOff>
      <xdr:row>39</xdr:row>
      <xdr:rowOff>18172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0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9299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9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88588</xdr:rowOff>
    </xdr:from>
    <xdr:to>
      <xdr:col>72</xdr:col>
      <xdr:colOff>38100</xdr:colOff>
      <xdr:row>39</xdr:row>
      <xdr:rowOff>18738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9865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9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67598</xdr:rowOff>
    </xdr:from>
    <xdr:to>
      <xdr:col>67</xdr:col>
      <xdr:colOff>101600</xdr:colOff>
      <xdr:row>38</xdr:row>
      <xdr:rowOff>169198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8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160325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91568</xdr:rowOff>
    </xdr:from>
    <xdr:to>
      <xdr:col>85</xdr:col>
      <xdr:colOff>127000</xdr:colOff>
      <xdr:row>55</xdr:row>
      <xdr:rowOff>156150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521318"/>
          <a:ext cx="838200" cy="6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91568</xdr:rowOff>
    </xdr:from>
    <xdr:to>
      <xdr:col>81</xdr:col>
      <xdr:colOff>50800</xdr:colOff>
      <xdr:row>56</xdr:row>
      <xdr:rowOff>93856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521318"/>
          <a:ext cx="889000" cy="17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93856</xdr:rowOff>
    </xdr:from>
    <xdr:to>
      <xdr:col>76</xdr:col>
      <xdr:colOff>114300</xdr:colOff>
      <xdr:row>56</xdr:row>
      <xdr:rowOff>133679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695056"/>
          <a:ext cx="889000" cy="3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133679</xdr:rowOff>
    </xdr:from>
    <xdr:to>
      <xdr:col>71</xdr:col>
      <xdr:colOff>177800</xdr:colOff>
      <xdr:row>56</xdr:row>
      <xdr:rowOff>146885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34879"/>
          <a:ext cx="889000" cy="1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105350</xdr:rowOff>
    </xdr:from>
    <xdr:to>
      <xdr:col>85</xdr:col>
      <xdr:colOff>177800</xdr:colOff>
      <xdr:row>56</xdr:row>
      <xdr:rowOff>35500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128227</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8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40768</xdr:rowOff>
    </xdr:from>
    <xdr:to>
      <xdr:col>81</xdr:col>
      <xdr:colOff>101600</xdr:colOff>
      <xdr:row>55</xdr:row>
      <xdr:rowOff>142368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47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158895</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24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43056</xdr:rowOff>
    </xdr:from>
    <xdr:to>
      <xdr:col>76</xdr:col>
      <xdr:colOff>165100</xdr:colOff>
      <xdr:row>56</xdr:row>
      <xdr:rowOff>144656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4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161183</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41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82879</xdr:rowOff>
    </xdr:from>
    <xdr:to>
      <xdr:col>72</xdr:col>
      <xdr:colOff>38100</xdr:colOff>
      <xdr:row>57</xdr:row>
      <xdr:rowOff>13029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8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29556</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45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96085</xdr:rowOff>
    </xdr:from>
    <xdr:to>
      <xdr:col>67</xdr:col>
      <xdr:colOff>101600</xdr:colOff>
      <xdr:row>57</xdr:row>
      <xdr:rowOff>26235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9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42762</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47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170833</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43933"/>
          <a:ext cx="838200" cy="9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120033</xdr:rowOff>
    </xdr:from>
    <xdr:to>
      <xdr:col>85</xdr:col>
      <xdr:colOff>177800</xdr:colOff>
      <xdr:row>79</xdr:row>
      <xdr:rowOff>50183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9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79410</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28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136040</xdr:rowOff>
    </xdr:from>
    <xdr:to>
      <xdr:col>85</xdr:col>
      <xdr:colOff>127000</xdr:colOff>
      <xdr:row>98</xdr:row>
      <xdr:rowOff>15835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66690"/>
          <a:ext cx="8382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1730</xdr:rowOff>
    </xdr:from>
    <xdr:to>
      <xdr:col>81</xdr:col>
      <xdr:colOff>50800</xdr:colOff>
      <xdr:row>98</xdr:row>
      <xdr:rowOff>15835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803830"/>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1730</xdr:rowOff>
    </xdr:from>
    <xdr:to>
      <xdr:col>76</xdr:col>
      <xdr:colOff>114300</xdr:colOff>
      <xdr:row>98</xdr:row>
      <xdr:rowOff>38827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03830"/>
          <a:ext cx="889000" cy="3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21309</xdr:rowOff>
    </xdr:from>
    <xdr:to>
      <xdr:col>71</xdr:col>
      <xdr:colOff>177800</xdr:colOff>
      <xdr:row>98</xdr:row>
      <xdr:rowOff>38827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23409"/>
          <a:ext cx="889000" cy="1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85240</xdr:rowOff>
    </xdr:from>
    <xdr:to>
      <xdr:col>85</xdr:col>
      <xdr:colOff>177800</xdr:colOff>
      <xdr:row>98</xdr:row>
      <xdr:rowOff>15390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1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63667</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9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136485</xdr:rowOff>
    </xdr:from>
    <xdr:to>
      <xdr:col>81</xdr:col>
      <xdr:colOff>101600</xdr:colOff>
      <xdr:row>98</xdr:row>
      <xdr:rowOff>66635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6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57762</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85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122380</xdr:rowOff>
    </xdr:from>
    <xdr:to>
      <xdr:col>76</xdr:col>
      <xdr:colOff>165100</xdr:colOff>
      <xdr:row>98</xdr:row>
      <xdr:rowOff>52530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5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43657</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84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159477</xdr:rowOff>
    </xdr:from>
    <xdr:to>
      <xdr:col>72</xdr:col>
      <xdr:colOff>38100</xdr:colOff>
      <xdr:row>98</xdr:row>
      <xdr:rowOff>89627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9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80754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8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141959</xdr:rowOff>
    </xdr:from>
    <xdr:to>
      <xdr:col>67</xdr:col>
      <xdr:colOff>101600</xdr:colOff>
      <xdr:row>98</xdr:row>
      <xdr:rowOff>72109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7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63236</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86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議会費・・・類似団体を大きく上回っている状況である。これは議員定数や議員報酬が影響している。総務費・・・</a:t>
          </a:r>
          <a:r>
            <a:rPr kumimoji="1" lang="ja-JP" altLang="en-US" sz="1100">
              <a:solidFill>
                <a:schemeClr val="dk1"/>
              </a:solidFill>
              <a:effectLst/>
              <a:latin typeface="+mn-lt"/>
              <a:ea typeface="+mn-ea"/>
              <a:cs typeface="+mn-cs"/>
            </a:rPr>
            <a:t>Ｈ</a:t>
          </a:r>
          <a:r>
            <a:rPr kumimoji="1" lang="ja-JP" altLang="ja-JP" sz="1100">
              <a:solidFill>
                <a:schemeClr val="dk1"/>
              </a:solidFill>
              <a:effectLst/>
              <a:latin typeface="+mn-lt"/>
              <a:ea typeface="+mn-ea"/>
              <a:cs typeface="+mn-cs"/>
            </a:rPr>
            <a:t>２７・２８年度が突出しているのは無線デジタル化移行事業が影響している。</a:t>
          </a:r>
          <a:r>
            <a:rPr kumimoji="1" lang="ja-JP" altLang="en-US" sz="1100">
              <a:solidFill>
                <a:schemeClr val="dk1"/>
              </a:solidFill>
              <a:effectLst/>
              <a:latin typeface="+mn-lt"/>
              <a:ea typeface="+mn-ea"/>
              <a:cs typeface="+mn-cs"/>
            </a:rPr>
            <a:t>Ｈ</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年度から連続類似団体を上回っているのは、公共温泉施設の運営等が影響している。民生費・・・</a:t>
          </a:r>
          <a:r>
            <a:rPr kumimoji="1" lang="ja-JP" altLang="en-US" sz="1100">
              <a:solidFill>
                <a:schemeClr val="dk1"/>
              </a:solidFill>
              <a:effectLst/>
              <a:latin typeface="+mn-lt"/>
              <a:ea typeface="+mn-ea"/>
              <a:cs typeface="+mn-cs"/>
            </a:rPr>
            <a:t>Ｈ</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年度から連続類似団体を上回っている。これは老人措置費や村社会福祉協議会等への繰出金が影響している。</a:t>
          </a:r>
          <a:r>
            <a:rPr kumimoji="1" lang="ja-JP" altLang="en-US" sz="1100">
              <a:solidFill>
                <a:schemeClr val="dk1"/>
              </a:solidFill>
              <a:effectLst/>
              <a:latin typeface="+mn-lt"/>
              <a:ea typeface="+mn-ea"/>
              <a:cs typeface="+mn-cs"/>
            </a:rPr>
            <a:t>Ｒ０１年度は高齢者支援ハウス増築工事を施工したため前年度を上回っている。</a:t>
          </a:r>
          <a:r>
            <a:rPr kumimoji="1" lang="ja-JP" altLang="ja-JP" sz="1100">
              <a:solidFill>
                <a:schemeClr val="dk1"/>
              </a:solidFill>
              <a:effectLst/>
              <a:latin typeface="+mn-lt"/>
              <a:ea typeface="+mn-ea"/>
              <a:cs typeface="+mn-cs"/>
            </a:rPr>
            <a:t>衛生費・・・類似団体を下回っているのは、合併処理浄化槽対応（下水道なし）であるため初期投資以降はランニングコストがかからないためである。また村独自のごみ処理施設もないためコストが低い。農林水産業費・・・数値にばらつきはあるがほぼ類似団体の平均数値である。（各年度ごとの事業実施が影響）商工費・・・類似団体を上回っているのは、Ｈ２９・３０年度に観光施設等の更新を実施したたため増額となっている。土木費・・・数値にばらつきはあるがほぼ類似団体の平均数値である。</a:t>
          </a:r>
          <a:r>
            <a:rPr kumimoji="1" lang="ja-JP" altLang="en-US" sz="1100">
              <a:solidFill>
                <a:schemeClr val="dk1"/>
              </a:solidFill>
              <a:effectLst/>
              <a:latin typeface="+mn-lt"/>
              <a:ea typeface="+mn-ea"/>
              <a:cs typeface="+mn-cs"/>
            </a:rPr>
            <a:t>Ｒ０１年度は災害復旧事業が増加したため、土木費を抑制したことによる。</a:t>
          </a:r>
          <a:r>
            <a:rPr kumimoji="1" lang="ja-JP" altLang="ja-JP" sz="1100">
              <a:solidFill>
                <a:schemeClr val="dk1"/>
              </a:solidFill>
              <a:effectLst/>
              <a:latin typeface="+mn-lt"/>
              <a:ea typeface="+mn-ea"/>
              <a:cs typeface="+mn-cs"/>
            </a:rPr>
            <a:t>消防費・・・数値にばらつきはあるがほぼ類似団体の平均数値である。平成３０年度は施設整備を実施したため増額となっている。教育費・・・類似団体を上回っているのは、複式学級回避の教員人件費（村単）等、施設改修等が影響している。災害復旧事業費・・・令和元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月に発生した台風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号災害の災害復旧事業費である。公債費・・・</a:t>
          </a:r>
          <a:r>
            <a:rPr kumimoji="1" lang="ja-JP" altLang="en-US" sz="1100">
              <a:solidFill>
                <a:schemeClr val="dk1"/>
              </a:solidFill>
              <a:effectLst/>
              <a:latin typeface="+mn-lt"/>
              <a:ea typeface="+mn-ea"/>
              <a:cs typeface="+mn-cs"/>
            </a:rPr>
            <a:t>Ｈ</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年度から類似団体を下回っている。これは繰上償還や有利な起債以外発行しなかったことが影響している。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過去</a:t>
          </a:r>
          <a:r>
            <a:rPr lang="ja-JP" altLang="en-US" sz="1100" b="0" i="0" baseline="0">
              <a:solidFill>
                <a:schemeClr val="dk1"/>
              </a:solidFill>
              <a:effectLst/>
              <a:latin typeface="+mn-lt"/>
              <a:ea typeface="+mn-ea"/>
              <a:cs typeface="+mn-cs"/>
            </a:rPr>
            <a:t>１０</a:t>
          </a:r>
          <a:r>
            <a:rPr lang="ja-JP" altLang="ja-JP" sz="1100" b="0" i="0" baseline="0">
              <a:solidFill>
                <a:schemeClr val="dk1"/>
              </a:solidFill>
              <a:effectLst/>
              <a:latin typeface="+mn-lt"/>
              <a:ea typeface="+mn-ea"/>
              <a:cs typeface="+mn-cs"/>
            </a:rPr>
            <a:t>年にわたり実質収支額は黒字を計上し、余剰金を基金として積み立てを行ってきたため、</a:t>
          </a:r>
          <a:r>
            <a:rPr lang="ja-JP" altLang="en-US" sz="1100" b="0" i="0" baseline="0">
              <a:solidFill>
                <a:schemeClr val="dk1"/>
              </a:solidFill>
              <a:effectLst/>
              <a:latin typeface="+mn-lt"/>
              <a:ea typeface="+mn-ea"/>
              <a:cs typeface="+mn-cs"/>
            </a:rPr>
            <a:t>Ｈ３０</a:t>
          </a:r>
          <a:r>
            <a:rPr lang="ja-JP" altLang="ja-JP" sz="1100" b="0" i="0" baseline="0">
              <a:solidFill>
                <a:schemeClr val="dk1"/>
              </a:solidFill>
              <a:effectLst/>
              <a:latin typeface="+mn-lt"/>
              <a:ea typeface="+mn-ea"/>
              <a:cs typeface="+mn-cs"/>
            </a:rPr>
            <a:t>年度末の基金残高は</a:t>
          </a:r>
          <a:r>
            <a:rPr lang="ja-JP" altLang="en-US" sz="1100" b="0" i="0" baseline="0">
              <a:solidFill>
                <a:schemeClr val="dk1"/>
              </a:solidFill>
              <a:effectLst/>
              <a:latin typeface="+mn-lt"/>
              <a:ea typeface="+mn-ea"/>
              <a:cs typeface="+mn-cs"/>
            </a:rPr>
            <a:t>４，４５６，６１９</a:t>
          </a:r>
          <a:r>
            <a:rPr lang="ja-JP" altLang="ja-JP" sz="1100" b="0" i="0" baseline="0">
              <a:solidFill>
                <a:schemeClr val="dk1"/>
              </a:solidFill>
              <a:effectLst/>
              <a:latin typeface="+mn-lt"/>
              <a:ea typeface="+mn-ea"/>
              <a:cs typeface="+mn-cs"/>
            </a:rPr>
            <a:t>千円となった。</a:t>
          </a:r>
          <a:r>
            <a:rPr lang="ja-JP" altLang="en-US" sz="1100" b="0" i="0" baseline="0">
              <a:solidFill>
                <a:schemeClr val="dk1"/>
              </a:solidFill>
              <a:effectLst/>
              <a:latin typeface="+mn-lt"/>
              <a:ea typeface="+mn-ea"/>
              <a:cs typeface="+mn-cs"/>
            </a:rPr>
            <a:t>Ｒ０１</a:t>
          </a:r>
          <a:r>
            <a:rPr lang="ja-JP" altLang="ja-JP" sz="1100" b="0" i="0" baseline="0">
              <a:solidFill>
                <a:schemeClr val="dk1"/>
              </a:solidFill>
              <a:effectLst/>
              <a:latin typeface="+mn-lt"/>
              <a:ea typeface="+mn-ea"/>
              <a:cs typeface="+mn-cs"/>
            </a:rPr>
            <a:t>年度末の基金残高は</a:t>
          </a:r>
          <a:r>
            <a:rPr lang="ja-JP" altLang="en-US" sz="1100" b="0" i="0" baseline="0">
              <a:solidFill>
                <a:schemeClr val="dk1"/>
              </a:solidFill>
              <a:effectLst/>
              <a:latin typeface="+mn-lt"/>
              <a:ea typeface="+mn-ea"/>
              <a:cs typeface="+mn-cs"/>
            </a:rPr>
            <a:t>４，５８４，６１６</a:t>
          </a:r>
          <a:r>
            <a:rPr lang="ja-JP" altLang="ja-JP" sz="1100" b="0" i="0" baseline="0">
              <a:solidFill>
                <a:schemeClr val="dk1"/>
              </a:solidFill>
              <a:effectLst/>
              <a:latin typeface="+mn-lt"/>
              <a:ea typeface="+mn-ea"/>
              <a:cs typeface="+mn-cs"/>
            </a:rPr>
            <a:t>千円となり、</a:t>
          </a:r>
          <a:r>
            <a:rPr lang="ja-JP" altLang="en-US" sz="1100" b="0" i="0" baseline="0">
              <a:solidFill>
                <a:schemeClr val="dk1"/>
              </a:solidFill>
              <a:effectLst/>
              <a:latin typeface="+mn-lt"/>
              <a:ea typeface="+mn-ea"/>
              <a:cs typeface="+mn-cs"/>
            </a:rPr>
            <a:t>１２７，９９７</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の増</a:t>
          </a:r>
          <a:r>
            <a:rPr lang="ja-JP" altLang="ja-JP" sz="1100" b="0" i="0" baseline="0">
              <a:solidFill>
                <a:schemeClr val="dk1"/>
              </a:solidFill>
              <a:effectLst/>
              <a:latin typeface="+mn-lt"/>
              <a:ea typeface="+mn-ea"/>
              <a:cs typeface="+mn-cs"/>
            </a:rPr>
            <a:t>額となった。主な要因としては、</a:t>
          </a:r>
          <a:r>
            <a:rPr lang="ja-JP" altLang="en-US" sz="1100" b="0" i="0" baseline="0">
              <a:solidFill>
                <a:schemeClr val="dk1"/>
              </a:solidFill>
              <a:effectLst/>
              <a:latin typeface="+mn-lt"/>
              <a:ea typeface="+mn-ea"/>
              <a:cs typeface="+mn-cs"/>
            </a:rPr>
            <a:t>将来予定している大型事業に向けた財政調整基金の積立である。</a:t>
          </a:r>
          <a:r>
            <a:rPr lang="ja-JP" altLang="ja-JP" sz="1100" b="0" i="0" baseline="0">
              <a:solidFill>
                <a:schemeClr val="dk1"/>
              </a:solidFill>
              <a:effectLst/>
              <a:latin typeface="+mn-lt"/>
              <a:ea typeface="+mn-ea"/>
              <a:cs typeface="+mn-cs"/>
            </a:rPr>
            <a:t>決算収支は安定を保っているものの、今後は安易に財政調整基金に積み立てるのではなく</a:t>
          </a:r>
          <a:r>
            <a:rPr lang="ja-JP" altLang="en-US" sz="1100" b="0" i="0" baseline="0">
              <a:solidFill>
                <a:schemeClr val="dk1"/>
              </a:solidFill>
              <a:effectLst/>
              <a:latin typeface="+mn-lt"/>
              <a:ea typeface="+mn-ea"/>
              <a:cs typeface="+mn-cs"/>
            </a:rPr>
            <a:t>計画性を持ち</a:t>
          </a:r>
          <a:r>
            <a:rPr lang="ja-JP" altLang="ja-JP" sz="1100" b="0" i="0" baseline="0">
              <a:solidFill>
                <a:schemeClr val="dk1"/>
              </a:solidFill>
              <a:effectLst/>
              <a:latin typeface="+mn-lt"/>
              <a:ea typeface="+mn-ea"/>
              <a:cs typeface="+mn-cs"/>
            </a:rPr>
            <a:t>、予算の適正な計上と執行に努め、余剰額の発生を抑制する必要がある。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「一般会計等」における「実質赤字比率」、公営事業会計を含んだ全会計における「連結実質赤字比率」とも、過去</a:t>
          </a:r>
          <a:r>
            <a:rPr lang="ja-JP" altLang="en-US" sz="1100" b="0" i="0" baseline="0">
              <a:solidFill>
                <a:schemeClr val="dk1"/>
              </a:solidFill>
              <a:effectLst/>
              <a:latin typeface="+mn-lt"/>
              <a:ea typeface="+mn-ea"/>
              <a:cs typeface="+mn-cs"/>
            </a:rPr>
            <a:t>１０</a:t>
          </a:r>
          <a:r>
            <a:rPr lang="ja-JP" altLang="ja-JP" sz="1100" b="0" i="0" baseline="0">
              <a:solidFill>
                <a:schemeClr val="dk1"/>
              </a:solidFill>
              <a:effectLst/>
              <a:latin typeface="+mn-lt"/>
              <a:ea typeface="+mn-ea"/>
              <a:cs typeface="+mn-cs"/>
            </a:rPr>
            <a:t>年間においてすべて黒字を計上している。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2" customWidth="1"/>
    <col min="12" max="12" width="2.25" style="182" customWidth="1"/>
    <col min="13" max="17" width="2.375" style="182" customWidth="1"/>
    <col min="18" max="119" width="2.125" style="182" customWidth="1"/>
    <col min="120" max="16384" width="0" style="182" hidden="1"/>
  </cols>
  <sheetData>
    <row r="1" spans="1:119" ht="33" customHeight="1" x14ac:dyDescent="0.15">
      <c r="A1" s="180"/>
      <c r="B1" s="436" t="s">
        <v>79</v>
      </c>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436"/>
      <c r="BH1" s="436"/>
      <c r="BI1" s="436"/>
      <c r="BJ1" s="436"/>
      <c r="BK1" s="436"/>
      <c r="BL1" s="436"/>
      <c r="BM1" s="436"/>
      <c r="BN1" s="436"/>
      <c r="BO1" s="436"/>
      <c r="BP1" s="436"/>
      <c r="BQ1" s="436"/>
      <c r="BR1" s="436"/>
      <c r="BS1" s="436"/>
      <c r="BT1" s="436"/>
      <c r="BU1" s="436"/>
      <c r="BV1" s="436"/>
      <c r="BW1" s="436"/>
      <c r="BX1" s="436"/>
      <c r="BY1" s="436"/>
      <c r="BZ1" s="436"/>
      <c r="CA1" s="436"/>
      <c r="CB1" s="436"/>
      <c r="CC1" s="436"/>
      <c r="CD1" s="436"/>
      <c r="CE1" s="436"/>
      <c r="CF1" s="436"/>
      <c r="CG1" s="436"/>
      <c r="CH1" s="436"/>
      <c r="CI1" s="436"/>
      <c r="CJ1" s="436"/>
      <c r="CK1" s="436"/>
      <c r="CL1" s="436"/>
      <c r="CM1" s="436"/>
      <c r="CN1" s="436"/>
      <c r="CO1" s="436"/>
      <c r="CP1" s="436"/>
      <c r="CQ1" s="436"/>
      <c r="CR1" s="436"/>
      <c r="CS1" s="436"/>
      <c r="CT1" s="436"/>
      <c r="CU1" s="436"/>
      <c r="CV1" s="436"/>
      <c r="CW1" s="436"/>
      <c r="CX1" s="436"/>
      <c r="CY1" s="436"/>
      <c r="CZ1" s="436"/>
      <c r="DA1" s="436"/>
      <c r="DB1" s="436"/>
      <c r="DC1" s="436"/>
      <c r="DD1" s="436"/>
      <c r="DE1" s="436"/>
      <c r="DF1" s="436"/>
      <c r="DG1" s="436"/>
      <c r="DH1" s="436"/>
      <c r="DI1" s="436"/>
      <c r="DJ1" s="181"/>
      <c r="DK1" s="181"/>
      <c r="DL1" s="181"/>
      <c r="DM1" s="181"/>
      <c r="DN1" s="181"/>
      <c r="DO1" s="181"/>
    </row>
    <row r="2" spans="1:119" ht="24.75" thickBot="1" x14ac:dyDescent="0.2">
      <c r="A2" s="180"/>
      <c r="B2" s="183" t="s">
        <v>80</v>
      </c>
      <c r="C2" s="183"/>
      <c r="D2" s="184"/>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row>
    <row r="3" spans="1:119" ht="18.75" customHeight="1" thickBot="1" x14ac:dyDescent="0.2">
      <c r="A3" s="181"/>
      <c r="B3" s="437" t="s">
        <v>81</v>
      </c>
      <c r="C3" s="438"/>
      <c r="D3" s="438"/>
      <c r="E3" s="439"/>
      <c r="F3" s="439"/>
      <c r="G3" s="439"/>
      <c r="H3" s="439"/>
      <c r="I3" s="439"/>
      <c r="J3" s="439"/>
      <c r="K3" s="439"/>
      <c r="L3" s="439" t="s">
        <v>82</v>
      </c>
      <c r="M3" s="439"/>
      <c r="N3" s="439"/>
      <c r="O3" s="439"/>
      <c r="P3" s="439"/>
      <c r="Q3" s="439"/>
      <c r="R3" s="446"/>
      <c r="S3" s="446"/>
      <c r="T3" s="446"/>
      <c r="U3" s="446"/>
      <c r="V3" s="447"/>
      <c r="W3" s="421" t="s">
        <v>83</v>
      </c>
      <c r="X3" s="422"/>
      <c r="Y3" s="422"/>
      <c r="Z3" s="422"/>
      <c r="AA3" s="422"/>
      <c r="AB3" s="438"/>
      <c r="AC3" s="446" t="s">
        <v>84</v>
      </c>
      <c r="AD3" s="422"/>
      <c r="AE3" s="422"/>
      <c r="AF3" s="422"/>
      <c r="AG3" s="422"/>
      <c r="AH3" s="422"/>
      <c r="AI3" s="422"/>
      <c r="AJ3" s="422"/>
      <c r="AK3" s="422"/>
      <c r="AL3" s="423"/>
      <c r="AM3" s="421" t="s">
        <v>85</v>
      </c>
      <c r="AN3" s="422"/>
      <c r="AO3" s="422"/>
      <c r="AP3" s="422"/>
      <c r="AQ3" s="422"/>
      <c r="AR3" s="422"/>
      <c r="AS3" s="422"/>
      <c r="AT3" s="422"/>
      <c r="AU3" s="422"/>
      <c r="AV3" s="422"/>
      <c r="AW3" s="422"/>
      <c r="AX3" s="423"/>
      <c r="AY3" s="458" t="s">
        <v>1</v>
      </c>
      <c r="AZ3" s="459"/>
      <c r="BA3" s="459"/>
      <c r="BB3" s="459"/>
      <c r="BC3" s="459"/>
      <c r="BD3" s="459"/>
      <c r="BE3" s="459"/>
      <c r="BF3" s="459"/>
      <c r="BG3" s="459"/>
      <c r="BH3" s="459"/>
      <c r="BI3" s="459"/>
      <c r="BJ3" s="459"/>
      <c r="BK3" s="459"/>
      <c r="BL3" s="459"/>
      <c r="BM3" s="460"/>
      <c r="BN3" s="421" t="s">
        <v>86</v>
      </c>
      <c r="BO3" s="422"/>
      <c r="BP3" s="422"/>
      <c r="BQ3" s="422"/>
      <c r="BR3" s="422"/>
      <c r="BS3" s="422"/>
      <c r="BT3" s="422"/>
      <c r="BU3" s="423"/>
      <c r="BV3" s="421" t="s">
        <v>87</v>
      </c>
      <c r="BW3" s="422"/>
      <c r="BX3" s="422"/>
      <c r="BY3" s="422"/>
      <c r="BZ3" s="422"/>
      <c r="CA3" s="422"/>
      <c r="CB3" s="422"/>
      <c r="CC3" s="423"/>
      <c r="CD3" s="458" t="s">
        <v>1</v>
      </c>
      <c r="CE3" s="459"/>
      <c r="CF3" s="459"/>
      <c r="CG3" s="459"/>
      <c r="CH3" s="459"/>
      <c r="CI3" s="459"/>
      <c r="CJ3" s="459"/>
      <c r="CK3" s="459"/>
      <c r="CL3" s="459"/>
      <c r="CM3" s="459"/>
      <c r="CN3" s="459"/>
      <c r="CO3" s="459"/>
      <c r="CP3" s="459"/>
      <c r="CQ3" s="459"/>
      <c r="CR3" s="459"/>
      <c r="CS3" s="460"/>
      <c r="CT3" s="421" t="s">
        <v>88</v>
      </c>
      <c r="CU3" s="422"/>
      <c r="CV3" s="422"/>
      <c r="CW3" s="422"/>
      <c r="CX3" s="422"/>
      <c r="CY3" s="422"/>
      <c r="CZ3" s="422"/>
      <c r="DA3" s="423"/>
      <c r="DB3" s="421" t="s">
        <v>89</v>
      </c>
      <c r="DC3" s="422"/>
      <c r="DD3" s="422"/>
      <c r="DE3" s="422"/>
      <c r="DF3" s="422"/>
      <c r="DG3" s="422"/>
      <c r="DH3" s="422"/>
      <c r="DI3" s="423"/>
      <c r="DJ3" s="180"/>
      <c r="DK3" s="180"/>
      <c r="DL3" s="180"/>
      <c r="DM3" s="180"/>
      <c r="DN3" s="180"/>
      <c r="DO3" s="180"/>
    </row>
    <row r="4" spans="1:119" ht="18.75" customHeight="1" x14ac:dyDescent="0.15">
      <c r="A4" s="181"/>
      <c r="B4" s="440"/>
      <c r="C4" s="441"/>
      <c r="D4" s="441"/>
      <c r="E4" s="442"/>
      <c r="F4" s="442"/>
      <c r="G4" s="442"/>
      <c r="H4" s="442"/>
      <c r="I4" s="442"/>
      <c r="J4" s="442"/>
      <c r="K4" s="442"/>
      <c r="L4" s="442"/>
      <c r="M4" s="442"/>
      <c r="N4" s="442"/>
      <c r="O4" s="442"/>
      <c r="P4" s="442"/>
      <c r="Q4" s="442"/>
      <c r="R4" s="448"/>
      <c r="S4" s="448"/>
      <c r="T4" s="448"/>
      <c r="U4" s="448"/>
      <c r="V4" s="449"/>
      <c r="W4" s="452"/>
      <c r="X4" s="453"/>
      <c r="Y4" s="453"/>
      <c r="Z4" s="453"/>
      <c r="AA4" s="453"/>
      <c r="AB4" s="441"/>
      <c r="AC4" s="448"/>
      <c r="AD4" s="453"/>
      <c r="AE4" s="453"/>
      <c r="AF4" s="453"/>
      <c r="AG4" s="453"/>
      <c r="AH4" s="453"/>
      <c r="AI4" s="453"/>
      <c r="AJ4" s="453"/>
      <c r="AK4" s="453"/>
      <c r="AL4" s="456"/>
      <c r="AM4" s="454"/>
      <c r="AN4" s="455"/>
      <c r="AO4" s="455"/>
      <c r="AP4" s="455"/>
      <c r="AQ4" s="455"/>
      <c r="AR4" s="455"/>
      <c r="AS4" s="455"/>
      <c r="AT4" s="455"/>
      <c r="AU4" s="455"/>
      <c r="AV4" s="455"/>
      <c r="AW4" s="455"/>
      <c r="AX4" s="457"/>
      <c r="AY4" s="424" t="s">
        <v>90</v>
      </c>
      <c r="AZ4" s="425"/>
      <c r="BA4" s="425"/>
      <c r="BB4" s="425"/>
      <c r="BC4" s="425"/>
      <c r="BD4" s="425"/>
      <c r="BE4" s="425"/>
      <c r="BF4" s="425"/>
      <c r="BG4" s="425"/>
      <c r="BH4" s="425"/>
      <c r="BI4" s="425"/>
      <c r="BJ4" s="425"/>
      <c r="BK4" s="425"/>
      <c r="BL4" s="425"/>
      <c r="BM4" s="426"/>
      <c r="BN4" s="427">
        <v>1984517</v>
      </c>
      <c r="BO4" s="428"/>
      <c r="BP4" s="428"/>
      <c r="BQ4" s="428"/>
      <c r="BR4" s="428"/>
      <c r="BS4" s="428"/>
      <c r="BT4" s="428"/>
      <c r="BU4" s="429"/>
      <c r="BV4" s="427">
        <v>1900890</v>
      </c>
      <c r="BW4" s="428"/>
      <c r="BX4" s="428"/>
      <c r="BY4" s="428"/>
      <c r="BZ4" s="428"/>
      <c r="CA4" s="428"/>
      <c r="CB4" s="428"/>
      <c r="CC4" s="429"/>
      <c r="CD4" s="430" t="s">
        <v>91</v>
      </c>
      <c r="CE4" s="431"/>
      <c r="CF4" s="431"/>
      <c r="CG4" s="431"/>
      <c r="CH4" s="431"/>
      <c r="CI4" s="431"/>
      <c r="CJ4" s="431"/>
      <c r="CK4" s="431"/>
      <c r="CL4" s="431"/>
      <c r="CM4" s="431"/>
      <c r="CN4" s="431"/>
      <c r="CO4" s="431"/>
      <c r="CP4" s="431"/>
      <c r="CQ4" s="431"/>
      <c r="CR4" s="431"/>
      <c r="CS4" s="432"/>
      <c r="CT4" s="433">
        <v>0.9</v>
      </c>
      <c r="CU4" s="434"/>
      <c r="CV4" s="434"/>
      <c r="CW4" s="434"/>
      <c r="CX4" s="434"/>
      <c r="CY4" s="434"/>
      <c r="CZ4" s="434"/>
      <c r="DA4" s="435"/>
      <c r="DB4" s="433">
        <v>2.1</v>
      </c>
      <c r="DC4" s="434"/>
      <c r="DD4" s="434"/>
      <c r="DE4" s="434"/>
      <c r="DF4" s="434"/>
      <c r="DG4" s="434"/>
      <c r="DH4" s="434"/>
      <c r="DI4" s="435"/>
      <c r="DJ4" s="180"/>
      <c r="DK4" s="180"/>
      <c r="DL4" s="180"/>
      <c r="DM4" s="180"/>
      <c r="DN4" s="180"/>
      <c r="DO4" s="180"/>
    </row>
    <row r="5" spans="1:119" ht="18.75" customHeight="1" x14ac:dyDescent="0.15">
      <c r="A5" s="181"/>
      <c r="B5" s="443"/>
      <c r="C5" s="444"/>
      <c r="D5" s="444"/>
      <c r="E5" s="445"/>
      <c r="F5" s="445"/>
      <c r="G5" s="445"/>
      <c r="H5" s="445"/>
      <c r="I5" s="445"/>
      <c r="J5" s="445"/>
      <c r="K5" s="445"/>
      <c r="L5" s="445"/>
      <c r="M5" s="445"/>
      <c r="N5" s="445"/>
      <c r="O5" s="445"/>
      <c r="P5" s="445"/>
      <c r="Q5" s="445"/>
      <c r="R5" s="450"/>
      <c r="S5" s="450"/>
      <c r="T5" s="450"/>
      <c r="U5" s="450"/>
      <c r="V5" s="451"/>
      <c r="W5" s="454"/>
      <c r="X5" s="455"/>
      <c r="Y5" s="455"/>
      <c r="Z5" s="455"/>
      <c r="AA5" s="455"/>
      <c r="AB5" s="444"/>
      <c r="AC5" s="450"/>
      <c r="AD5" s="455"/>
      <c r="AE5" s="455"/>
      <c r="AF5" s="455"/>
      <c r="AG5" s="455"/>
      <c r="AH5" s="455"/>
      <c r="AI5" s="455"/>
      <c r="AJ5" s="455"/>
      <c r="AK5" s="455"/>
      <c r="AL5" s="457"/>
      <c r="AM5" s="493" t="s">
        <v>92</v>
      </c>
      <c r="AN5" s="494"/>
      <c r="AO5" s="494"/>
      <c r="AP5" s="494"/>
      <c r="AQ5" s="494"/>
      <c r="AR5" s="494"/>
      <c r="AS5" s="494"/>
      <c r="AT5" s="495"/>
      <c r="AU5" s="496" t="s">
        <v>93</v>
      </c>
      <c r="AV5" s="497"/>
      <c r="AW5" s="497"/>
      <c r="AX5" s="497"/>
      <c r="AY5" s="498" t="s">
        <v>94</v>
      </c>
      <c r="AZ5" s="499"/>
      <c r="BA5" s="499"/>
      <c r="BB5" s="499"/>
      <c r="BC5" s="499"/>
      <c r="BD5" s="499"/>
      <c r="BE5" s="499"/>
      <c r="BF5" s="499"/>
      <c r="BG5" s="499"/>
      <c r="BH5" s="499"/>
      <c r="BI5" s="499"/>
      <c r="BJ5" s="499"/>
      <c r="BK5" s="499"/>
      <c r="BL5" s="499"/>
      <c r="BM5" s="500"/>
      <c r="BN5" s="464">
        <v>1950112</v>
      </c>
      <c r="BO5" s="465"/>
      <c r="BP5" s="465"/>
      <c r="BQ5" s="465"/>
      <c r="BR5" s="465"/>
      <c r="BS5" s="465"/>
      <c r="BT5" s="465"/>
      <c r="BU5" s="466"/>
      <c r="BV5" s="464">
        <v>1876277</v>
      </c>
      <c r="BW5" s="465"/>
      <c r="BX5" s="465"/>
      <c r="BY5" s="465"/>
      <c r="BZ5" s="465"/>
      <c r="CA5" s="465"/>
      <c r="CB5" s="465"/>
      <c r="CC5" s="466"/>
      <c r="CD5" s="467" t="s">
        <v>95</v>
      </c>
      <c r="CE5" s="468"/>
      <c r="CF5" s="468"/>
      <c r="CG5" s="468"/>
      <c r="CH5" s="468"/>
      <c r="CI5" s="468"/>
      <c r="CJ5" s="468"/>
      <c r="CK5" s="468"/>
      <c r="CL5" s="468"/>
      <c r="CM5" s="468"/>
      <c r="CN5" s="468"/>
      <c r="CO5" s="468"/>
      <c r="CP5" s="468"/>
      <c r="CQ5" s="468"/>
      <c r="CR5" s="468"/>
      <c r="CS5" s="469"/>
      <c r="CT5" s="461">
        <v>82.9</v>
      </c>
      <c r="CU5" s="462"/>
      <c r="CV5" s="462"/>
      <c r="CW5" s="462"/>
      <c r="CX5" s="462"/>
      <c r="CY5" s="462"/>
      <c r="CZ5" s="462"/>
      <c r="DA5" s="463"/>
      <c r="DB5" s="461">
        <v>82.2</v>
      </c>
      <c r="DC5" s="462"/>
      <c r="DD5" s="462"/>
      <c r="DE5" s="462"/>
      <c r="DF5" s="462"/>
      <c r="DG5" s="462"/>
      <c r="DH5" s="462"/>
      <c r="DI5" s="463"/>
      <c r="DJ5" s="180"/>
      <c r="DK5" s="180"/>
      <c r="DL5" s="180"/>
      <c r="DM5" s="180"/>
      <c r="DN5" s="180"/>
      <c r="DO5" s="180"/>
    </row>
    <row r="6" spans="1:119" ht="18.75" customHeight="1" x14ac:dyDescent="0.15">
      <c r="A6" s="181"/>
      <c r="B6" s="470" t="s">
        <v>96</v>
      </c>
      <c r="C6" s="471"/>
      <c r="D6" s="471"/>
      <c r="E6" s="472"/>
      <c r="F6" s="472"/>
      <c r="G6" s="472"/>
      <c r="H6" s="472"/>
      <c r="I6" s="472"/>
      <c r="J6" s="472"/>
      <c r="K6" s="472"/>
      <c r="L6" s="472" t="s">
        <v>97</v>
      </c>
      <c r="M6" s="472"/>
      <c r="N6" s="472"/>
      <c r="O6" s="472"/>
      <c r="P6" s="472"/>
      <c r="Q6" s="472"/>
      <c r="R6" s="476"/>
      <c r="S6" s="476"/>
      <c r="T6" s="476"/>
      <c r="U6" s="476"/>
      <c r="V6" s="477"/>
      <c r="W6" s="480" t="s">
        <v>98</v>
      </c>
      <c r="X6" s="481"/>
      <c r="Y6" s="481"/>
      <c r="Z6" s="481"/>
      <c r="AA6" s="481"/>
      <c r="AB6" s="471"/>
      <c r="AC6" s="484" t="s">
        <v>99</v>
      </c>
      <c r="AD6" s="485"/>
      <c r="AE6" s="485"/>
      <c r="AF6" s="485"/>
      <c r="AG6" s="485"/>
      <c r="AH6" s="485"/>
      <c r="AI6" s="485"/>
      <c r="AJ6" s="485"/>
      <c r="AK6" s="485"/>
      <c r="AL6" s="486"/>
      <c r="AM6" s="493" t="s">
        <v>100</v>
      </c>
      <c r="AN6" s="494"/>
      <c r="AO6" s="494"/>
      <c r="AP6" s="494"/>
      <c r="AQ6" s="494"/>
      <c r="AR6" s="494"/>
      <c r="AS6" s="494"/>
      <c r="AT6" s="495"/>
      <c r="AU6" s="496" t="s">
        <v>101</v>
      </c>
      <c r="AV6" s="497"/>
      <c r="AW6" s="497"/>
      <c r="AX6" s="497"/>
      <c r="AY6" s="498" t="s">
        <v>102</v>
      </c>
      <c r="AZ6" s="499"/>
      <c r="BA6" s="499"/>
      <c r="BB6" s="499"/>
      <c r="BC6" s="499"/>
      <c r="BD6" s="499"/>
      <c r="BE6" s="499"/>
      <c r="BF6" s="499"/>
      <c r="BG6" s="499"/>
      <c r="BH6" s="499"/>
      <c r="BI6" s="499"/>
      <c r="BJ6" s="499"/>
      <c r="BK6" s="499"/>
      <c r="BL6" s="499"/>
      <c r="BM6" s="500"/>
      <c r="BN6" s="464">
        <v>34405</v>
      </c>
      <c r="BO6" s="465"/>
      <c r="BP6" s="465"/>
      <c r="BQ6" s="465"/>
      <c r="BR6" s="465"/>
      <c r="BS6" s="465"/>
      <c r="BT6" s="465"/>
      <c r="BU6" s="466"/>
      <c r="BV6" s="464">
        <v>24613</v>
      </c>
      <c r="BW6" s="465"/>
      <c r="BX6" s="465"/>
      <c r="BY6" s="465"/>
      <c r="BZ6" s="465"/>
      <c r="CA6" s="465"/>
      <c r="CB6" s="465"/>
      <c r="CC6" s="466"/>
      <c r="CD6" s="467" t="s">
        <v>103</v>
      </c>
      <c r="CE6" s="468"/>
      <c r="CF6" s="468"/>
      <c r="CG6" s="468"/>
      <c r="CH6" s="468"/>
      <c r="CI6" s="468"/>
      <c r="CJ6" s="468"/>
      <c r="CK6" s="468"/>
      <c r="CL6" s="468"/>
      <c r="CM6" s="468"/>
      <c r="CN6" s="468"/>
      <c r="CO6" s="468"/>
      <c r="CP6" s="468"/>
      <c r="CQ6" s="468"/>
      <c r="CR6" s="468"/>
      <c r="CS6" s="469"/>
      <c r="CT6" s="501">
        <v>90.1</v>
      </c>
      <c r="CU6" s="502"/>
      <c r="CV6" s="502"/>
      <c r="CW6" s="502"/>
      <c r="CX6" s="502"/>
      <c r="CY6" s="502"/>
      <c r="CZ6" s="502"/>
      <c r="DA6" s="503"/>
      <c r="DB6" s="501">
        <v>89.6</v>
      </c>
      <c r="DC6" s="502"/>
      <c r="DD6" s="502"/>
      <c r="DE6" s="502"/>
      <c r="DF6" s="502"/>
      <c r="DG6" s="502"/>
      <c r="DH6" s="502"/>
      <c r="DI6" s="503"/>
      <c r="DJ6" s="180"/>
      <c r="DK6" s="180"/>
      <c r="DL6" s="180"/>
      <c r="DM6" s="180"/>
      <c r="DN6" s="180"/>
      <c r="DO6" s="180"/>
    </row>
    <row r="7" spans="1:119" ht="18.75" customHeight="1" x14ac:dyDescent="0.15">
      <c r="A7" s="181"/>
      <c r="B7" s="440"/>
      <c r="C7" s="441"/>
      <c r="D7" s="441"/>
      <c r="E7" s="442"/>
      <c r="F7" s="442"/>
      <c r="G7" s="442"/>
      <c r="H7" s="442"/>
      <c r="I7" s="442"/>
      <c r="J7" s="442"/>
      <c r="K7" s="442"/>
      <c r="L7" s="442"/>
      <c r="M7" s="442"/>
      <c r="N7" s="442"/>
      <c r="O7" s="442"/>
      <c r="P7" s="442"/>
      <c r="Q7" s="442"/>
      <c r="R7" s="448"/>
      <c r="S7" s="448"/>
      <c r="T7" s="448"/>
      <c r="U7" s="448"/>
      <c r="V7" s="449"/>
      <c r="W7" s="452"/>
      <c r="X7" s="453"/>
      <c r="Y7" s="453"/>
      <c r="Z7" s="453"/>
      <c r="AA7" s="453"/>
      <c r="AB7" s="441"/>
      <c r="AC7" s="487"/>
      <c r="AD7" s="488"/>
      <c r="AE7" s="488"/>
      <c r="AF7" s="488"/>
      <c r="AG7" s="488"/>
      <c r="AH7" s="488"/>
      <c r="AI7" s="488"/>
      <c r="AJ7" s="488"/>
      <c r="AK7" s="488"/>
      <c r="AL7" s="489"/>
      <c r="AM7" s="493" t="s">
        <v>104</v>
      </c>
      <c r="AN7" s="494"/>
      <c r="AO7" s="494"/>
      <c r="AP7" s="494"/>
      <c r="AQ7" s="494"/>
      <c r="AR7" s="494"/>
      <c r="AS7" s="494"/>
      <c r="AT7" s="495"/>
      <c r="AU7" s="496" t="s">
        <v>93</v>
      </c>
      <c r="AV7" s="497"/>
      <c r="AW7" s="497"/>
      <c r="AX7" s="497"/>
      <c r="AY7" s="498" t="s">
        <v>105</v>
      </c>
      <c r="AZ7" s="499"/>
      <c r="BA7" s="499"/>
      <c r="BB7" s="499"/>
      <c r="BC7" s="499"/>
      <c r="BD7" s="499"/>
      <c r="BE7" s="499"/>
      <c r="BF7" s="499"/>
      <c r="BG7" s="499"/>
      <c r="BH7" s="499"/>
      <c r="BI7" s="499"/>
      <c r="BJ7" s="499"/>
      <c r="BK7" s="499"/>
      <c r="BL7" s="499"/>
      <c r="BM7" s="500"/>
      <c r="BN7" s="464">
        <v>24372</v>
      </c>
      <c r="BO7" s="465"/>
      <c r="BP7" s="465"/>
      <c r="BQ7" s="465"/>
      <c r="BR7" s="465"/>
      <c r="BS7" s="465"/>
      <c r="BT7" s="465"/>
      <c r="BU7" s="466"/>
      <c r="BV7" s="464">
        <v>2798</v>
      </c>
      <c r="BW7" s="465"/>
      <c r="BX7" s="465"/>
      <c r="BY7" s="465"/>
      <c r="BZ7" s="465"/>
      <c r="CA7" s="465"/>
      <c r="CB7" s="465"/>
      <c r="CC7" s="466"/>
      <c r="CD7" s="467" t="s">
        <v>106</v>
      </c>
      <c r="CE7" s="468"/>
      <c r="CF7" s="468"/>
      <c r="CG7" s="468"/>
      <c r="CH7" s="468"/>
      <c r="CI7" s="468"/>
      <c r="CJ7" s="468"/>
      <c r="CK7" s="468"/>
      <c r="CL7" s="468"/>
      <c r="CM7" s="468"/>
      <c r="CN7" s="468"/>
      <c r="CO7" s="468"/>
      <c r="CP7" s="468"/>
      <c r="CQ7" s="468"/>
      <c r="CR7" s="468"/>
      <c r="CS7" s="469"/>
      <c r="CT7" s="464">
        <v>1069113</v>
      </c>
      <c r="CU7" s="465"/>
      <c r="CV7" s="465"/>
      <c r="CW7" s="465"/>
      <c r="CX7" s="465"/>
      <c r="CY7" s="465"/>
      <c r="CZ7" s="465"/>
      <c r="DA7" s="466"/>
      <c r="DB7" s="464">
        <v>1061766</v>
      </c>
      <c r="DC7" s="465"/>
      <c r="DD7" s="465"/>
      <c r="DE7" s="465"/>
      <c r="DF7" s="465"/>
      <c r="DG7" s="465"/>
      <c r="DH7" s="465"/>
      <c r="DI7" s="466"/>
      <c r="DJ7" s="180"/>
      <c r="DK7" s="180"/>
      <c r="DL7" s="180"/>
      <c r="DM7" s="180"/>
      <c r="DN7" s="180"/>
      <c r="DO7" s="180"/>
    </row>
    <row r="8" spans="1:119" ht="18.75" customHeight="1" thickBot="1" x14ac:dyDescent="0.2">
      <c r="A8" s="181"/>
      <c r="B8" s="473"/>
      <c r="C8" s="474"/>
      <c r="D8" s="474"/>
      <c r="E8" s="475"/>
      <c r="F8" s="475"/>
      <c r="G8" s="475"/>
      <c r="H8" s="475"/>
      <c r="I8" s="475"/>
      <c r="J8" s="475"/>
      <c r="K8" s="475"/>
      <c r="L8" s="475"/>
      <c r="M8" s="475"/>
      <c r="N8" s="475"/>
      <c r="O8" s="475"/>
      <c r="P8" s="475"/>
      <c r="Q8" s="475"/>
      <c r="R8" s="478"/>
      <c r="S8" s="478"/>
      <c r="T8" s="478"/>
      <c r="U8" s="478"/>
      <c r="V8" s="479"/>
      <c r="W8" s="482"/>
      <c r="X8" s="483"/>
      <c r="Y8" s="483"/>
      <c r="Z8" s="483"/>
      <c r="AA8" s="483"/>
      <c r="AB8" s="474"/>
      <c r="AC8" s="490"/>
      <c r="AD8" s="491"/>
      <c r="AE8" s="491"/>
      <c r="AF8" s="491"/>
      <c r="AG8" s="491"/>
      <c r="AH8" s="491"/>
      <c r="AI8" s="491"/>
      <c r="AJ8" s="491"/>
      <c r="AK8" s="491"/>
      <c r="AL8" s="492"/>
      <c r="AM8" s="493" t="s">
        <v>107</v>
      </c>
      <c r="AN8" s="494"/>
      <c r="AO8" s="494"/>
      <c r="AP8" s="494"/>
      <c r="AQ8" s="494"/>
      <c r="AR8" s="494"/>
      <c r="AS8" s="494"/>
      <c r="AT8" s="495"/>
      <c r="AU8" s="496" t="s">
        <v>108</v>
      </c>
      <c r="AV8" s="497"/>
      <c r="AW8" s="497"/>
      <c r="AX8" s="497"/>
      <c r="AY8" s="498" t="s">
        <v>109</v>
      </c>
      <c r="AZ8" s="499"/>
      <c r="BA8" s="499"/>
      <c r="BB8" s="499"/>
      <c r="BC8" s="499"/>
      <c r="BD8" s="499"/>
      <c r="BE8" s="499"/>
      <c r="BF8" s="499"/>
      <c r="BG8" s="499"/>
      <c r="BH8" s="499"/>
      <c r="BI8" s="499"/>
      <c r="BJ8" s="499"/>
      <c r="BK8" s="499"/>
      <c r="BL8" s="499"/>
      <c r="BM8" s="500"/>
      <c r="BN8" s="464">
        <v>10033</v>
      </c>
      <c r="BO8" s="465"/>
      <c r="BP8" s="465"/>
      <c r="BQ8" s="465"/>
      <c r="BR8" s="465"/>
      <c r="BS8" s="465"/>
      <c r="BT8" s="465"/>
      <c r="BU8" s="466"/>
      <c r="BV8" s="464">
        <v>21815</v>
      </c>
      <c r="BW8" s="465"/>
      <c r="BX8" s="465"/>
      <c r="BY8" s="465"/>
      <c r="BZ8" s="465"/>
      <c r="CA8" s="465"/>
      <c r="CB8" s="465"/>
      <c r="CC8" s="466"/>
      <c r="CD8" s="467" t="s">
        <v>110</v>
      </c>
      <c r="CE8" s="468"/>
      <c r="CF8" s="468"/>
      <c r="CG8" s="468"/>
      <c r="CH8" s="468"/>
      <c r="CI8" s="468"/>
      <c r="CJ8" s="468"/>
      <c r="CK8" s="468"/>
      <c r="CL8" s="468"/>
      <c r="CM8" s="468"/>
      <c r="CN8" s="468"/>
      <c r="CO8" s="468"/>
      <c r="CP8" s="468"/>
      <c r="CQ8" s="468"/>
      <c r="CR8" s="468"/>
      <c r="CS8" s="469"/>
      <c r="CT8" s="504">
        <v>0.85</v>
      </c>
      <c r="CU8" s="505"/>
      <c r="CV8" s="505"/>
      <c r="CW8" s="505"/>
      <c r="CX8" s="505"/>
      <c r="CY8" s="505"/>
      <c r="CZ8" s="505"/>
      <c r="DA8" s="506"/>
      <c r="DB8" s="504">
        <v>0.87</v>
      </c>
      <c r="DC8" s="505"/>
      <c r="DD8" s="505"/>
      <c r="DE8" s="505"/>
      <c r="DF8" s="505"/>
      <c r="DG8" s="505"/>
      <c r="DH8" s="505"/>
      <c r="DI8" s="506"/>
      <c r="DJ8" s="180"/>
      <c r="DK8" s="180"/>
      <c r="DL8" s="180"/>
      <c r="DM8" s="180"/>
      <c r="DN8" s="180"/>
      <c r="DO8" s="180"/>
    </row>
    <row r="9" spans="1:119" ht="18.75" customHeight="1" thickBot="1" x14ac:dyDescent="0.2">
      <c r="A9" s="181"/>
      <c r="B9" s="458" t="s">
        <v>111</v>
      </c>
      <c r="C9" s="459"/>
      <c r="D9" s="459"/>
      <c r="E9" s="459"/>
      <c r="F9" s="459"/>
      <c r="G9" s="459"/>
      <c r="H9" s="459"/>
      <c r="I9" s="459"/>
      <c r="J9" s="459"/>
      <c r="K9" s="507"/>
      <c r="L9" s="508" t="s">
        <v>112</v>
      </c>
      <c r="M9" s="509"/>
      <c r="N9" s="509"/>
      <c r="O9" s="509"/>
      <c r="P9" s="509"/>
      <c r="Q9" s="510"/>
      <c r="R9" s="511">
        <v>1005</v>
      </c>
      <c r="S9" s="512"/>
      <c r="T9" s="512"/>
      <c r="U9" s="512"/>
      <c r="V9" s="513"/>
      <c r="W9" s="421" t="s">
        <v>113</v>
      </c>
      <c r="X9" s="422"/>
      <c r="Y9" s="422"/>
      <c r="Z9" s="422"/>
      <c r="AA9" s="422"/>
      <c r="AB9" s="422"/>
      <c r="AC9" s="422"/>
      <c r="AD9" s="422"/>
      <c r="AE9" s="422"/>
      <c r="AF9" s="422"/>
      <c r="AG9" s="422"/>
      <c r="AH9" s="422"/>
      <c r="AI9" s="422"/>
      <c r="AJ9" s="422"/>
      <c r="AK9" s="422"/>
      <c r="AL9" s="423"/>
      <c r="AM9" s="493" t="s">
        <v>114</v>
      </c>
      <c r="AN9" s="494"/>
      <c r="AO9" s="494"/>
      <c r="AP9" s="494"/>
      <c r="AQ9" s="494"/>
      <c r="AR9" s="494"/>
      <c r="AS9" s="494"/>
      <c r="AT9" s="495"/>
      <c r="AU9" s="496" t="s">
        <v>115</v>
      </c>
      <c r="AV9" s="497"/>
      <c r="AW9" s="497"/>
      <c r="AX9" s="497"/>
      <c r="AY9" s="498" t="s">
        <v>116</v>
      </c>
      <c r="AZ9" s="499"/>
      <c r="BA9" s="499"/>
      <c r="BB9" s="499"/>
      <c r="BC9" s="499"/>
      <c r="BD9" s="499"/>
      <c r="BE9" s="499"/>
      <c r="BF9" s="499"/>
      <c r="BG9" s="499"/>
      <c r="BH9" s="499"/>
      <c r="BI9" s="499"/>
      <c r="BJ9" s="499"/>
      <c r="BK9" s="499"/>
      <c r="BL9" s="499"/>
      <c r="BM9" s="500"/>
      <c r="BN9" s="464">
        <v>-11782</v>
      </c>
      <c r="BO9" s="465"/>
      <c r="BP9" s="465"/>
      <c r="BQ9" s="465"/>
      <c r="BR9" s="465"/>
      <c r="BS9" s="465"/>
      <c r="BT9" s="465"/>
      <c r="BU9" s="466"/>
      <c r="BV9" s="464">
        <v>-28007</v>
      </c>
      <c r="BW9" s="465"/>
      <c r="BX9" s="465"/>
      <c r="BY9" s="465"/>
      <c r="BZ9" s="465"/>
      <c r="CA9" s="465"/>
      <c r="CB9" s="465"/>
      <c r="CC9" s="466"/>
      <c r="CD9" s="467" t="s">
        <v>117</v>
      </c>
      <c r="CE9" s="468"/>
      <c r="CF9" s="468"/>
      <c r="CG9" s="468"/>
      <c r="CH9" s="468"/>
      <c r="CI9" s="468"/>
      <c r="CJ9" s="468"/>
      <c r="CK9" s="468"/>
      <c r="CL9" s="468"/>
      <c r="CM9" s="468"/>
      <c r="CN9" s="468"/>
      <c r="CO9" s="468"/>
      <c r="CP9" s="468"/>
      <c r="CQ9" s="468"/>
      <c r="CR9" s="468"/>
      <c r="CS9" s="469"/>
      <c r="CT9" s="461">
        <v>8.5</v>
      </c>
      <c r="CU9" s="462"/>
      <c r="CV9" s="462"/>
      <c r="CW9" s="462"/>
      <c r="CX9" s="462"/>
      <c r="CY9" s="462"/>
      <c r="CZ9" s="462"/>
      <c r="DA9" s="463"/>
      <c r="DB9" s="461">
        <v>7.6</v>
      </c>
      <c r="DC9" s="462"/>
      <c r="DD9" s="462"/>
      <c r="DE9" s="462"/>
      <c r="DF9" s="462"/>
      <c r="DG9" s="462"/>
      <c r="DH9" s="462"/>
      <c r="DI9" s="463"/>
      <c r="DJ9" s="180"/>
      <c r="DK9" s="180"/>
      <c r="DL9" s="180"/>
      <c r="DM9" s="180"/>
      <c r="DN9" s="180"/>
      <c r="DO9" s="180"/>
    </row>
    <row r="10" spans="1:119" ht="18.75" customHeight="1" thickBot="1" x14ac:dyDescent="0.2">
      <c r="A10" s="181"/>
      <c r="B10" s="458"/>
      <c r="C10" s="459"/>
      <c r="D10" s="459"/>
      <c r="E10" s="459"/>
      <c r="F10" s="459"/>
      <c r="G10" s="459"/>
      <c r="H10" s="459"/>
      <c r="I10" s="459"/>
      <c r="J10" s="459"/>
      <c r="K10" s="507"/>
      <c r="L10" s="514" t="s">
        <v>118</v>
      </c>
      <c r="M10" s="494"/>
      <c r="N10" s="494"/>
      <c r="O10" s="494"/>
      <c r="P10" s="494"/>
      <c r="Q10" s="495"/>
      <c r="R10" s="515">
        <v>1121</v>
      </c>
      <c r="S10" s="516"/>
      <c r="T10" s="516"/>
      <c r="U10" s="516"/>
      <c r="V10" s="517"/>
      <c r="W10" s="452"/>
      <c r="X10" s="453"/>
      <c r="Y10" s="453"/>
      <c r="Z10" s="453"/>
      <c r="AA10" s="453"/>
      <c r="AB10" s="453"/>
      <c r="AC10" s="453"/>
      <c r="AD10" s="453"/>
      <c r="AE10" s="453"/>
      <c r="AF10" s="453"/>
      <c r="AG10" s="453"/>
      <c r="AH10" s="453"/>
      <c r="AI10" s="453"/>
      <c r="AJ10" s="453"/>
      <c r="AK10" s="453"/>
      <c r="AL10" s="456"/>
      <c r="AM10" s="493" t="s">
        <v>119</v>
      </c>
      <c r="AN10" s="494"/>
      <c r="AO10" s="494"/>
      <c r="AP10" s="494"/>
      <c r="AQ10" s="494"/>
      <c r="AR10" s="494"/>
      <c r="AS10" s="494"/>
      <c r="AT10" s="495"/>
      <c r="AU10" s="496" t="s">
        <v>120</v>
      </c>
      <c r="AV10" s="497"/>
      <c r="AW10" s="497"/>
      <c r="AX10" s="497"/>
      <c r="AY10" s="498" t="s">
        <v>121</v>
      </c>
      <c r="AZ10" s="499"/>
      <c r="BA10" s="499"/>
      <c r="BB10" s="499"/>
      <c r="BC10" s="499"/>
      <c r="BD10" s="499"/>
      <c r="BE10" s="499"/>
      <c r="BF10" s="499"/>
      <c r="BG10" s="499"/>
      <c r="BH10" s="499"/>
      <c r="BI10" s="499"/>
      <c r="BJ10" s="499"/>
      <c r="BK10" s="499"/>
      <c r="BL10" s="499"/>
      <c r="BM10" s="500"/>
      <c r="BN10" s="464">
        <v>98180</v>
      </c>
      <c r="BO10" s="465"/>
      <c r="BP10" s="465"/>
      <c r="BQ10" s="465"/>
      <c r="BR10" s="465"/>
      <c r="BS10" s="465"/>
      <c r="BT10" s="465"/>
      <c r="BU10" s="466"/>
      <c r="BV10" s="464">
        <v>623</v>
      </c>
      <c r="BW10" s="465"/>
      <c r="BX10" s="465"/>
      <c r="BY10" s="465"/>
      <c r="BZ10" s="465"/>
      <c r="CA10" s="465"/>
      <c r="CB10" s="465"/>
      <c r="CC10" s="466"/>
      <c r="CD10" s="185" t="s">
        <v>122</v>
      </c>
      <c r="CE10" s="186"/>
      <c r="CF10" s="186"/>
      <c r="CG10" s="186"/>
      <c r="CH10" s="186"/>
      <c r="CI10" s="186"/>
      <c r="CJ10" s="186"/>
      <c r="CK10" s="186"/>
      <c r="CL10" s="186"/>
      <c r="CM10" s="186"/>
      <c r="CN10" s="186"/>
      <c r="CO10" s="186"/>
      <c r="CP10" s="186"/>
      <c r="CQ10" s="186"/>
      <c r="CR10" s="186"/>
      <c r="CS10" s="187"/>
      <c r="CT10" s="188"/>
      <c r="CU10" s="189"/>
      <c r="CV10" s="189"/>
      <c r="CW10" s="189"/>
      <c r="CX10" s="189"/>
      <c r="CY10" s="189"/>
      <c r="CZ10" s="189"/>
      <c r="DA10" s="190"/>
      <c r="DB10" s="188"/>
      <c r="DC10" s="189"/>
      <c r="DD10" s="189"/>
      <c r="DE10" s="189"/>
      <c r="DF10" s="189"/>
      <c r="DG10" s="189"/>
      <c r="DH10" s="189"/>
      <c r="DI10" s="190"/>
      <c r="DJ10" s="180"/>
      <c r="DK10" s="180"/>
      <c r="DL10" s="180"/>
      <c r="DM10" s="180"/>
      <c r="DN10" s="180"/>
      <c r="DO10" s="180"/>
    </row>
    <row r="11" spans="1:119" ht="18.75" customHeight="1" thickBot="1" x14ac:dyDescent="0.2">
      <c r="A11" s="181"/>
      <c r="B11" s="458"/>
      <c r="C11" s="459"/>
      <c r="D11" s="459"/>
      <c r="E11" s="459"/>
      <c r="F11" s="459"/>
      <c r="G11" s="459"/>
      <c r="H11" s="459"/>
      <c r="I11" s="459"/>
      <c r="J11" s="459"/>
      <c r="K11" s="507"/>
      <c r="L11" s="518" t="s">
        <v>123</v>
      </c>
      <c r="M11" s="519"/>
      <c r="N11" s="519"/>
      <c r="O11" s="519"/>
      <c r="P11" s="519"/>
      <c r="Q11" s="520"/>
      <c r="R11" s="521" t="s">
        <v>124</v>
      </c>
      <c r="S11" s="522"/>
      <c r="T11" s="522"/>
      <c r="U11" s="522"/>
      <c r="V11" s="523"/>
      <c r="W11" s="452"/>
      <c r="X11" s="453"/>
      <c r="Y11" s="453"/>
      <c r="Z11" s="453"/>
      <c r="AA11" s="453"/>
      <c r="AB11" s="453"/>
      <c r="AC11" s="453"/>
      <c r="AD11" s="453"/>
      <c r="AE11" s="453"/>
      <c r="AF11" s="453"/>
      <c r="AG11" s="453"/>
      <c r="AH11" s="453"/>
      <c r="AI11" s="453"/>
      <c r="AJ11" s="453"/>
      <c r="AK11" s="453"/>
      <c r="AL11" s="456"/>
      <c r="AM11" s="493" t="s">
        <v>125</v>
      </c>
      <c r="AN11" s="494"/>
      <c r="AO11" s="494"/>
      <c r="AP11" s="494"/>
      <c r="AQ11" s="494"/>
      <c r="AR11" s="494"/>
      <c r="AS11" s="494"/>
      <c r="AT11" s="495"/>
      <c r="AU11" s="496" t="s">
        <v>120</v>
      </c>
      <c r="AV11" s="497"/>
      <c r="AW11" s="497"/>
      <c r="AX11" s="497"/>
      <c r="AY11" s="498" t="s">
        <v>126</v>
      </c>
      <c r="AZ11" s="499"/>
      <c r="BA11" s="499"/>
      <c r="BB11" s="499"/>
      <c r="BC11" s="499"/>
      <c r="BD11" s="499"/>
      <c r="BE11" s="499"/>
      <c r="BF11" s="499"/>
      <c r="BG11" s="499"/>
      <c r="BH11" s="499"/>
      <c r="BI11" s="499"/>
      <c r="BJ11" s="499"/>
      <c r="BK11" s="499"/>
      <c r="BL11" s="499"/>
      <c r="BM11" s="500"/>
      <c r="BN11" s="464">
        <v>0</v>
      </c>
      <c r="BO11" s="465"/>
      <c r="BP11" s="465"/>
      <c r="BQ11" s="465"/>
      <c r="BR11" s="465"/>
      <c r="BS11" s="465"/>
      <c r="BT11" s="465"/>
      <c r="BU11" s="466"/>
      <c r="BV11" s="464">
        <v>0</v>
      </c>
      <c r="BW11" s="465"/>
      <c r="BX11" s="465"/>
      <c r="BY11" s="465"/>
      <c r="BZ11" s="465"/>
      <c r="CA11" s="465"/>
      <c r="CB11" s="465"/>
      <c r="CC11" s="466"/>
      <c r="CD11" s="467" t="s">
        <v>127</v>
      </c>
      <c r="CE11" s="468"/>
      <c r="CF11" s="468"/>
      <c r="CG11" s="468"/>
      <c r="CH11" s="468"/>
      <c r="CI11" s="468"/>
      <c r="CJ11" s="468"/>
      <c r="CK11" s="468"/>
      <c r="CL11" s="468"/>
      <c r="CM11" s="468"/>
      <c r="CN11" s="468"/>
      <c r="CO11" s="468"/>
      <c r="CP11" s="468"/>
      <c r="CQ11" s="468"/>
      <c r="CR11" s="468"/>
      <c r="CS11" s="469"/>
      <c r="CT11" s="504" t="s">
        <v>128</v>
      </c>
      <c r="CU11" s="505"/>
      <c r="CV11" s="505"/>
      <c r="CW11" s="505"/>
      <c r="CX11" s="505"/>
      <c r="CY11" s="505"/>
      <c r="CZ11" s="505"/>
      <c r="DA11" s="506"/>
      <c r="DB11" s="504" t="s">
        <v>129</v>
      </c>
      <c r="DC11" s="505"/>
      <c r="DD11" s="505"/>
      <c r="DE11" s="505"/>
      <c r="DF11" s="505"/>
      <c r="DG11" s="505"/>
      <c r="DH11" s="505"/>
      <c r="DI11" s="506"/>
      <c r="DJ11" s="180"/>
      <c r="DK11" s="180"/>
      <c r="DL11" s="180"/>
      <c r="DM11" s="180"/>
      <c r="DN11" s="180"/>
      <c r="DO11" s="180"/>
    </row>
    <row r="12" spans="1:119" ht="18.75" customHeight="1" x14ac:dyDescent="0.15">
      <c r="A12" s="181"/>
      <c r="B12" s="524" t="s">
        <v>130</v>
      </c>
      <c r="C12" s="525"/>
      <c r="D12" s="525"/>
      <c r="E12" s="525"/>
      <c r="F12" s="525"/>
      <c r="G12" s="525"/>
      <c r="H12" s="525"/>
      <c r="I12" s="525"/>
      <c r="J12" s="525"/>
      <c r="K12" s="526"/>
      <c r="L12" s="533" t="s">
        <v>131</v>
      </c>
      <c r="M12" s="534"/>
      <c r="N12" s="534"/>
      <c r="O12" s="534"/>
      <c r="P12" s="534"/>
      <c r="Q12" s="535"/>
      <c r="R12" s="536">
        <v>984</v>
      </c>
      <c r="S12" s="537"/>
      <c r="T12" s="537"/>
      <c r="U12" s="537"/>
      <c r="V12" s="538"/>
      <c r="W12" s="539" t="s">
        <v>1</v>
      </c>
      <c r="X12" s="497"/>
      <c r="Y12" s="497"/>
      <c r="Z12" s="497"/>
      <c r="AA12" s="497"/>
      <c r="AB12" s="540"/>
      <c r="AC12" s="541" t="s">
        <v>132</v>
      </c>
      <c r="AD12" s="542"/>
      <c r="AE12" s="542"/>
      <c r="AF12" s="542"/>
      <c r="AG12" s="543"/>
      <c r="AH12" s="541" t="s">
        <v>133</v>
      </c>
      <c r="AI12" s="542"/>
      <c r="AJ12" s="542"/>
      <c r="AK12" s="542"/>
      <c r="AL12" s="544"/>
      <c r="AM12" s="493" t="s">
        <v>134</v>
      </c>
      <c r="AN12" s="494"/>
      <c r="AO12" s="494"/>
      <c r="AP12" s="494"/>
      <c r="AQ12" s="494"/>
      <c r="AR12" s="494"/>
      <c r="AS12" s="494"/>
      <c r="AT12" s="495"/>
      <c r="AU12" s="496" t="s">
        <v>101</v>
      </c>
      <c r="AV12" s="497"/>
      <c r="AW12" s="497"/>
      <c r="AX12" s="497"/>
      <c r="AY12" s="498" t="s">
        <v>135</v>
      </c>
      <c r="AZ12" s="499"/>
      <c r="BA12" s="499"/>
      <c r="BB12" s="499"/>
      <c r="BC12" s="499"/>
      <c r="BD12" s="499"/>
      <c r="BE12" s="499"/>
      <c r="BF12" s="499"/>
      <c r="BG12" s="499"/>
      <c r="BH12" s="499"/>
      <c r="BI12" s="499"/>
      <c r="BJ12" s="499"/>
      <c r="BK12" s="499"/>
      <c r="BL12" s="499"/>
      <c r="BM12" s="500"/>
      <c r="BN12" s="464">
        <v>0</v>
      </c>
      <c r="BO12" s="465"/>
      <c r="BP12" s="465"/>
      <c r="BQ12" s="465"/>
      <c r="BR12" s="465"/>
      <c r="BS12" s="465"/>
      <c r="BT12" s="465"/>
      <c r="BU12" s="466"/>
      <c r="BV12" s="464">
        <v>119000</v>
      </c>
      <c r="BW12" s="465"/>
      <c r="BX12" s="465"/>
      <c r="BY12" s="465"/>
      <c r="BZ12" s="465"/>
      <c r="CA12" s="465"/>
      <c r="CB12" s="465"/>
      <c r="CC12" s="466"/>
      <c r="CD12" s="467" t="s">
        <v>136</v>
      </c>
      <c r="CE12" s="468"/>
      <c r="CF12" s="468"/>
      <c r="CG12" s="468"/>
      <c r="CH12" s="468"/>
      <c r="CI12" s="468"/>
      <c r="CJ12" s="468"/>
      <c r="CK12" s="468"/>
      <c r="CL12" s="468"/>
      <c r="CM12" s="468"/>
      <c r="CN12" s="468"/>
      <c r="CO12" s="468"/>
      <c r="CP12" s="468"/>
      <c r="CQ12" s="468"/>
      <c r="CR12" s="468"/>
      <c r="CS12" s="469"/>
      <c r="CT12" s="504" t="s">
        <v>137</v>
      </c>
      <c r="CU12" s="505"/>
      <c r="CV12" s="505"/>
      <c r="CW12" s="505"/>
      <c r="CX12" s="505"/>
      <c r="CY12" s="505"/>
      <c r="CZ12" s="505"/>
      <c r="DA12" s="506"/>
      <c r="DB12" s="504" t="s">
        <v>137</v>
      </c>
      <c r="DC12" s="505"/>
      <c r="DD12" s="505"/>
      <c r="DE12" s="505"/>
      <c r="DF12" s="505"/>
      <c r="DG12" s="505"/>
      <c r="DH12" s="505"/>
      <c r="DI12" s="506"/>
      <c r="DJ12" s="180"/>
      <c r="DK12" s="180"/>
      <c r="DL12" s="180"/>
      <c r="DM12" s="180"/>
      <c r="DN12" s="180"/>
      <c r="DO12" s="180"/>
    </row>
    <row r="13" spans="1:119" ht="18.75" customHeight="1" x14ac:dyDescent="0.15">
      <c r="A13" s="181"/>
      <c r="B13" s="527"/>
      <c r="C13" s="528"/>
      <c r="D13" s="528"/>
      <c r="E13" s="528"/>
      <c r="F13" s="528"/>
      <c r="G13" s="528"/>
      <c r="H13" s="528"/>
      <c r="I13" s="528"/>
      <c r="J13" s="528"/>
      <c r="K13" s="529"/>
      <c r="L13" s="191"/>
      <c r="M13" s="555" t="s">
        <v>138</v>
      </c>
      <c r="N13" s="556"/>
      <c r="O13" s="556"/>
      <c r="P13" s="556"/>
      <c r="Q13" s="557"/>
      <c r="R13" s="548">
        <v>973</v>
      </c>
      <c r="S13" s="549"/>
      <c r="T13" s="549"/>
      <c r="U13" s="549"/>
      <c r="V13" s="550"/>
      <c r="W13" s="480" t="s">
        <v>139</v>
      </c>
      <c r="X13" s="481"/>
      <c r="Y13" s="481"/>
      <c r="Z13" s="481"/>
      <c r="AA13" s="481"/>
      <c r="AB13" s="471"/>
      <c r="AC13" s="515">
        <v>185</v>
      </c>
      <c r="AD13" s="516"/>
      <c r="AE13" s="516"/>
      <c r="AF13" s="516"/>
      <c r="AG13" s="558"/>
      <c r="AH13" s="515">
        <v>173</v>
      </c>
      <c r="AI13" s="516"/>
      <c r="AJ13" s="516"/>
      <c r="AK13" s="516"/>
      <c r="AL13" s="517"/>
      <c r="AM13" s="493" t="s">
        <v>140</v>
      </c>
      <c r="AN13" s="494"/>
      <c r="AO13" s="494"/>
      <c r="AP13" s="494"/>
      <c r="AQ13" s="494"/>
      <c r="AR13" s="494"/>
      <c r="AS13" s="494"/>
      <c r="AT13" s="495"/>
      <c r="AU13" s="496" t="s">
        <v>101</v>
      </c>
      <c r="AV13" s="497"/>
      <c r="AW13" s="497"/>
      <c r="AX13" s="497"/>
      <c r="AY13" s="498" t="s">
        <v>141</v>
      </c>
      <c r="AZ13" s="499"/>
      <c r="BA13" s="499"/>
      <c r="BB13" s="499"/>
      <c r="BC13" s="499"/>
      <c r="BD13" s="499"/>
      <c r="BE13" s="499"/>
      <c r="BF13" s="499"/>
      <c r="BG13" s="499"/>
      <c r="BH13" s="499"/>
      <c r="BI13" s="499"/>
      <c r="BJ13" s="499"/>
      <c r="BK13" s="499"/>
      <c r="BL13" s="499"/>
      <c r="BM13" s="500"/>
      <c r="BN13" s="464">
        <v>86398</v>
      </c>
      <c r="BO13" s="465"/>
      <c r="BP13" s="465"/>
      <c r="BQ13" s="465"/>
      <c r="BR13" s="465"/>
      <c r="BS13" s="465"/>
      <c r="BT13" s="465"/>
      <c r="BU13" s="466"/>
      <c r="BV13" s="464">
        <v>-146384</v>
      </c>
      <c r="BW13" s="465"/>
      <c r="BX13" s="465"/>
      <c r="BY13" s="465"/>
      <c r="BZ13" s="465"/>
      <c r="CA13" s="465"/>
      <c r="CB13" s="465"/>
      <c r="CC13" s="466"/>
      <c r="CD13" s="467" t="s">
        <v>142</v>
      </c>
      <c r="CE13" s="468"/>
      <c r="CF13" s="468"/>
      <c r="CG13" s="468"/>
      <c r="CH13" s="468"/>
      <c r="CI13" s="468"/>
      <c r="CJ13" s="468"/>
      <c r="CK13" s="468"/>
      <c r="CL13" s="468"/>
      <c r="CM13" s="468"/>
      <c r="CN13" s="468"/>
      <c r="CO13" s="468"/>
      <c r="CP13" s="468"/>
      <c r="CQ13" s="468"/>
      <c r="CR13" s="468"/>
      <c r="CS13" s="469"/>
      <c r="CT13" s="461">
        <v>-0.4</v>
      </c>
      <c r="CU13" s="462"/>
      <c r="CV13" s="462"/>
      <c r="CW13" s="462"/>
      <c r="CX13" s="462"/>
      <c r="CY13" s="462"/>
      <c r="CZ13" s="462"/>
      <c r="DA13" s="463"/>
      <c r="DB13" s="461">
        <v>-0.4</v>
      </c>
      <c r="DC13" s="462"/>
      <c r="DD13" s="462"/>
      <c r="DE13" s="462"/>
      <c r="DF13" s="462"/>
      <c r="DG13" s="462"/>
      <c r="DH13" s="462"/>
      <c r="DI13" s="463"/>
      <c r="DJ13" s="180"/>
      <c r="DK13" s="180"/>
      <c r="DL13" s="180"/>
      <c r="DM13" s="180"/>
      <c r="DN13" s="180"/>
      <c r="DO13" s="180"/>
    </row>
    <row r="14" spans="1:119" ht="18.75" customHeight="1" thickBot="1" x14ac:dyDescent="0.2">
      <c r="A14" s="181"/>
      <c r="B14" s="527"/>
      <c r="C14" s="528"/>
      <c r="D14" s="528"/>
      <c r="E14" s="528"/>
      <c r="F14" s="528"/>
      <c r="G14" s="528"/>
      <c r="H14" s="528"/>
      <c r="I14" s="528"/>
      <c r="J14" s="528"/>
      <c r="K14" s="529"/>
      <c r="L14" s="545" t="s">
        <v>143</v>
      </c>
      <c r="M14" s="546"/>
      <c r="N14" s="546"/>
      <c r="O14" s="546"/>
      <c r="P14" s="546"/>
      <c r="Q14" s="547"/>
      <c r="R14" s="548">
        <v>1011</v>
      </c>
      <c r="S14" s="549"/>
      <c r="T14" s="549"/>
      <c r="U14" s="549"/>
      <c r="V14" s="550"/>
      <c r="W14" s="454"/>
      <c r="X14" s="455"/>
      <c r="Y14" s="455"/>
      <c r="Z14" s="455"/>
      <c r="AA14" s="455"/>
      <c r="AB14" s="444"/>
      <c r="AC14" s="551">
        <v>37.1</v>
      </c>
      <c r="AD14" s="552"/>
      <c r="AE14" s="552"/>
      <c r="AF14" s="552"/>
      <c r="AG14" s="553"/>
      <c r="AH14" s="551">
        <v>33.799999999999997</v>
      </c>
      <c r="AI14" s="552"/>
      <c r="AJ14" s="552"/>
      <c r="AK14" s="552"/>
      <c r="AL14" s="554"/>
      <c r="AM14" s="493"/>
      <c r="AN14" s="494"/>
      <c r="AO14" s="494"/>
      <c r="AP14" s="494"/>
      <c r="AQ14" s="494"/>
      <c r="AR14" s="494"/>
      <c r="AS14" s="494"/>
      <c r="AT14" s="495"/>
      <c r="AU14" s="496"/>
      <c r="AV14" s="497"/>
      <c r="AW14" s="497"/>
      <c r="AX14" s="497"/>
      <c r="AY14" s="498"/>
      <c r="AZ14" s="499"/>
      <c r="BA14" s="499"/>
      <c r="BB14" s="499"/>
      <c r="BC14" s="499"/>
      <c r="BD14" s="499"/>
      <c r="BE14" s="499"/>
      <c r="BF14" s="499"/>
      <c r="BG14" s="499"/>
      <c r="BH14" s="499"/>
      <c r="BI14" s="499"/>
      <c r="BJ14" s="499"/>
      <c r="BK14" s="499"/>
      <c r="BL14" s="499"/>
      <c r="BM14" s="500"/>
      <c r="BN14" s="464"/>
      <c r="BO14" s="465"/>
      <c r="BP14" s="465"/>
      <c r="BQ14" s="465"/>
      <c r="BR14" s="465"/>
      <c r="BS14" s="465"/>
      <c r="BT14" s="465"/>
      <c r="BU14" s="466"/>
      <c r="BV14" s="464"/>
      <c r="BW14" s="465"/>
      <c r="BX14" s="465"/>
      <c r="BY14" s="465"/>
      <c r="BZ14" s="465"/>
      <c r="CA14" s="465"/>
      <c r="CB14" s="465"/>
      <c r="CC14" s="466"/>
      <c r="CD14" s="559" t="s">
        <v>144</v>
      </c>
      <c r="CE14" s="560"/>
      <c r="CF14" s="560"/>
      <c r="CG14" s="560"/>
      <c r="CH14" s="560"/>
      <c r="CI14" s="560"/>
      <c r="CJ14" s="560"/>
      <c r="CK14" s="560"/>
      <c r="CL14" s="560"/>
      <c r="CM14" s="560"/>
      <c r="CN14" s="560"/>
      <c r="CO14" s="560"/>
      <c r="CP14" s="560"/>
      <c r="CQ14" s="560"/>
      <c r="CR14" s="560"/>
      <c r="CS14" s="561"/>
      <c r="CT14" s="562" t="s">
        <v>137</v>
      </c>
      <c r="CU14" s="563"/>
      <c r="CV14" s="563"/>
      <c r="CW14" s="563"/>
      <c r="CX14" s="563"/>
      <c r="CY14" s="563"/>
      <c r="CZ14" s="563"/>
      <c r="DA14" s="564"/>
      <c r="DB14" s="562" t="s">
        <v>137</v>
      </c>
      <c r="DC14" s="563"/>
      <c r="DD14" s="563"/>
      <c r="DE14" s="563"/>
      <c r="DF14" s="563"/>
      <c r="DG14" s="563"/>
      <c r="DH14" s="563"/>
      <c r="DI14" s="564"/>
      <c r="DJ14" s="180"/>
      <c r="DK14" s="180"/>
      <c r="DL14" s="180"/>
      <c r="DM14" s="180"/>
      <c r="DN14" s="180"/>
      <c r="DO14" s="180"/>
    </row>
    <row r="15" spans="1:119" ht="18.75" customHeight="1" x14ac:dyDescent="0.15">
      <c r="A15" s="181"/>
      <c r="B15" s="527"/>
      <c r="C15" s="528"/>
      <c r="D15" s="528"/>
      <c r="E15" s="528"/>
      <c r="F15" s="528"/>
      <c r="G15" s="528"/>
      <c r="H15" s="528"/>
      <c r="I15" s="528"/>
      <c r="J15" s="528"/>
      <c r="K15" s="529"/>
      <c r="L15" s="191"/>
      <c r="M15" s="555" t="s">
        <v>138</v>
      </c>
      <c r="N15" s="556"/>
      <c r="O15" s="556"/>
      <c r="P15" s="556"/>
      <c r="Q15" s="557"/>
      <c r="R15" s="548">
        <v>997</v>
      </c>
      <c r="S15" s="549"/>
      <c r="T15" s="549"/>
      <c r="U15" s="549"/>
      <c r="V15" s="550"/>
      <c r="W15" s="480" t="s">
        <v>145</v>
      </c>
      <c r="X15" s="481"/>
      <c r="Y15" s="481"/>
      <c r="Z15" s="481"/>
      <c r="AA15" s="481"/>
      <c r="AB15" s="471"/>
      <c r="AC15" s="515">
        <v>82</v>
      </c>
      <c r="AD15" s="516"/>
      <c r="AE15" s="516"/>
      <c r="AF15" s="516"/>
      <c r="AG15" s="558"/>
      <c r="AH15" s="515">
        <v>96</v>
      </c>
      <c r="AI15" s="516"/>
      <c r="AJ15" s="516"/>
      <c r="AK15" s="516"/>
      <c r="AL15" s="517"/>
      <c r="AM15" s="493"/>
      <c r="AN15" s="494"/>
      <c r="AO15" s="494"/>
      <c r="AP15" s="494"/>
      <c r="AQ15" s="494"/>
      <c r="AR15" s="494"/>
      <c r="AS15" s="494"/>
      <c r="AT15" s="495"/>
      <c r="AU15" s="496"/>
      <c r="AV15" s="497"/>
      <c r="AW15" s="497"/>
      <c r="AX15" s="497"/>
      <c r="AY15" s="424" t="s">
        <v>146</v>
      </c>
      <c r="AZ15" s="425"/>
      <c r="BA15" s="425"/>
      <c r="BB15" s="425"/>
      <c r="BC15" s="425"/>
      <c r="BD15" s="425"/>
      <c r="BE15" s="425"/>
      <c r="BF15" s="425"/>
      <c r="BG15" s="425"/>
      <c r="BH15" s="425"/>
      <c r="BI15" s="425"/>
      <c r="BJ15" s="425"/>
      <c r="BK15" s="425"/>
      <c r="BL15" s="425"/>
      <c r="BM15" s="426"/>
      <c r="BN15" s="427">
        <v>644011</v>
      </c>
      <c r="BO15" s="428"/>
      <c r="BP15" s="428"/>
      <c r="BQ15" s="428"/>
      <c r="BR15" s="428"/>
      <c r="BS15" s="428"/>
      <c r="BT15" s="428"/>
      <c r="BU15" s="429"/>
      <c r="BV15" s="427">
        <v>666573</v>
      </c>
      <c r="BW15" s="428"/>
      <c r="BX15" s="428"/>
      <c r="BY15" s="428"/>
      <c r="BZ15" s="428"/>
      <c r="CA15" s="428"/>
      <c r="CB15" s="428"/>
      <c r="CC15" s="429"/>
      <c r="CD15" s="565" t="s">
        <v>147</v>
      </c>
      <c r="CE15" s="566"/>
      <c r="CF15" s="566"/>
      <c r="CG15" s="566"/>
      <c r="CH15" s="566"/>
      <c r="CI15" s="566"/>
      <c r="CJ15" s="566"/>
      <c r="CK15" s="566"/>
      <c r="CL15" s="566"/>
      <c r="CM15" s="566"/>
      <c r="CN15" s="566"/>
      <c r="CO15" s="566"/>
      <c r="CP15" s="566"/>
      <c r="CQ15" s="566"/>
      <c r="CR15" s="566"/>
      <c r="CS15" s="567"/>
      <c r="CT15" s="192"/>
      <c r="CU15" s="193"/>
      <c r="CV15" s="193"/>
      <c r="CW15" s="193"/>
      <c r="CX15" s="193"/>
      <c r="CY15" s="193"/>
      <c r="CZ15" s="193"/>
      <c r="DA15" s="194"/>
      <c r="DB15" s="192"/>
      <c r="DC15" s="193"/>
      <c r="DD15" s="193"/>
      <c r="DE15" s="193"/>
      <c r="DF15" s="193"/>
      <c r="DG15" s="193"/>
      <c r="DH15" s="193"/>
      <c r="DI15" s="194"/>
      <c r="DJ15" s="180"/>
      <c r="DK15" s="180"/>
      <c r="DL15" s="180"/>
      <c r="DM15" s="180"/>
      <c r="DN15" s="180"/>
      <c r="DO15" s="180"/>
    </row>
    <row r="16" spans="1:119" ht="18.75" customHeight="1" x14ac:dyDescent="0.15">
      <c r="A16" s="181"/>
      <c r="B16" s="527"/>
      <c r="C16" s="528"/>
      <c r="D16" s="528"/>
      <c r="E16" s="528"/>
      <c r="F16" s="528"/>
      <c r="G16" s="528"/>
      <c r="H16" s="528"/>
      <c r="I16" s="528"/>
      <c r="J16" s="528"/>
      <c r="K16" s="529"/>
      <c r="L16" s="545" t="s">
        <v>148</v>
      </c>
      <c r="M16" s="576"/>
      <c r="N16" s="576"/>
      <c r="O16" s="576"/>
      <c r="P16" s="576"/>
      <c r="Q16" s="577"/>
      <c r="R16" s="568" t="s">
        <v>149</v>
      </c>
      <c r="S16" s="569"/>
      <c r="T16" s="569"/>
      <c r="U16" s="569"/>
      <c r="V16" s="570"/>
      <c r="W16" s="454"/>
      <c r="X16" s="455"/>
      <c r="Y16" s="455"/>
      <c r="Z16" s="455"/>
      <c r="AA16" s="455"/>
      <c r="AB16" s="444"/>
      <c r="AC16" s="551">
        <v>16.399999999999999</v>
      </c>
      <c r="AD16" s="552"/>
      <c r="AE16" s="552"/>
      <c r="AF16" s="552"/>
      <c r="AG16" s="553"/>
      <c r="AH16" s="551">
        <v>18.8</v>
      </c>
      <c r="AI16" s="552"/>
      <c r="AJ16" s="552"/>
      <c r="AK16" s="552"/>
      <c r="AL16" s="554"/>
      <c r="AM16" s="493"/>
      <c r="AN16" s="494"/>
      <c r="AO16" s="494"/>
      <c r="AP16" s="494"/>
      <c r="AQ16" s="494"/>
      <c r="AR16" s="494"/>
      <c r="AS16" s="494"/>
      <c r="AT16" s="495"/>
      <c r="AU16" s="496"/>
      <c r="AV16" s="497"/>
      <c r="AW16" s="497"/>
      <c r="AX16" s="497"/>
      <c r="AY16" s="498" t="s">
        <v>150</v>
      </c>
      <c r="AZ16" s="499"/>
      <c r="BA16" s="499"/>
      <c r="BB16" s="499"/>
      <c r="BC16" s="499"/>
      <c r="BD16" s="499"/>
      <c r="BE16" s="499"/>
      <c r="BF16" s="499"/>
      <c r="BG16" s="499"/>
      <c r="BH16" s="499"/>
      <c r="BI16" s="499"/>
      <c r="BJ16" s="499"/>
      <c r="BK16" s="499"/>
      <c r="BL16" s="499"/>
      <c r="BM16" s="500"/>
      <c r="BN16" s="464">
        <v>790324</v>
      </c>
      <c r="BO16" s="465"/>
      <c r="BP16" s="465"/>
      <c r="BQ16" s="465"/>
      <c r="BR16" s="465"/>
      <c r="BS16" s="465"/>
      <c r="BT16" s="465"/>
      <c r="BU16" s="466"/>
      <c r="BV16" s="464">
        <v>773089</v>
      </c>
      <c r="BW16" s="465"/>
      <c r="BX16" s="465"/>
      <c r="BY16" s="465"/>
      <c r="BZ16" s="465"/>
      <c r="CA16" s="465"/>
      <c r="CB16" s="465"/>
      <c r="CC16" s="466"/>
      <c r="CD16" s="195"/>
      <c r="CE16" s="574"/>
      <c r="CF16" s="574"/>
      <c r="CG16" s="574"/>
      <c r="CH16" s="574"/>
      <c r="CI16" s="574"/>
      <c r="CJ16" s="574"/>
      <c r="CK16" s="574"/>
      <c r="CL16" s="574"/>
      <c r="CM16" s="574"/>
      <c r="CN16" s="574"/>
      <c r="CO16" s="574"/>
      <c r="CP16" s="574"/>
      <c r="CQ16" s="574"/>
      <c r="CR16" s="574"/>
      <c r="CS16" s="575"/>
      <c r="CT16" s="461"/>
      <c r="CU16" s="462"/>
      <c r="CV16" s="462"/>
      <c r="CW16" s="462"/>
      <c r="CX16" s="462"/>
      <c r="CY16" s="462"/>
      <c r="CZ16" s="462"/>
      <c r="DA16" s="463"/>
      <c r="DB16" s="461"/>
      <c r="DC16" s="462"/>
      <c r="DD16" s="462"/>
      <c r="DE16" s="462"/>
      <c r="DF16" s="462"/>
      <c r="DG16" s="462"/>
      <c r="DH16" s="462"/>
      <c r="DI16" s="463"/>
      <c r="DJ16" s="180"/>
      <c r="DK16" s="180"/>
      <c r="DL16" s="180"/>
      <c r="DM16" s="180"/>
      <c r="DN16" s="180"/>
      <c r="DO16" s="180"/>
    </row>
    <row r="17" spans="1:119" ht="18.75" customHeight="1" thickBot="1" x14ac:dyDescent="0.2">
      <c r="A17" s="181"/>
      <c r="B17" s="530"/>
      <c r="C17" s="531"/>
      <c r="D17" s="531"/>
      <c r="E17" s="531"/>
      <c r="F17" s="531"/>
      <c r="G17" s="531"/>
      <c r="H17" s="531"/>
      <c r="I17" s="531"/>
      <c r="J17" s="531"/>
      <c r="K17" s="532"/>
      <c r="L17" s="196"/>
      <c r="M17" s="571" t="s">
        <v>151</v>
      </c>
      <c r="N17" s="572"/>
      <c r="O17" s="572"/>
      <c r="P17" s="572"/>
      <c r="Q17" s="573"/>
      <c r="R17" s="568" t="s">
        <v>152</v>
      </c>
      <c r="S17" s="569"/>
      <c r="T17" s="569"/>
      <c r="U17" s="569"/>
      <c r="V17" s="570"/>
      <c r="W17" s="480" t="s">
        <v>153</v>
      </c>
      <c r="X17" s="481"/>
      <c r="Y17" s="481"/>
      <c r="Z17" s="481"/>
      <c r="AA17" s="481"/>
      <c r="AB17" s="471"/>
      <c r="AC17" s="515">
        <v>232</v>
      </c>
      <c r="AD17" s="516"/>
      <c r="AE17" s="516"/>
      <c r="AF17" s="516"/>
      <c r="AG17" s="558"/>
      <c r="AH17" s="515">
        <v>243</v>
      </c>
      <c r="AI17" s="516"/>
      <c r="AJ17" s="516"/>
      <c r="AK17" s="516"/>
      <c r="AL17" s="517"/>
      <c r="AM17" s="493"/>
      <c r="AN17" s="494"/>
      <c r="AO17" s="494"/>
      <c r="AP17" s="494"/>
      <c r="AQ17" s="494"/>
      <c r="AR17" s="494"/>
      <c r="AS17" s="494"/>
      <c r="AT17" s="495"/>
      <c r="AU17" s="496"/>
      <c r="AV17" s="497"/>
      <c r="AW17" s="497"/>
      <c r="AX17" s="497"/>
      <c r="AY17" s="498" t="s">
        <v>154</v>
      </c>
      <c r="AZ17" s="499"/>
      <c r="BA17" s="499"/>
      <c r="BB17" s="499"/>
      <c r="BC17" s="499"/>
      <c r="BD17" s="499"/>
      <c r="BE17" s="499"/>
      <c r="BF17" s="499"/>
      <c r="BG17" s="499"/>
      <c r="BH17" s="499"/>
      <c r="BI17" s="499"/>
      <c r="BJ17" s="499"/>
      <c r="BK17" s="499"/>
      <c r="BL17" s="499"/>
      <c r="BM17" s="500"/>
      <c r="BN17" s="464">
        <v>835479</v>
      </c>
      <c r="BO17" s="465"/>
      <c r="BP17" s="465"/>
      <c r="BQ17" s="465"/>
      <c r="BR17" s="465"/>
      <c r="BS17" s="465"/>
      <c r="BT17" s="465"/>
      <c r="BU17" s="466"/>
      <c r="BV17" s="464">
        <v>865509</v>
      </c>
      <c r="BW17" s="465"/>
      <c r="BX17" s="465"/>
      <c r="BY17" s="465"/>
      <c r="BZ17" s="465"/>
      <c r="CA17" s="465"/>
      <c r="CB17" s="465"/>
      <c r="CC17" s="466"/>
      <c r="CD17" s="195"/>
      <c r="CE17" s="574"/>
      <c r="CF17" s="574"/>
      <c r="CG17" s="574"/>
      <c r="CH17" s="574"/>
      <c r="CI17" s="574"/>
      <c r="CJ17" s="574"/>
      <c r="CK17" s="574"/>
      <c r="CL17" s="574"/>
      <c r="CM17" s="574"/>
      <c r="CN17" s="574"/>
      <c r="CO17" s="574"/>
      <c r="CP17" s="574"/>
      <c r="CQ17" s="574"/>
      <c r="CR17" s="574"/>
      <c r="CS17" s="575"/>
      <c r="CT17" s="461"/>
      <c r="CU17" s="462"/>
      <c r="CV17" s="462"/>
      <c r="CW17" s="462"/>
      <c r="CX17" s="462"/>
      <c r="CY17" s="462"/>
      <c r="CZ17" s="462"/>
      <c r="DA17" s="463"/>
      <c r="DB17" s="461"/>
      <c r="DC17" s="462"/>
      <c r="DD17" s="462"/>
      <c r="DE17" s="462"/>
      <c r="DF17" s="462"/>
      <c r="DG17" s="462"/>
      <c r="DH17" s="462"/>
      <c r="DI17" s="463"/>
      <c r="DJ17" s="180"/>
      <c r="DK17" s="180"/>
      <c r="DL17" s="180"/>
      <c r="DM17" s="180"/>
      <c r="DN17" s="180"/>
      <c r="DO17" s="180"/>
    </row>
    <row r="18" spans="1:119" ht="18.75" customHeight="1" thickBot="1" x14ac:dyDescent="0.2">
      <c r="A18" s="181"/>
      <c r="B18" s="578" t="s">
        <v>155</v>
      </c>
      <c r="C18" s="507"/>
      <c r="D18" s="507"/>
      <c r="E18" s="579"/>
      <c r="F18" s="579"/>
      <c r="G18" s="579"/>
      <c r="H18" s="579"/>
      <c r="I18" s="579"/>
      <c r="J18" s="579"/>
      <c r="K18" s="579"/>
      <c r="L18" s="580">
        <v>66.05</v>
      </c>
      <c r="M18" s="580"/>
      <c r="N18" s="580"/>
      <c r="O18" s="580"/>
      <c r="P18" s="580"/>
      <c r="Q18" s="580"/>
      <c r="R18" s="581"/>
      <c r="S18" s="581"/>
      <c r="T18" s="581"/>
      <c r="U18" s="581"/>
      <c r="V18" s="582"/>
      <c r="W18" s="482"/>
      <c r="X18" s="483"/>
      <c r="Y18" s="483"/>
      <c r="Z18" s="483"/>
      <c r="AA18" s="483"/>
      <c r="AB18" s="474"/>
      <c r="AC18" s="583">
        <v>46.5</v>
      </c>
      <c r="AD18" s="584"/>
      <c r="AE18" s="584"/>
      <c r="AF18" s="584"/>
      <c r="AG18" s="585"/>
      <c r="AH18" s="583">
        <v>47.5</v>
      </c>
      <c r="AI18" s="584"/>
      <c r="AJ18" s="584"/>
      <c r="AK18" s="584"/>
      <c r="AL18" s="586"/>
      <c r="AM18" s="493"/>
      <c r="AN18" s="494"/>
      <c r="AO18" s="494"/>
      <c r="AP18" s="494"/>
      <c r="AQ18" s="494"/>
      <c r="AR18" s="494"/>
      <c r="AS18" s="494"/>
      <c r="AT18" s="495"/>
      <c r="AU18" s="496"/>
      <c r="AV18" s="497"/>
      <c r="AW18" s="497"/>
      <c r="AX18" s="497"/>
      <c r="AY18" s="498" t="s">
        <v>156</v>
      </c>
      <c r="AZ18" s="499"/>
      <c r="BA18" s="499"/>
      <c r="BB18" s="499"/>
      <c r="BC18" s="499"/>
      <c r="BD18" s="499"/>
      <c r="BE18" s="499"/>
      <c r="BF18" s="499"/>
      <c r="BG18" s="499"/>
      <c r="BH18" s="499"/>
      <c r="BI18" s="499"/>
      <c r="BJ18" s="499"/>
      <c r="BK18" s="499"/>
      <c r="BL18" s="499"/>
      <c r="BM18" s="500"/>
      <c r="BN18" s="464">
        <v>910159</v>
      </c>
      <c r="BO18" s="465"/>
      <c r="BP18" s="465"/>
      <c r="BQ18" s="465"/>
      <c r="BR18" s="465"/>
      <c r="BS18" s="465"/>
      <c r="BT18" s="465"/>
      <c r="BU18" s="466"/>
      <c r="BV18" s="464">
        <v>887113</v>
      </c>
      <c r="BW18" s="465"/>
      <c r="BX18" s="465"/>
      <c r="BY18" s="465"/>
      <c r="BZ18" s="465"/>
      <c r="CA18" s="465"/>
      <c r="CB18" s="465"/>
      <c r="CC18" s="466"/>
      <c r="CD18" s="195"/>
      <c r="CE18" s="574"/>
      <c r="CF18" s="574"/>
      <c r="CG18" s="574"/>
      <c r="CH18" s="574"/>
      <c r="CI18" s="574"/>
      <c r="CJ18" s="574"/>
      <c r="CK18" s="574"/>
      <c r="CL18" s="574"/>
      <c r="CM18" s="574"/>
      <c r="CN18" s="574"/>
      <c r="CO18" s="574"/>
      <c r="CP18" s="574"/>
      <c r="CQ18" s="574"/>
      <c r="CR18" s="574"/>
      <c r="CS18" s="575"/>
      <c r="CT18" s="461"/>
      <c r="CU18" s="462"/>
      <c r="CV18" s="462"/>
      <c r="CW18" s="462"/>
      <c r="CX18" s="462"/>
      <c r="CY18" s="462"/>
      <c r="CZ18" s="462"/>
      <c r="DA18" s="463"/>
      <c r="DB18" s="461"/>
      <c r="DC18" s="462"/>
      <c r="DD18" s="462"/>
      <c r="DE18" s="462"/>
      <c r="DF18" s="462"/>
      <c r="DG18" s="462"/>
      <c r="DH18" s="462"/>
      <c r="DI18" s="463"/>
      <c r="DJ18" s="180"/>
      <c r="DK18" s="180"/>
      <c r="DL18" s="180"/>
      <c r="DM18" s="180"/>
      <c r="DN18" s="180"/>
      <c r="DO18" s="180"/>
    </row>
    <row r="19" spans="1:119" ht="18.75" customHeight="1" thickBot="1" x14ac:dyDescent="0.2">
      <c r="A19" s="181"/>
      <c r="B19" s="578" t="s">
        <v>157</v>
      </c>
      <c r="C19" s="507"/>
      <c r="D19" s="507"/>
      <c r="E19" s="579"/>
      <c r="F19" s="579"/>
      <c r="G19" s="579"/>
      <c r="H19" s="579"/>
      <c r="I19" s="579"/>
      <c r="J19" s="579"/>
      <c r="K19" s="579"/>
      <c r="L19" s="587">
        <v>15</v>
      </c>
      <c r="M19" s="587"/>
      <c r="N19" s="587"/>
      <c r="O19" s="587"/>
      <c r="P19" s="587"/>
      <c r="Q19" s="587"/>
      <c r="R19" s="588"/>
      <c r="S19" s="588"/>
      <c r="T19" s="588"/>
      <c r="U19" s="588"/>
      <c r="V19" s="589"/>
      <c r="W19" s="421"/>
      <c r="X19" s="422"/>
      <c r="Y19" s="422"/>
      <c r="Z19" s="422"/>
      <c r="AA19" s="422"/>
      <c r="AB19" s="422"/>
      <c r="AC19" s="596"/>
      <c r="AD19" s="596"/>
      <c r="AE19" s="596"/>
      <c r="AF19" s="596"/>
      <c r="AG19" s="596"/>
      <c r="AH19" s="596"/>
      <c r="AI19" s="596"/>
      <c r="AJ19" s="596"/>
      <c r="AK19" s="596"/>
      <c r="AL19" s="597"/>
      <c r="AM19" s="493"/>
      <c r="AN19" s="494"/>
      <c r="AO19" s="494"/>
      <c r="AP19" s="494"/>
      <c r="AQ19" s="494"/>
      <c r="AR19" s="494"/>
      <c r="AS19" s="494"/>
      <c r="AT19" s="495"/>
      <c r="AU19" s="496"/>
      <c r="AV19" s="497"/>
      <c r="AW19" s="497"/>
      <c r="AX19" s="497"/>
      <c r="AY19" s="498" t="s">
        <v>158</v>
      </c>
      <c r="AZ19" s="499"/>
      <c r="BA19" s="499"/>
      <c r="BB19" s="499"/>
      <c r="BC19" s="499"/>
      <c r="BD19" s="499"/>
      <c r="BE19" s="499"/>
      <c r="BF19" s="499"/>
      <c r="BG19" s="499"/>
      <c r="BH19" s="499"/>
      <c r="BI19" s="499"/>
      <c r="BJ19" s="499"/>
      <c r="BK19" s="499"/>
      <c r="BL19" s="499"/>
      <c r="BM19" s="500"/>
      <c r="BN19" s="464">
        <v>1507746</v>
      </c>
      <c r="BO19" s="465"/>
      <c r="BP19" s="465"/>
      <c r="BQ19" s="465"/>
      <c r="BR19" s="465"/>
      <c r="BS19" s="465"/>
      <c r="BT19" s="465"/>
      <c r="BU19" s="466"/>
      <c r="BV19" s="464">
        <v>1365974</v>
      </c>
      <c r="BW19" s="465"/>
      <c r="BX19" s="465"/>
      <c r="BY19" s="465"/>
      <c r="BZ19" s="465"/>
      <c r="CA19" s="465"/>
      <c r="CB19" s="465"/>
      <c r="CC19" s="466"/>
      <c r="CD19" s="195"/>
      <c r="CE19" s="574"/>
      <c r="CF19" s="574"/>
      <c r="CG19" s="574"/>
      <c r="CH19" s="574"/>
      <c r="CI19" s="574"/>
      <c r="CJ19" s="574"/>
      <c r="CK19" s="574"/>
      <c r="CL19" s="574"/>
      <c r="CM19" s="574"/>
      <c r="CN19" s="574"/>
      <c r="CO19" s="574"/>
      <c r="CP19" s="574"/>
      <c r="CQ19" s="574"/>
      <c r="CR19" s="574"/>
      <c r="CS19" s="575"/>
      <c r="CT19" s="461"/>
      <c r="CU19" s="462"/>
      <c r="CV19" s="462"/>
      <c r="CW19" s="462"/>
      <c r="CX19" s="462"/>
      <c r="CY19" s="462"/>
      <c r="CZ19" s="462"/>
      <c r="DA19" s="463"/>
      <c r="DB19" s="461"/>
      <c r="DC19" s="462"/>
      <c r="DD19" s="462"/>
      <c r="DE19" s="462"/>
      <c r="DF19" s="462"/>
      <c r="DG19" s="462"/>
      <c r="DH19" s="462"/>
      <c r="DI19" s="463"/>
      <c r="DJ19" s="180"/>
      <c r="DK19" s="180"/>
      <c r="DL19" s="180"/>
      <c r="DM19" s="180"/>
      <c r="DN19" s="180"/>
      <c r="DO19" s="180"/>
    </row>
    <row r="20" spans="1:119" ht="18.75" customHeight="1" thickBot="1" x14ac:dyDescent="0.2">
      <c r="A20" s="181"/>
      <c r="B20" s="578" t="s">
        <v>159</v>
      </c>
      <c r="C20" s="507"/>
      <c r="D20" s="507"/>
      <c r="E20" s="579"/>
      <c r="F20" s="579"/>
      <c r="G20" s="579"/>
      <c r="H20" s="579"/>
      <c r="I20" s="579"/>
      <c r="J20" s="579"/>
      <c r="K20" s="579"/>
      <c r="L20" s="587">
        <v>428</v>
      </c>
      <c r="M20" s="587"/>
      <c r="N20" s="587"/>
      <c r="O20" s="587"/>
      <c r="P20" s="587"/>
      <c r="Q20" s="587"/>
      <c r="R20" s="588"/>
      <c r="S20" s="588"/>
      <c r="T20" s="588"/>
      <c r="U20" s="588"/>
      <c r="V20" s="589"/>
      <c r="W20" s="482"/>
      <c r="X20" s="483"/>
      <c r="Y20" s="483"/>
      <c r="Z20" s="483"/>
      <c r="AA20" s="483"/>
      <c r="AB20" s="483"/>
      <c r="AC20" s="590"/>
      <c r="AD20" s="590"/>
      <c r="AE20" s="590"/>
      <c r="AF20" s="590"/>
      <c r="AG20" s="590"/>
      <c r="AH20" s="590"/>
      <c r="AI20" s="590"/>
      <c r="AJ20" s="590"/>
      <c r="AK20" s="590"/>
      <c r="AL20" s="591"/>
      <c r="AM20" s="592"/>
      <c r="AN20" s="519"/>
      <c r="AO20" s="519"/>
      <c r="AP20" s="519"/>
      <c r="AQ20" s="519"/>
      <c r="AR20" s="519"/>
      <c r="AS20" s="519"/>
      <c r="AT20" s="520"/>
      <c r="AU20" s="593"/>
      <c r="AV20" s="594"/>
      <c r="AW20" s="594"/>
      <c r="AX20" s="595"/>
      <c r="AY20" s="498"/>
      <c r="AZ20" s="499"/>
      <c r="BA20" s="499"/>
      <c r="BB20" s="499"/>
      <c r="BC20" s="499"/>
      <c r="BD20" s="499"/>
      <c r="BE20" s="499"/>
      <c r="BF20" s="499"/>
      <c r="BG20" s="499"/>
      <c r="BH20" s="499"/>
      <c r="BI20" s="499"/>
      <c r="BJ20" s="499"/>
      <c r="BK20" s="499"/>
      <c r="BL20" s="499"/>
      <c r="BM20" s="500"/>
      <c r="BN20" s="464"/>
      <c r="BO20" s="465"/>
      <c r="BP20" s="465"/>
      <c r="BQ20" s="465"/>
      <c r="BR20" s="465"/>
      <c r="BS20" s="465"/>
      <c r="BT20" s="465"/>
      <c r="BU20" s="466"/>
      <c r="BV20" s="464"/>
      <c r="BW20" s="465"/>
      <c r="BX20" s="465"/>
      <c r="BY20" s="465"/>
      <c r="BZ20" s="465"/>
      <c r="CA20" s="465"/>
      <c r="CB20" s="465"/>
      <c r="CC20" s="466"/>
      <c r="CD20" s="195"/>
      <c r="CE20" s="574"/>
      <c r="CF20" s="574"/>
      <c r="CG20" s="574"/>
      <c r="CH20" s="574"/>
      <c r="CI20" s="574"/>
      <c r="CJ20" s="574"/>
      <c r="CK20" s="574"/>
      <c r="CL20" s="574"/>
      <c r="CM20" s="574"/>
      <c r="CN20" s="574"/>
      <c r="CO20" s="574"/>
      <c r="CP20" s="574"/>
      <c r="CQ20" s="574"/>
      <c r="CR20" s="574"/>
      <c r="CS20" s="575"/>
      <c r="CT20" s="461"/>
      <c r="CU20" s="462"/>
      <c r="CV20" s="462"/>
      <c r="CW20" s="462"/>
      <c r="CX20" s="462"/>
      <c r="CY20" s="462"/>
      <c r="CZ20" s="462"/>
      <c r="DA20" s="463"/>
      <c r="DB20" s="461"/>
      <c r="DC20" s="462"/>
      <c r="DD20" s="462"/>
      <c r="DE20" s="462"/>
      <c r="DF20" s="462"/>
      <c r="DG20" s="462"/>
      <c r="DH20" s="462"/>
      <c r="DI20" s="463"/>
      <c r="DJ20" s="180"/>
      <c r="DK20" s="180"/>
      <c r="DL20" s="180"/>
      <c r="DM20" s="180"/>
      <c r="DN20" s="180"/>
      <c r="DO20" s="180"/>
    </row>
    <row r="21" spans="1:119" ht="18.75" customHeight="1" x14ac:dyDescent="0.15">
      <c r="A21" s="181"/>
      <c r="B21" s="598" t="s">
        <v>160</v>
      </c>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R21" s="599"/>
      <c r="AS21" s="599"/>
      <c r="AT21" s="599"/>
      <c r="AU21" s="599"/>
      <c r="AV21" s="599"/>
      <c r="AW21" s="599"/>
      <c r="AX21" s="600"/>
      <c r="AY21" s="498"/>
      <c r="AZ21" s="499"/>
      <c r="BA21" s="499"/>
      <c r="BB21" s="499"/>
      <c r="BC21" s="499"/>
      <c r="BD21" s="499"/>
      <c r="BE21" s="499"/>
      <c r="BF21" s="499"/>
      <c r="BG21" s="499"/>
      <c r="BH21" s="499"/>
      <c r="BI21" s="499"/>
      <c r="BJ21" s="499"/>
      <c r="BK21" s="499"/>
      <c r="BL21" s="499"/>
      <c r="BM21" s="500"/>
      <c r="BN21" s="464"/>
      <c r="BO21" s="465"/>
      <c r="BP21" s="465"/>
      <c r="BQ21" s="465"/>
      <c r="BR21" s="465"/>
      <c r="BS21" s="465"/>
      <c r="BT21" s="465"/>
      <c r="BU21" s="466"/>
      <c r="BV21" s="464"/>
      <c r="BW21" s="465"/>
      <c r="BX21" s="465"/>
      <c r="BY21" s="465"/>
      <c r="BZ21" s="465"/>
      <c r="CA21" s="465"/>
      <c r="CB21" s="465"/>
      <c r="CC21" s="466"/>
      <c r="CD21" s="195"/>
      <c r="CE21" s="574"/>
      <c r="CF21" s="574"/>
      <c r="CG21" s="574"/>
      <c r="CH21" s="574"/>
      <c r="CI21" s="574"/>
      <c r="CJ21" s="574"/>
      <c r="CK21" s="574"/>
      <c r="CL21" s="574"/>
      <c r="CM21" s="574"/>
      <c r="CN21" s="574"/>
      <c r="CO21" s="574"/>
      <c r="CP21" s="574"/>
      <c r="CQ21" s="574"/>
      <c r="CR21" s="574"/>
      <c r="CS21" s="575"/>
      <c r="CT21" s="461"/>
      <c r="CU21" s="462"/>
      <c r="CV21" s="462"/>
      <c r="CW21" s="462"/>
      <c r="CX21" s="462"/>
      <c r="CY21" s="462"/>
      <c r="CZ21" s="462"/>
      <c r="DA21" s="463"/>
      <c r="DB21" s="461"/>
      <c r="DC21" s="462"/>
      <c r="DD21" s="462"/>
      <c r="DE21" s="462"/>
      <c r="DF21" s="462"/>
      <c r="DG21" s="462"/>
      <c r="DH21" s="462"/>
      <c r="DI21" s="463"/>
      <c r="DJ21" s="180"/>
      <c r="DK21" s="180"/>
      <c r="DL21" s="180"/>
      <c r="DM21" s="180"/>
      <c r="DN21" s="180"/>
      <c r="DO21" s="180"/>
    </row>
    <row r="22" spans="1:119" ht="18.75" customHeight="1" thickBot="1" x14ac:dyDescent="0.2">
      <c r="A22" s="181"/>
      <c r="B22" s="601" t="s">
        <v>161</v>
      </c>
      <c r="C22" s="602"/>
      <c r="D22" s="603"/>
      <c r="E22" s="476" t="s">
        <v>1</v>
      </c>
      <c r="F22" s="481"/>
      <c r="G22" s="481"/>
      <c r="H22" s="481"/>
      <c r="I22" s="481"/>
      <c r="J22" s="481"/>
      <c r="K22" s="471"/>
      <c r="L22" s="476" t="s">
        <v>162</v>
      </c>
      <c r="M22" s="481"/>
      <c r="N22" s="481"/>
      <c r="O22" s="481"/>
      <c r="P22" s="471"/>
      <c r="Q22" s="610" t="s">
        <v>163</v>
      </c>
      <c r="R22" s="611"/>
      <c r="S22" s="611"/>
      <c r="T22" s="611"/>
      <c r="U22" s="611"/>
      <c r="V22" s="612"/>
      <c r="W22" s="616" t="s">
        <v>164</v>
      </c>
      <c r="X22" s="602"/>
      <c r="Y22" s="603"/>
      <c r="Z22" s="476" t="s">
        <v>1</v>
      </c>
      <c r="AA22" s="481"/>
      <c r="AB22" s="481"/>
      <c r="AC22" s="481"/>
      <c r="AD22" s="481"/>
      <c r="AE22" s="481"/>
      <c r="AF22" s="481"/>
      <c r="AG22" s="471"/>
      <c r="AH22" s="629" t="s">
        <v>165</v>
      </c>
      <c r="AI22" s="481"/>
      <c r="AJ22" s="481"/>
      <c r="AK22" s="481"/>
      <c r="AL22" s="471"/>
      <c r="AM22" s="629" t="s">
        <v>166</v>
      </c>
      <c r="AN22" s="630"/>
      <c r="AO22" s="630"/>
      <c r="AP22" s="630"/>
      <c r="AQ22" s="630"/>
      <c r="AR22" s="631"/>
      <c r="AS22" s="610" t="s">
        <v>163</v>
      </c>
      <c r="AT22" s="611"/>
      <c r="AU22" s="611"/>
      <c r="AV22" s="611"/>
      <c r="AW22" s="611"/>
      <c r="AX22" s="635"/>
      <c r="AY22" s="637"/>
      <c r="AZ22" s="638"/>
      <c r="BA22" s="638"/>
      <c r="BB22" s="638"/>
      <c r="BC22" s="638"/>
      <c r="BD22" s="638"/>
      <c r="BE22" s="638"/>
      <c r="BF22" s="638"/>
      <c r="BG22" s="638"/>
      <c r="BH22" s="638"/>
      <c r="BI22" s="638"/>
      <c r="BJ22" s="638"/>
      <c r="BK22" s="638"/>
      <c r="BL22" s="638"/>
      <c r="BM22" s="639"/>
      <c r="BN22" s="640"/>
      <c r="BO22" s="641"/>
      <c r="BP22" s="641"/>
      <c r="BQ22" s="641"/>
      <c r="BR22" s="641"/>
      <c r="BS22" s="641"/>
      <c r="BT22" s="641"/>
      <c r="BU22" s="642"/>
      <c r="BV22" s="640"/>
      <c r="BW22" s="641"/>
      <c r="BX22" s="641"/>
      <c r="BY22" s="641"/>
      <c r="BZ22" s="641"/>
      <c r="CA22" s="641"/>
      <c r="CB22" s="641"/>
      <c r="CC22" s="642"/>
      <c r="CD22" s="195"/>
      <c r="CE22" s="574"/>
      <c r="CF22" s="574"/>
      <c r="CG22" s="574"/>
      <c r="CH22" s="574"/>
      <c r="CI22" s="574"/>
      <c r="CJ22" s="574"/>
      <c r="CK22" s="574"/>
      <c r="CL22" s="574"/>
      <c r="CM22" s="574"/>
      <c r="CN22" s="574"/>
      <c r="CO22" s="574"/>
      <c r="CP22" s="574"/>
      <c r="CQ22" s="574"/>
      <c r="CR22" s="574"/>
      <c r="CS22" s="575"/>
      <c r="CT22" s="461"/>
      <c r="CU22" s="462"/>
      <c r="CV22" s="462"/>
      <c r="CW22" s="462"/>
      <c r="CX22" s="462"/>
      <c r="CY22" s="462"/>
      <c r="CZ22" s="462"/>
      <c r="DA22" s="463"/>
      <c r="DB22" s="461"/>
      <c r="DC22" s="462"/>
      <c r="DD22" s="462"/>
      <c r="DE22" s="462"/>
      <c r="DF22" s="462"/>
      <c r="DG22" s="462"/>
      <c r="DH22" s="462"/>
      <c r="DI22" s="463"/>
      <c r="DJ22" s="180"/>
      <c r="DK22" s="180"/>
      <c r="DL22" s="180"/>
      <c r="DM22" s="180"/>
      <c r="DN22" s="180"/>
      <c r="DO22" s="180"/>
    </row>
    <row r="23" spans="1:119" ht="18.75" customHeight="1" x14ac:dyDescent="0.15">
      <c r="A23" s="181"/>
      <c r="B23" s="604"/>
      <c r="C23" s="605"/>
      <c r="D23" s="606"/>
      <c r="E23" s="450"/>
      <c r="F23" s="455"/>
      <c r="G23" s="455"/>
      <c r="H23" s="455"/>
      <c r="I23" s="455"/>
      <c r="J23" s="455"/>
      <c r="K23" s="444"/>
      <c r="L23" s="450"/>
      <c r="M23" s="455"/>
      <c r="N23" s="455"/>
      <c r="O23" s="455"/>
      <c r="P23" s="444"/>
      <c r="Q23" s="613"/>
      <c r="R23" s="614"/>
      <c r="S23" s="614"/>
      <c r="T23" s="614"/>
      <c r="U23" s="614"/>
      <c r="V23" s="615"/>
      <c r="W23" s="617"/>
      <c r="X23" s="605"/>
      <c r="Y23" s="606"/>
      <c r="Z23" s="450"/>
      <c r="AA23" s="455"/>
      <c r="AB23" s="455"/>
      <c r="AC23" s="455"/>
      <c r="AD23" s="455"/>
      <c r="AE23" s="455"/>
      <c r="AF23" s="455"/>
      <c r="AG23" s="444"/>
      <c r="AH23" s="450"/>
      <c r="AI23" s="455"/>
      <c r="AJ23" s="455"/>
      <c r="AK23" s="455"/>
      <c r="AL23" s="444"/>
      <c r="AM23" s="632"/>
      <c r="AN23" s="633"/>
      <c r="AO23" s="633"/>
      <c r="AP23" s="633"/>
      <c r="AQ23" s="633"/>
      <c r="AR23" s="634"/>
      <c r="AS23" s="613"/>
      <c r="AT23" s="614"/>
      <c r="AU23" s="614"/>
      <c r="AV23" s="614"/>
      <c r="AW23" s="614"/>
      <c r="AX23" s="636"/>
      <c r="AY23" s="424" t="s">
        <v>167</v>
      </c>
      <c r="AZ23" s="425"/>
      <c r="BA23" s="425"/>
      <c r="BB23" s="425"/>
      <c r="BC23" s="425"/>
      <c r="BD23" s="425"/>
      <c r="BE23" s="425"/>
      <c r="BF23" s="425"/>
      <c r="BG23" s="425"/>
      <c r="BH23" s="425"/>
      <c r="BI23" s="425"/>
      <c r="BJ23" s="425"/>
      <c r="BK23" s="425"/>
      <c r="BL23" s="425"/>
      <c r="BM23" s="426"/>
      <c r="BN23" s="464">
        <v>1773123</v>
      </c>
      <c r="BO23" s="465"/>
      <c r="BP23" s="465"/>
      <c r="BQ23" s="465"/>
      <c r="BR23" s="465"/>
      <c r="BS23" s="465"/>
      <c r="BT23" s="465"/>
      <c r="BU23" s="466"/>
      <c r="BV23" s="464">
        <v>1547710</v>
      </c>
      <c r="BW23" s="465"/>
      <c r="BX23" s="465"/>
      <c r="BY23" s="465"/>
      <c r="BZ23" s="465"/>
      <c r="CA23" s="465"/>
      <c r="CB23" s="465"/>
      <c r="CC23" s="466"/>
      <c r="CD23" s="195"/>
      <c r="CE23" s="574"/>
      <c r="CF23" s="574"/>
      <c r="CG23" s="574"/>
      <c r="CH23" s="574"/>
      <c r="CI23" s="574"/>
      <c r="CJ23" s="574"/>
      <c r="CK23" s="574"/>
      <c r="CL23" s="574"/>
      <c r="CM23" s="574"/>
      <c r="CN23" s="574"/>
      <c r="CO23" s="574"/>
      <c r="CP23" s="574"/>
      <c r="CQ23" s="574"/>
      <c r="CR23" s="574"/>
      <c r="CS23" s="575"/>
      <c r="CT23" s="461"/>
      <c r="CU23" s="462"/>
      <c r="CV23" s="462"/>
      <c r="CW23" s="462"/>
      <c r="CX23" s="462"/>
      <c r="CY23" s="462"/>
      <c r="CZ23" s="462"/>
      <c r="DA23" s="463"/>
      <c r="DB23" s="461"/>
      <c r="DC23" s="462"/>
      <c r="DD23" s="462"/>
      <c r="DE23" s="462"/>
      <c r="DF23" s="462"/>
      <c r="DG23" s="462"/>
      <c r="DH23" s="462"/>
      <c r="DI23" s="463"/>
      <c r="DJ23" s="180"/>
      <c r="DK23" s="180"/>
      <c r="DL23" s="180"/>
      <c r="DM23" s="180"/>
      <c r="DN23" s="180"/>
      <c r="DO23" s="180"/>
    </row>
    <row r="24" spans="1:119" ht="18.75" customHeight="1" thickBot="1" x14ac:dyDescent="0.2">
      <c r="A24" s="181"/>
      <c r="B24" s="604"/>
      <c r="C24" s="605"/>
      <c r="D24" s="606"/>
      <c r="E24" s="514" t="s">
        <v>168</v>
      </c>
      <c r="F24" s="494"/>
      <c r="G24" s="494"/>
      <c r="H24" s="494"/>
      <c r="I24" s="494"/>
      <c r="J24" s="494"/>
      <c r="K24" s="495"/>
      <c r="L24" s="515">
        <v>1</v>
      </c>
      <c r="M24" s="516"/>
      <c r="N24" s="516"/>
      <c r="O24" s="516"/>
      <c r="P24" s="558"/>
      <c r="Q24" s="515">
        <v>7240</v>
      </c>
      <c r="R24" s="516"/>
      <c r="S24" s="516"/>
      <c r="T24" s="516"/>
      <c r="U24" s="516"/>
      <c r="V24" s="558"/>
      <c r="W24" s="617"/>
      <c r="X24" s="605"/>
      <c r="Y24" s="606"/>
      <c r="Z24" s="514" t="s">
        <v>169</v>
      </c>
      <c r="AA24" s="494"/>
      <c r="AB24" s="494"/>
      <c r="AC24" s="494"/>
      <c r="AD24" s="494"/>
      <c r="AE24" s="494"/>
      <c r="AF24" s="494"/>
      <c r="AG24" s="495"/>
      <c r="AH24" s="515">
        <v>42</v>
      </c>
      <c r="AI24" s="516"/>
      <c r="AJ24" s="516"/>
      <c r="AK24" s="516"/>
      <c r="AL24" s="558"/>
      <c r="AM24" s="515">
        <v>121086</v>
      </c>
      <c r="AN24" s="516"/>
      <c r="AO24" s="516"/>
      <c r="AP24" s="516"/>
      <c r="AQ24" s="516"/>
      <c r="AR24" s="558"/>
      <c r="AS24" s="515">
        <v>2883</v>
      </c>
      <c r="AT24" s="516"/>
      <c r="AU24" s="516"/>
      <c r="AV24" s="516"/>
      <c r="AW24" s="516"/>
      <c r="AX24" s="517"/>
      <c r="AY24" s="637" t="s">
        <v>170</v>
      </c>
      <c r="AZ24" s="638"/>
      <c r="BA24" s="638"/>
      <c r="BB24" s="638"/>
      <c r="BC24" s="638"/>
      <c r="BD24" s="638"/>
      <c r="BE24" s="638"/>
      <c r="BF24" s="638"/>
      <c r="BG24" s="638"/>
      <c r="BH24" s="638"/>
      <c r="BI24" s="638"/>
      <c r="BJ24" s="638"/>
      <c r="BK24" s="638"/>
      <c r="BL24" s="638"/>
      <c r="BM24" s="639"/>
      <c r="BN24" s="464">
        <v>1526874</v>
      </c>
      <c r="BO24" s="465"/>
      <c r="BP24" s="465"/>
      <c r="BQ24" s="465"/>
      <c r="BR24" s="465"/>
      <c r="BS24" s="465"/>
      <c r="BT24" s="465"/>
      <c r="BU24" s="466"/>
      <c r="BV24" s="464">
        <v>1372892</v>
      </c>
      <c r="BW24" s="465"/>
      <c r="BX24" s="465"/>
      <c r="BY24" s="465"/>
      <c r="BZ24" s="465"/>
      <c r="CA24" s="465"/>
      <c r="CB24" s="465"/>
      <c r="CC24" s="466"/>
      <c r="CD24" s="195"/>
      <c r="CE24" s="574"/>
      <c r="CF24" s="574"/>
      <c r="CG24" s="574"/>
      <c r="CH24" s="574"/>
      <c r="CI24" s="574"/>
      <c r="CJ24" s="574"/>
      <c r="CK24" s="574"/>
      <c r="CL24" s="574"/>
      <c r="CM24" s="574"/>
      <c r="CN24" s="574"/>
      <c r="CO24" s="574"/>
      <c r="CP24" s="574"/>
      <c r="CQ24" s="574"/>
      <c r="CR24" s="574"/>
      <c r="CS24" s="575"/>
      <c r="CT24" s="461"/>
      <c r="CU24" s="462"/>
      <c r="CV24" s="462"/>
      <c r="CW24" s="462"/>
      <c r="CX24" s="462"/>
      <c r="CY24" s="462"/>
      <c r="CZ24" s="462"/>
      <c r="DA24" s="463"/>
      <c r="DB24" s="461"/>
      <c r="DC24" s="462"/>
      <c r="DD24" s="462"/>
      <c r="DE24" s="462"/>
      <c r="DF24" s="462"/>
      <c r="DG24" s="462"/>
      <c r="DH24" s="462"/>
      <c r="DI24" s="463"/>
      <c r="DJ24" s="180"/>
      <c r="DK24" s="180"/>
      <c r="DL24" s="180"/>
      <c r="DM24" s="180"/>
      <c r="DN24" s="180"/>
      <c r="DO24" s="180"/>
    </row>
    <row r="25" spans="1:119" s="180" customFormat="1" ht="18.75" customHeight="1" x14ac:dyDescent="0.15">
      <c r="A25" s="181"/>
      <c r="B25" s="604"/>
      <c r="C25" s="605"/>
      <c r="D25" s="606"/>
      <c r="E25" s="514" t="s">
        <v>171</v>
      </c>
      <c r="F25" s="494"/>
      <c r="G25" s="494"/>
      <c r="H25" s="494"/>
      <c r="I25" s="494"/>
      <c r="J25" s="494"/>
      <c r="K25" s="495"/>
      <c r="L25" s="515">
        <v>1</v>
      </c>
      <c r="M25" s="516"/>
      <c r="N25" s="516"/>
      <c r="O25" s="516"/>
      <c r="P25" s="558"/>
      <c r="Q25" s="515">
        <v>5830</v>
      </c>
      <c r="R25" s="516"/>
      <c r="S25" s="516"/>
      <c r="T25" s="516"/>
      <c r="U25" s="516"/>
      <c r="V25" s="558"/>
      <c r="W25" s="617"/>
      <c r="X25" s="605"/>
      <c r="Y25" s="606"/>
      <c r="Z25" s="514" t="s">
        <v>172</v>
      </c>
      <c r="AA25" s="494"/>
      <c r="AB25" s="494"/>
      <c r="AC25" s="494"/>
      <c r="AD25" s="494"/>
      <c r="AE25" s="494"/>
      <c r="AF25" s="494"/>
      <c r="AG25" s="495"/>
      <c r="AH25" s="515" t="s">
        <v>173</v>
      </c>
      <c r="AI25" s="516"/>
      <c r="AJ25" s="516"/>
      <c r="AK25" s="516"/>
      <c r="AL25" s="558"/>
      <c r="AM25" s="515" t="s">
        <v>174</v>
      </c>
      <c r="AN25" s="516"/>
      <c r="AO25" s="516"/>
      <c r="AP25" s="516"/>
      <c r="AQ25" s="516"/>
      <c r="AR25" s="558"/>
      <c r="AS25" s="515" t="s">
        <v>175</v>
      </c>
      <c r="AT25" s="516"/>
      <c r="AU25" s="516"/>
      <c r="AV25" s="516"/>
      <c r="AW25" s="516"/>
      <c r="AX25" s="517"/>
      <c r="AY25" s="424" t="s">
        <v>176</v>
      </c>
      <c r="AZ25" s="425"/>
      <c r="BA25" s="425"/>
      <c r="BB25" s="425"/>
      <c r="BC25" s="425"/>
      <c r="BD25" s="425"/>
      <c r="BE25" s="425"/>
      <c r="BF25" s="425"/>
      <c r="BG25" s="425"/>
      <c r="BH25" s="425"/>
      <c r="BI25" s="425"/>
      <c r="BJ25" s="425"/>
      <c r="BK25" s="425"/>
      <c r="BL25" s="425"/>
      <c r="BM25" s="426"/>
      <c r="BN25" s="427" t="s">
        <v>177</v>
      </c>
      <c r="BO25" s="428"/>
      <c r="BP25" s="428"/>
      <c r="BQ25" s="428"/>
      <c r="BR25" s="428"/>
      <c r="BS25" s="428"/>
      <c r="BT25" s="428"/>
      <c r="BU25" s="429"/>
      <c r="BV25" s="427" t="s">
        <v>173</v>
      </c>
      <c r="BW25" s="428"/>
      <c r="BX25" s="428"/>
      <c r="BY25" s="428"/>
      <c r="BZ25" s="428"/>
      <c r="CA25" s="428"/>
      <c r="CB25" s="428"/>
      <c r="CC25" s="429"/>
      <c r="CD25" s="195"/>
      <c r="CE25" s="574"/>
      <c r="CF25" s="574"/>
      <c r="CG25" s="574"/>
      <c r="CH25" s="574"/>
      <c r="CI25" s="574"/>
      <c r="CJ25" s="574"/>
      <c r="CK25" s="574"/>
      <c r="CL25" s="574"/>
      <c r="CM25" s="574"/>
      <c r="CN25" s="574"/>
      <c r="CO25" s="574"/>
      <c r="CP25" s="574"/>
      <c r="CQ25" s="574"/>
      <c r="CR25" s="574"/>
      <c r="CS25" s="575"/>
      <c r="CT25" s="461"/>
      <c r="CU25" s="462"/>
      <c r="CV25" s="462"/>
      <c r="CW25" s="462"/>
      <c r="CX25" s="462"/>
      <c r="CY25" s="462"/>
      <c r="CZ25" s="462"/>
      <c r="DA25" s="463"/>
      <c r="DB25" s="461"/>
      <c r="DC25" s="462"/>
      <c r="DD25" s="462"/>
      <c r="DE25" s="462"/>
      <c r="DF25" s="462"/>
      <c r="DG25" s="462"/>
      <c r="DH25" s="462"/>
      <c r="DI25" s="463"/>
    </row>
    <row r="26" spans="1:119" s="180" customFormat="1" ht="18.75" customHeight="1" x14ac:dyDescent="0.15">
      <c r="A26" s="181"/>
      <c r="B26" s="604"/>
      <c r="C26" s="605"/>
      <c r="D26" s="606"/>
      <c r="E26" s="514" t="s">
        <v>178</v>
      </c>
      <c r="F26" s="494"/>
      <c r="G26" s="494"/>
      <c r="H26" s="494"/>
      <c r="I26" s="494"/>
      <c r="J26" s="494"/>
      <c r="K26" s="495"/>
      <c r="L26" s="515">
        <v>1</v>
      </c>
      <c r="M26" s="516"/>
      <c r="N26" s="516"/>
      <c r="O26" s="516"/>
      <c r="P26" s="558"/>
      <c r="Q26" s="515">
        <v>5390</v>
      </c>
      <c r="R26" s="516"/>
      <c r="S26" s="516"/>
      <c r="T26" s="516"/>
      <c r="U26" s="516"/>
      <c r="V26" s="558"/>
      <c r="W26" s="617"/>
      <c r="X26" s="605"/>
      <c r="Y26" s="606"/>
      <c r="Z26" s="514" t="s">
        <v>179</v>
      </c>
      <c r="AA26" s="627"/>
      <c r="AB26" s="627"/>
      <c r="AC26" s="627"/>
      <c r="AD26" s="627"/>
      <c r="AE26" s="627"/>
      <c r="AF26" s="627"/>
      <c r="AG26" s="628"/>
      <c r="AH26" s="515" t="s">
        <v>137</v>
      </c>
      <c r="AI26" s="516"/>
      <c r="AJ26" s="516"/>
      <c r="AK26" s="516"/>
      <c r="AL26" s="558"/>
      <c r="AM26" s="515" t="s">
        <v>173</v>
      </c>
      <c r="AN26" s="516"/>
      <c r="AO26" s="516"/>
      <c r="AP26" s="516"/>
      <c r="AQ26" s="516"/>
      <c r="AR26" s="558"/>
      <c r="AS26" s="515" t="s">
        <v>137</v>
      </c>
      <c r="AT26" s="516"/>
      <c r="AU26" s="516"/>
      <c r="AV26" s="516"/>
      <c r="AW26" s="516"/>
      <c r="AX26" s="517"/>
      <c r="AY26" s="467" t="s">
        <v>180</v>
      </c>
      <c r="AZ26" s="468"/>
      <c r="BA26" s="468"/>
      <c r="BB26" s="468"/>
      <c r="BC26" s="468"/>
      <c r="BD26" s="468"/>
      <c r="BE26" s="468"/>
      <c r="BF26" s="468"/>
      <c r="BG26" s="468"/>
      <c r="BH26" s="468"/>
      <c r="BI26" s="468"/>
      <c r="BJ26" s="468"/>
      <c r="BK26" s="468"/>
      <c r="BL26" s="468"/>
      <c r="BM26" s="469"/>
      <c r="BN26" s="464" t="s">
        <v>137</v>
      </c>
      <c r="BO26" s="465"/>
      <c r="BP26" s="465"/>
      <c r="BQ26" s="465"/>
      <c r="BR26" s="465"/>
      <c r="BS26" s="465"/>
      <c r="BT26" s="465"/>
      <c r="BU26" s="466"/>
      <c r="BV26" s="464" t="s">
        <v>137</v>
      </c>
      <c r="BW26" s="465"/>
      <c r="BX26" s="465"/>
      <c r="BY26" s="465"/>
      <c r="BZ26" s="465"/>
      <c r="CA26" s="465"/>
      <c r="CB26" s="465"/>
      <c r="CC26" s="466"/>
      <c r="CD26" s="195"/>
      <c r="CE26" s="574"/>
      <c r="CF26" s="574"/>
      <c r="CG26" s="574"/>
      <c r="CH26" s="574"/>
      <c r="CI26" s="574"/>
      <c r="CJ26" s="574"/>
      <c r="CK26" s="574"/>
      <c r="CL26" s="574"/>
      <c r="CM26" s="574"/>
      <c r="CN26" s="574"/>
      <c r="CO26" s="574"/>
      <c r="CP26" s="574"/>
      <c r="CQ26" s="574"/>
      <c r="CR26" s="574"/>
      <c r="CS26" s="575"/>
      <c r="CT26" s="461"/>
      <c r="CU26" s="462"/>
      <c r="CV26" s="462"/>
      <c r="CW26" s="462"/>
      <c r="CX26" s="462"/>
      <c r="CY26" s="462"/>
      <c r="CZ26" s="462"/>
      <c r="DA26" s="463"/>
      <c r="DB26" s="461"/>
      <c r="DC26" s="462"/>
      <c r="DD26" s="462"/>
      <c r="DE26" s="462"/>
      <c r="DF26" s="462"/>
      <c r="DG26" s="462"/>
      <c r="DH26" s="462"/>
      <c r="DI26" s="463"/>
    </row>
    <row r="27" spans="1:119" ht="18.75" customHeight="1" thickBot="1" x14ac:dyDescent="0.2">
      <c r="A27" s="181"/>
      <c r="B27" s="604"/>
      <c r="C27" s="605"/>
      <c r="D27" s="606"/>
      <c r="E27" s="514" t="s">
        <v>181</v>
      </c>
      <c r="F27" s="494"/>
      <c r="G27" s="494"/>
      <c r="H27" s="494"/>
      <c r="I27" s="494"/>
      <c r="J27" s="494"/>
      <c r="K27" s="495"/>
      <c r="L27" s="515">
        <v>1</v>
      </c>
      <c r="M27" s="516"/>
      <c r="N27" s="516"/>
      <c r="O27" s="516"/>
      <c r="P27" s="558"/>
      <c r="Q27" s="515">
        <v>2400</v>
      </c>
      <c r="R27" s="516"/>
      <c r="S27" s="516"/>
      <c r="T27" s="516"/>
      <c r="U27" s="516"/>
      <c r="V27" s="558"/>
      <c r="W27" s="617"/>
      <c r="X27" s="605"/>
      <c r="Y27" s="606"/>
      <c r="Z27" s="514" t="s">
        <v>182</v>
      </c>
      <c r="AA27" s="494"/>
      <c r="AB27" s="494"/>
      <c r="AC27" s="494"/>
      <c r="AD27" s="494"/>
      <c r="AE27" s="494"/>
      <c r="AF27" s="494"/>
      <c r="AG27" s="495"/>
      <c r="AH27" s="515" t="s">
        <v>174</v>
      </c>
      <c r="AI27" s="516"/>
      <c r="AJ27" s="516"/>
      <c r="AK27" s="516"/>
      <c r="AL27" s="558"/>
      <c r="AM27" s="515" t="s">
        <v>174</v>
      </c>
      <c r="AN27" s="516"/>
      <c r="AO27" s="516"/>
      <c r="AP27" s="516"/>
      <c r="AQ27" s="516"/>
      <c r="AR27" s="558"/>
      <c r="AS27" s="515" t="s">
        <v>173</v>
      </c>
      <c r="AT27" s="516"/>
      <c r="AU27" s="516"/>
      <c r="AV27" s="516"/>
      <c r="AW27" s="516"/>
      <c r="AX27" s="517"/>
      <c r="AY27" s="559" t="s">
        <v>183</v>
      </c>
      <c r="AZ27" s="560"/>
      <c r="BA27" s="560"/>
      <c r="BB27" s="560"/>
      <c r="BC27" s="560"/>
      <c r="BD27" s="560"/>
      <c r="BE27" s="560"/>
      <c r="BF27" s="560"/>
      <c r="BG27" s="560"/>
      <c r="BH27" s="560"/>
      <c r="BI27" s="560"/>
      <c r="BJ27" s="560"/>
      <c r="BK27" s="560"/>
      <c r="BL27" s="560"/>
      <c r="BM27" s="561"/>
      <c r="BN27" s="640">
        <v>44000</v>
      </c>
      <c r="BO27" s="641"/>
      <c r="BP27" s="641"/>
      <c r="BQ27" s="641"/>
      <c r="BR27" s="641"/>
      <c r="BS27" s="641"/>
      <c r="BT27" s="641"/>
      <c r="BU27" s="642"/>
      <c r="BV27" s="640">
        <v>44000</v>
      </c>
      <c r="BW27" s="641"/>
      <c r="BX27" s="641"/>
      <c r="BY27" s="641"/>
      <c r="BZ27" s="641"/>
      <c r="CA27" s="641"/>
      <c r="CB27" s="641"/>
      <c r="CC27" s="642"/>
      <c r="CD27" s="197"/>
      <c r="CE27" s="574"/>
      <c r="CF27" s="574"/>
      <c r="CG27" s="574"/>
      <c r="CH27" s="574"/>
      <c r="CI27" s="574"/>
      <c r="CJ27" s="574"/>
      <c r="CK27" s="574"/>
      <c r="CL27" s="574"/>
      <c r="CM27" s="574"/>
      <c r="CN27" s="574"/>
      <c r="CO27" s="574"/>
      <c r="CP27" s="574"/>
      <c r="CQ27" s="574"/>
      <c r="CR27" s="574"/>
      <c r="CS27" s="575"/>
      <c r="CT27" s="461"/>
      <c r="CU27" s="462"/>
      <c r="CV27" s="462"/>
      <c r="CW27" s="462"/>
      <c r="CX27" s="462"/>
      <c r="CY27" s="462"/>
      <c r="CZ27" s="462"/>
      <c r="DA27" s="463"/>
      <c r="DB27" s="461"/>
      <c r="DC27" s="462"/>
      <c r="DD27" s="462"/>
      <c r="DE27" s="462"/>
      <c r="DF27" s="462"/>
      <c r="DG27" s="462"/>
      <c r="DH27" s="462"/>
      <c r="DI27" s="463"/>
      <c r="DJ27" s="180"/>
      <c r="DK27" s="180"/>
      <c r="DL27" s="180"/>
      <c r="DM27" s="180"/>
      <c r="DN27" s="180"/>
      <c r="DO27" s="180"/>
    </row>
    <row r="28" spans="1:119" ht="18.75" customHeight="1" x14ac:dyDescent="0.15">
      <c r="A28" s="181"/>
      <c r="B28" s="604"/>
      <c r="C28" s="605"/>
      <c r="D28" s="606"/>
      <c r="E28" s="514" t="s">
        <v>184</v>
      </c>
      <c r="F28" s="494"/>
      <c r="G28" s="494"/>
      <c r="H28" s="494"/>
      <c r="I28" s="494"/>
      <c r="J28" s="494"/>
      <c r="K28" s="495"/>
      <c r="L28" s="515">
        <v>1</v>
      </c>
      <c r="M28" s="516"/>
      <c r="N28" s="516"/>
      <c r="O28" s="516"/>
      <c r="P28" s="558"/>
      <c r="Q28" s="515">
        <v>1570</v>
      </c>
      <c r="R28" s="516"/>
      <c r="S28" s="516"/>
      <c r="T28" s="516"/>
      <c r="U28" s="516"/>
      <c r="V28" s="558"/>
      <c r="W28" s="617"/>
      <c r="X28" s="605"/>
      <c r="Y28" s="606"/>
      <c r="Z28" s="514" t="s">
        <v>185</v>
      </c>
      <c r="AA28" s="494"/>
      <c r="AB28" s="494"/>
      <c r="AC28" s="494"/>
      <c r="AD28" s="494"/>
      <c r="AE28" s="494"/>
      <c r="AF28" s="494"/>
      <c r="AG28" s="495"/>
      <c r="AH28" s="515" t="s">
        <v>175</v>
      </c>
      <c r="AI28" s="516"/>
      <c r="AJ28" s="516"/>
      <c r="AK28" s="516"/>
      <c r="AL28" s="558"/>
      <c r="AM28" s="515" t="s">
        <v>173</v>
      </c>
      <c r="AN28" s="516"/>
      <c r="AO28" s="516"/>
      <c r="AP28" s="516"/>
      <c r="AQ28" s="516"/>
      <c r="AR28" s="558"/>
      <c r="AS28" s="515" t="s">
        <v>137</v>
      </c>
      <c r="AT28" s="516"/>
      <c r="AU28" s="516"/>
      <c r="AV28" s="516"/>
      <c r="AW28" s="516"/>
      <c r="AX28" s="517"/>
      <c r="AY28" s="643" t="s">
        <v>186</v>
      </c>
      <c r="AZ28" s="644"/>
      <c r="BA28" s="644"/>
      <c r="BB28" s="645"/>
      <c r="BC28" s="424" t="s">
        <v>48</v>
      </c>
      <c r="BD28" s="425"/>
      <c r="BE28" s="425"/>
      <c r="BF28" s="425"/>
      <c r="BG28" s="425"/>
      <c r="BH28" s="425"/>
      <c r="BI28" s="425"/>
      <c r="BJ28" s="425"/>
      <c r="BK28" s="425"/>
      <c r="BL28" s="425"/>
      <c r="BM28" s="426"/>
      <c r="BN28" s="427">
        <v>672839</v>
      </c>
      <c r="BO28" s="428"/>
      <c r="BP28" s="428"/>
      <c r="BQ28" s="428"/>
      <c r="BR28" s="428"/>
      <c r="BS28" s="428"/>
      <c r="BT28" s="428"/>
      <c r="BU28" s="429"/>
      <c r="BV28" s="427">
        <v>574659</v>
      </c>
      <c r="BW28" s="428"/>
      <c r="BX28" s="428"/>
      <c r="BY28" s="428"/>
      <c r="BZ28" s="428"/>
      <c r="CA28" s="428"/>
      <c r="CB28" s="428"/>
      <c r="CC28" s="429"/>
      <c r="CD28" s="195"/>
      <c r="CE28" s="574"/>
      <c r="CF28" s="574"/>
      <c r="CG28" s="574"/>
      <c r="CH28" s="574"/>
      <c r="CI28" s="574"/>
      <c r="CJ28" s="574"/>
      <c r="CK28" s="574"/>
      <c r="CL28" s="574"/>
      <c r="CM28" s="574"/>
      <c r="CN28" s="574"/>
      <c r="CO28" s="574"/>
      <c r="CP28" s="574"/>
      <c r="CQ28" s="574"/>
      <c r="CR28" s="574"/>
      <c r="CS28" s="575"/>
      <c r="CT28" s="461"/>
      <c r="CU28" s="462"/>
      <c r="CV28" s="462"/>
      <c r="CW28" s="462"/>
      <c r="CX28" s="462"/>
      <c r="CY28" s="462"/>
      <c r="CZ28" s="462"/>
      <c r="DA28" s="463"/>
      <c r="DB28" s="461"/>
      <c r="DC28" s="462"/>
      <c r="DD28" s="462"/>
      <c r="DE28" s="462"/>
      <c r="DF28" s="462"/>
      <c r="DG28" s="462"/>
      <c r="DH28" s="462"/>
      <c r="DI28" s="463"/>
      <c r="DJ28" s="180"/>
      <c r="DK28" s="180"/>
      <c r="DL28" s="180"/>
      <c r="DM28" s="180"/>
      <c r="DN28" s="180"/>
      <c r="DO28" s="180"/>
    </row>
    <row r="29" spans="1:119" ht="18.75" customHeight="1" x14ac:dyDescent="0.15">
      <c r="A29" s="181"/>
      <c r="B29" s="604"/>
      <c r="C29" s="605"/>
      <c r="D29" s="606"/>
      <c r="E29" s="514" t="s">
        <v>187</v>
      </c>
      <c r="F29" s="494"/>
      <c r="G29" s="494"/>
      <c r="H29" s="494"/>
      <c r="I29" s="494"/>
      <c r="J29" s="494"/>
      <c r="K29" s="495"/>
      <c r="L29" s="515">
        <v>6</v>
      </c>
      <c r="M29" s="516"/>
      <c r="N29" s="516"/>
      <c r="O29" s="516"/>
      <c r="P29" s="558"/>
      <c r="Q29" s="515">
        <v>1400</v>
      </c>
      <c r="R29" s="516"/>
      <c r="S29" s="516"/>
      <c r="T29" s="516"/>
      <c r="U29" s="516"/>
      <c r="V29" s="558"/>
      <c r="W29" s="618"/>
      <c r="X29" s="619"/>
      <c r="Y29" s="620"/>
      <c r="Z29" s="514" t="s">
        <v>188</v>
      </c>
      <c r="AA29" s="494"/>
      <c r="AB29" s="494"/>
      <c r="AC29" s="494"/>
      <c r="AD29" s="494"/>
      <c r="AE29" s="494"/>
      <c r="AF29" s="494"/>
      <c r="AG29" s="495"/>
      <c r="AH29" s="515">
        <v>42</v>
      </c>
      <c r="AI29" s="516"/>
      <c r="AJ29" s="516"/>
      <c r="AK29" s="516"/>
      <c r="AL29" s="558"/>
      <c r="AM29" s="515">
        <v>121086</v>
      </c>
      <c r="AN29" s="516"/>
      <c r="AO29" s="516"/>
      <c r="AP29" s="516"/>
      <c r="AQ29" s="516"/>
      <c r="AR29" s="558"/>
      <c r="AS29" s="515">
        <v>2883</v>
      </c>
      <c r="AT29" s="516"/>
      <c r="AU29" s="516"/>
      <c r="AV29" s="516"/>
      <c r="AW29" s="516"/>
      <c r="AX29" s="517"/>
      <c r="AY29" s="646"/>
      <c r="AZ29" s="647"/>
      <c r="BA29" s="647"/>
      <c r="BB29" s="648"/>
      <c r="BC29" s="498" t="s">
        <v>189</v>
      </c>
      <c r="BD29" s="499"/>
      <c r="BE29" s="499"/>
      <c r="BF29" s="499"/>
      <c r="BG29" s="499"/>
      <c r="BH29" s="499"/>
      <c r="BI29" s="499"/>
      <c r="BJ29" s="499"/>
      <c r="BK29" s="499"/>
      <c r="BL29" s="499"/>
      <c r="BM29" s="500"/>
      <c r="BN29" s="464">
        <v>243131</v>
      </c>
      <c r="BO29" s="465"/>
      <c r="BP29" s="465"/>
      <c r="BQ29" s="465"/>
      <c r="BR29" s="465"/>
      <c r="BS29" s="465"/>
      <c r="BT29" s="465"/>
      <c r="BU29" s="466"/>
      <c r="BV29" s="464">
        <v>243013</v>
      </c>
      <c r="BW29" s="465"/>
      <c r="BX29" s="465"/>
      <c r="BY29" s="465"/>
      <c r="BZ29" s="465"/>
      <c r="CA29" s="465"/>
      <c r="CB29" s="465"/>
      <c r="CC29" s="466"/>
      <c r="CD29" s="197"/>
      <c r="CE29" s="574"/>
      <c r="CF29" s="574"/>
      <c r="CG29" s="574"/>
      <c r="CH29" s="574"/>
      <c r="CI29" s="574"/>
      <c r="CJ29" s="574"/>
      <c r="CK29" s="574"/>
      <c r="CL29" s="574"/>
      <c r="CM29" s="574"/>
      <c r="CN29" s="574"/>
      <c r="CO29" s="574"/>
      <c r="CP29" s="574"/>
      <c r="CQ29" s="574"/>
      <c r="CR29" s="574"/>
      <c r="CS29" s="575"/>
      <c r="CT29" s="461"/>
      <c r="CU29" s="462"/>
      <c r="CV29" s="462"/>
      <c r="CW29" s="462"/>
      <c r="CX29" s="462"/>
      <c r="CY29" s="462"/>
      <c r="CZ29" s="462"/>
      <c r="DA29" s="463"/>
      <c r="DB29" s="461"/>
      <c r="DC29" s="462"/>
      <c r="DD29" s="462"/>
      <c r="DE29" s="462"/>
      <c r="DF29" s="462"/>
      <c r="DG29" s="462"/>
      <c r="DH29" s="462"/>
      <c r="DI29" s="463"/>
      <c r="DJ29" s="180"/>
      <c r="DK29" s="180"/>
      <c r="DL29" s="180"/>
      <c r="DM29" s="180"/>
      <c r="DN29" s="180"/>
      <c r="DO29" s="180"/>
    </row>
    <row r="30" spans="1:119" ht="18.75" customHeight="1" thickBot="1" x14ac:dyDescent="0.2">
      <c r="A30" s="181"/>
      <c r="B30" s="607"/>
      <c r="C30" s="608"/>
      <c r="D30" s="609"/>
      <c r="E30" s="518"/>
      <c r="F30" s="519"/>
      <c r="G30" s="519"/>
      <c r="H30" s="519"/>
      <c r="I30" s="519"/>
      <c r="J30" s="519"/>
      <c r="K30" s="520"/>
      <c r="L30" s="621"/>
      <c r="M30" s="622"/>
      <c r="N30" s="622"/>
      <c r="O30" s="622"/>
      <c r="P30" s="623"/>
      <c r="Q30" s="621"/>
      <c r="R30" s="622"/>
      <c r="S30" s="622"/>
      <c r="T30" s="622"/>
      <c r="U30" s="622"/>
      <c r="V30" s="623"/>
      <c r="W30" s="624" t="s">
        <v>190</v>
      </c>
      <c r="X30" s="625"/>
      <c r="Y30" s="625"/>
      <c r="Z30" s="625"/>
      <c r="AA30" s="625"/>
      <c r="AB30" s="625"/>
      <c r="AC30" s="625"/>
      <c r="AD30" s="625"/>
      <c r="AE30" s="625"/>
      <c r="AF30" s="625"/>
      <c r="AG30" s="626"/>
      <c r="AH30" s="583">
        <v>90.7</v>
      </c>
      <c r="AI30" s="584"/>
      <c r="AJ30" s="584"/>
      <c r="AK30" s="584"/>
      <c r="AL30" s="584"/>
      <c r="AM30" s="584"/>
      <c r="AN30" s="584"/>
      <c r="AO30" s="584"/>
      <c r="AP30" s="584"/>
      <c r="AQ30" s="584"/>
      <c r="AR30" s="584"/>
      <c r="AS30" s="584"/>
      <c r="AT30" s="584"/>
      <c r="AU30" s="584"/>
      <c r="AV30" s="584"/>
      <c r="AW30" s="584"/>
      <c r="AX30" s="586"/>
      <c r="AY30" s="649"/>
      <c r="AZ30" s="650"/>
      <c r="BA30" s="650"/>
      <c r="BB30" s="651"/>
      <c r="BC30" s="637" t="s">
        <v>50</v>
      </c>
      <c r="BD30" s="638"/>
      <c r="BE30" s="638"/>
      <c r="BF30" s="638"/>
      <c r="BG30" s="638"/>
      <c r="BH30" s="638"/>
      <c r="BI30" s="638"/>
      <c r="BJ30" s="638"/>
      <c r="BK30" s="638"/>
      <c r="BL30" s="638"/>
      <c r="BM30" s="639"/>
      <c r="BN30" s="640">
        <v>3668646</v>
      </c>
      <c r="BO30" s="641"/>
      <c r="BP30" s="641"/>
      <c r="BQ30" s="641"/>
      <c r="BR30" s="641"/>
      <c r="BS30" s="641"/>
      <c r="BT30" s="641"/>
      <c r="BU30" s="642"/>
      <c r="BV30" s="640">
        <v>3638946</v>
      </c>
      <c r="BW30" s="641"/>
      <c r="BX30" s="641"/>
      <c r="BY30" s="641"/>
      <c r="BZ30" s="641"/>
      <c r="CA30" s="641"/>
      <c r="CB30" s="641"/>
      <c r="CC30" s="642"/>
      <c r="CD30" s="198"/>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0"/>
      <c r="DK30" s="180"/>
      <c r="DL30" s="180"/>
      <c r="DM30" s="180"/>
      <c r="DN30" s="180"/>
      <c r="DO30" s="180"/>
    </row>
    <row r="31" spans="1:119" ht="13.5" customHeight="1" x14ac:dyDescent="0.15">
      <c r="A31" s="181"/>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0"/>
      <c r="DK31" s="180"/>
      <c r="DL31" s="180"/>
      <c r="DM31" s="180"/>
      <c r="DN31" s="180"/>
      <c r="DO31" s="180"/>
    </row>
    <row r="32" spans="1:119" ht="13.5" customHeight="1" x14ac:dyDescent="0.15">
      <c r="A32" s="181"/>
      <c r="B32" s="207"/>
      <c r="C32" s="208" t="s">
        <v>191</v>
      </c>
      <c r="D32" s="208"/>
      <c r="E32" s="208"/>
      <c r="F32" s="205"/>
      <c r="G32" s="205"/>
      <c r="H32" s="205"/>
      <c r="I32" s="205"/>
      <c r="J32" s="205"/>
      <c r="K32" s="205"/>
      <c r="L32" s="205"/>
      <c r="M32" s="205"/>
      <c r="N32" s="205"/>
      <c r="O32" s="205"/>
      <c r="P32" s="205"/>
      <c r="Q32" s="205"/>
      <c r="R32" s="205"/>
      <c r="S32" s="205"/>
      <c r="T32" s="205"/>
      <c r="U32" s="205" t="s">
        <v>192</v>
      </c>
      <c r="V32" s="205"/>
      <c r="W32" s="205"/>
      <c r="X32" s="205"/>
      <c r="Y32" s="205"/>
      <c r="Z32" s="205"/>
      <c r="AA32" s="205"/>
      <c r="AB32" s="205"/>
      <c r="AC32" s="205"/>
      <c r="AD32" s="205"/>
      <c r="AE32" s="205"/>
      <c r="AF32" s="205"/>
      <c r="AG32" s="205"/>
      <c r="AH32" s="205"/>
      <c r="AI32" s="205"/>
      <c r="AJ32" s="205"/>
      <c r="AK32" s="205"/>
      <c r="AL32" s="205"/>
      <c r="AM32" s="209" t="s">
        <v>193</v>
      </c>
      <c r="AN32" s="205"/>
      <c r="AO32" s="205"/>
      <c r="AP32" s="205"/>
      <c r="AQ32" s="205"/>
      <c r="AR32" s="205"/>
      <c r="AS32" s="209"/>
      <c r="AT32" s="209"/>
      <c r="AU32" s="209"/>
      <c r="AV32" s="209"/>
      <c r="AW32" s="209"/>
      <c r="AX32" s="209"/>
      <c r="AY32" s="209"/>
      <c r="AZ32" s="209"/>
      <c r="BA32" s="209"/>
      <c r="BB32" s="205"/>
      <c r="BC32" s="209"/>
      <c r="BD32" s="205"/>
      <c r="BE32" s="209" t="s">
        <v>194</v>
      </c>
      <c r="BF32" s="205"/>
      <c r="BG32" s="205"/>
      <c r="BH32" s="205"/>
      <c r="BI32" s="205"/>
      <c r="BJ32" s="209"/>
      <c r="BK32" s="209"/>
      <c r="BL32" s="209"/>
      <c r="BM32" s="209"/>
      <c r="BN32" s="209"/>
      <c r="BO32" s="209"/>
      <c r="BP32" s="209"/>
      <c r="BQ32" s="209"/>
      <c r="BR32" s="205"/>
      <c r="BS32" s="205"/>
      <c r="BT32" s="205"/>
      <c r="BU32" s="205"/>
      <c r="BV32" s="205"/>
      <c r="BW32" s="205" t="s">
        <v>195</v>
      </c>
      <c r="BX32" s="205"/>
      <c r="BY32" s="205"/>
      <c r="BZ32" s="205"/>
      <c r="CA32" s="205"/>
      <c r="CB32" s="209"/>
      <c r="CC32" s="209"/>
      <c r="CD32" s="209"/>
      <c r="CE32" s="209"/>
      <c r="CF32" s="209"/>
      <c r="CG32" s="209"/>
      <c r="CH32" s="209"/>
      <c r="CI32" s="209"/>
      <c r="CJ32" s="209"/>
      <c r="CK32" s="209"/>
      <c r="CL32" s="209"/>
      <c r="CM32" s="209"/>
      <c r="CN32" s="209"/>
      <c r="CO32" s="209" t="s">
        <v>196</v>
      </c>
      <c r="CP32" s="209"/>
      <c r="CQ32" s="209"/>
      <c r="CR32" s="209"/>
      <c r="CS32" s="209"/>
      <c r="CT32" s="209"/>
      <c r="CU32" s="209"/>
      <c r="CV32" s="209"/>
      <c r="CW32" s="209"/>
      <c r="CX32" s="209"/>
      <c r="CY32" s="209"/>
      <c r="CZ32" s="209"/>
      <c r="DA32" s="209"/>
      <c r="DB32" s="209"/>
      <c r="DC32" s="209"/>
      <c r="DD32" s="209"/>
      <c r="DE32" s="209"/>
      <c r="DF32" s="209"/>
      <c r="DG32" s="209"/>
      <c r="DH32" s="209"/>
      <c r="DI32" s="206"/>
      <c r="DJ32" s="180"/>
      <c r="DK32" s="180"/>
      <c r="DL32" s="180"/>
      <c r="DM32" s="180"/>
      <c r="DN32" s="180"/>
      <c r="DO32" s="180"/>
    </row>
    <row r="33" spans="1:119" ht="13.5" customHeight="1" x14ac:dyDescent="0.15">
      <c r="A33" s="181"/>
      <c r="B33" s="207"/>
      <c r="C33" s="488" t="s">
        <v>197</v>
      </c>
      <c r="D33" s="488"/>
      <c r="E33" s="453" t="s">
        <v>198</v>
      </c>
      <c r="F33" s="453"/>
      <c r="G33" s="453"/>
      <c r="H33" s="453"/>
      <c r="I33" s="453"/>
      <c r="J33" s="453"/>
      <c r="K33" s="453"/>
      <c r="L33" s="453"/>
      <c r="M33" s="453"/>
      <c r="N33" s="453"/>
      <c r="O33" s="453"/>
      <c r="P33" s="453"/>
      <c r="Q33" s="453"/>
      <c r="R33" s="453"/>
      <c r="S33" s="453"/>
      <c r="T33" s="210"/>
      <c r="U33" s="488" t="s">
        <v>199</v>
      </c>
      <c r="V33" s="488"/>
      <c r="W33" s="453" t="s">
        <v>198</v>
      </c>
      <c r="X33" s="453"/>
      <c r="Y33" s="453"/>
      <c r="Z33" s="453"/>
      <c r="AA33" s="453"/>
      <c r="AB33" s="453"/>
      <c r="AC33" s="453"/>
      <c r="AD33" s="453"/>
      <c r="AE33" s="453"/>
      <c r="AF33" s="453"/>
      <c r="AG33" s="453"/>
      <c r="AH33" s="453"/>
      <c r="AI33" s="453"/>
      <c r="AJ33" s="453"/>
      <c r="AK33" s="453"/>
      <c r="AL33" s="210"/>
      <c r="AM33" s="488" t="s">
        <v>197</v>
      </c>
      <c r="AN33" s="488"/>
      <c r="AO33" s="453" t="s">
        <v>200</v>
      </c>
      <c r="AP33" s="453"/>
      <c r="AQ33" s="453"/>
      <c r="AR33" s="453"/>
      <c r="AS33" s="453"/>
      <c r="AT33" s="453"/>
      <c r="AU33" s="453"/>
      <c r="AV33" s="453"/>
      <c r="AW33" s="453"/>
      <c r="AX33" s="453"/>
      <c r="AY33" s="453"/>
      <c r="AZ33" s="453"/>
      <c r="BA33" s="453"/>
      <c r="BB33" s="453"/>
      <c r="BC33" s="453"/>
      <c r="BD33" s="211"/>
      <c r="BE33" s="453" t="s">
        <v>201</v>
      </c>
      <c r="BF33" s="453"/>
      <c r="BG33" s="453" t="s">
        <v>202</v>
      </c>
      <c r="BH33" s="453"/>
      <c r="BI33" s="453"/>
      <c r="BJ33" s="453"/>
      <c r="BK33" s="453"/>
      <c r="BL33" s="453"/>
      <c r="BM33" s="453"/>
      <c r="BN33" s="453"/>
      <c r="BO33" s="453"/>
      <c r="BP33" s="453"/>
      <c r="BQ33" s="453"/>
      <c r="BR33" s="453"/>
      <c r="BS33" s="453"/>
      <c r="BT33" s="453"/>
      <c r="BU33" s="453"/>
      <c r="BV33" s="211"/>
      <c r="BW33" s="488" t="s">
        <v>201</v>
      </c>
      <c r="BX33" s="488"/>
      <c r="BY33" s="453" t="s">
        <v>203</v>
      </c>
      <c r="BZ33" s="453"/>
      <c r="CA33" s="453"/>
      <c r="CB33" s="453"/>
      <c r="CC33" s="453"/>
      <c r="CD33" s="453"/>
      <c r="CE33" s="453"/>
      <c r="CF33" s="453"/>
      <c r="CG33" s="453"/>
      <c r="CH33" s="453"/>
      <c r="CI33" s="453"/>
      <c r="CJ33" s="453"/>
      <c r="CK33" s="453"/>
      <c r="CL33" s="453"/>
      <c r="CM33" s="453"/>
      <c r="CN33" s="210"/>
      <c r="CO33" s="488" t="s">
        <v>197</v>
      </c>
      <c r="CP33" s="488"/>
      <c r="CQ33" s="453" t="s">
        <v>204</v>
      </c>
      <c r="CR33" s="453"/>
      <c r="CS33" s="453"/>
      <c r="CT33" s="453"/>
      <c r="CU33" s="453"/>
      <c r="CV33" s="453"/>
      <c r="CW33" s="453"/>
      <c r="CX33" s="453"/>
      <c r="CY33" s="453"/>
      <c r="CZ33" s="453"/>
      <c r="DA33" s="453"/>
      <c r="DB33" s="453"/>
      <c r="DC33" s="453"/>
      <c r="DD33" s="453"/>
      <c r="DE33" s="453"/>
      <c r="DF33" s="210"/>
      <c r="DG33" s="652" t="s">
        <v>205</v>
      </c>
      <c r="DH33" s="652"/>
      <c r="DI33" s="212"/>
      <c r="DJ33" s="180"/>
      <c r="DK33" s="180"/>
      <c r="DL33" s="180"/>
      <c r="DM33" s="180"/>
      <c r="DN33" s="180"/>
      <c r="DO33" s="180"/>
    </row>
    <row r="34" spans="1:119" ht="32.25" customHeight="1" x14ac:dyDescent="0.15">
      <c r="A34" s="181"/>
      <c r="B34" s="207"/>
      <c r="C34" s="653">
        <f>IF(E34="","",1)</f>
        <v>1</v>
      </c>
      <c r="D34" s="653"/>
      <c r="E34" s="654" t="str">
        <f>IF('各会計、関係団体の財政状況及び健全化判断比率'!B7="","",'各会計、関係団体の財政状況及び健全化判断比率'!B7)</f>
        <v>一般会計</v>
      </c>
      <c r="F34" s="654"/>
      <c r="G34" s="654"/>
      <c r="H34" s="654"/>
      <c r="I34" s="654"/>
      <c r="J34" s="654"/>
      <c r="K34" s="654"/>
      <c r="L34" s="654"/>
      <c r="M34" s="654"/>
      <c r="N34" s="654"/>
      <c r="O34" s="654"/>
      <c r="P34" s="654"/>
      <c r="Q34" s="654"/>
      <c r="R34" s="654"/>
      <c r="S34" s="654"/>
      <c r="T34" s="208"/>
      <c r="U34" s="653">
        <f>IF(W34="","",MAX(C34:D43)+1)</f>
        <v>2</v>
      </c>
      <c r="V34" s="653"/>
      <c r="W34" s="654" t="str">
        <f>IF('各会計、関係団体の財政状況及び健全化判断比率'!B28="","",'各会計、関係団体の財政状況及び健全化判断比率'!B28)</f>
        <v>国民健康保険事業（施設勘定）会計</v>
      </c>
      <c r="X34" s="654"/>
      <c r="Y34" s="654"/>
      <c r="Z34" s="654"/>
      <c r="AA34" s="654"/>
      <c r="AB34" s="654"/>
      <c r="AC34" s="654"/>
      <c r="AD34" s="654"/>
      <c r="AE34" s="654"/>
      <c r="AF34" s="654"/>
      <c r="AG34" s="654"/>
      <c r="AH34" s="654"/>
      <c r="AI34" s="654"/>
      <c r="AJ34" s="654"/>
      <c r="AK34" s="654"/>
      <c r="AL34" s="208"/>
      <c r="AM34" s="653" t="str">
        <f>IF(AO34="","",MAX(C34:D43,U34:V43)+1)</f>
        <v/>
      </c>
      <c r="AN34" s="653"/>
      <c r="AO34" s="654"/>
      <c r="AP34" s="654"/>
      <c r="AQ34" s="654"/>
      <c r="AR34" s="654"/>
      <c r="AS34" s="654"/>
      <c r="AT34" s="654"/>
      <c r="AU34" s="654"/>
      <c r="AV34" s="654"/>
      <c r="AW34" s="654"/>
      <c r="AX34" s="654"/>
      <c r="AY34" s="654"/>
      <c r="AZ34" s="654"/>
      <c r="BA34" s="654"/>
      <c r="BB34" s="654"/>
      <c r="BC34" s="654"/>
      <c r="BD34" s="208"/>
      <c r="BE34" s="653">
        <f>IF(BG34="","",MAX(C34:D43,U34:V43,AM34:AN43)+1)</f>
        <v>6</v>
      </c>
      <c r="BF34" s="653"/>
      <c r="BG34" s="654" t="str">
        <f>IF('各会計、関係団体の財政状況及び健全化判断比率'!B32="","",'各会計、関係団体の財政状況及び健全化判断比率'!B32)</f>
        <v>簡易水道事業会計</v>
      </c>
      <c r="BH34" s="654"/>
      <c r="BI34" s="654"/>
      <c r="BJ34" s="654"/>
      <c r="BK34" s="654"/>
      <c r="BL34" s="654"/>
      <c r="BM34" s="654"/>
      <c r="BN34" s="654"/>
      <c r="BO34" s="654"/>
      <c r="BP34" s="654"/>
      <c r="BQ34" s="654"/>
      <c r="BR34" s="654"/>
      <c r="BS34" s="654"/>
      <c r="BT34" s="654"/>
      <c r="BU34" s="654"/>
      <c r="BV34" s="208"/>
      <c r="BW34" s="653">
        <f>IF(BY34="","",MAX(C34:D43,U34:V43,AM34:AN43,BE34:BF43)+1)</f>
        <v>8</v>
      </c>
      <c r="BX34" s="653"/>
      <c r="BY34" s="654" t="str">
        <f>IF('各会計、関係団体の財政状況及び健全化判断比率'!B68="","",'各会計、関係団体の財政状況及び健全化判断比率'!B68)</f>
        <v>佐久広域連合（一般会計）</v>
      </c>
      <c r="BZ34" s="654"/>
      <c r="CA34" s="654"/>
      <c r="CB34" s="654"/>
      <c r="CC34" s="654"/>
      <c r="CD34" s="654"/>
      <c r="CE34" s="654"/>
      <c r="CF34" s="654"/>
      <c r="CG34" s="654"/>
      <c r="CH34" s="654"/>
      <c r="CI34" s="654"/>
      <c r="CJ34" s="654"/>
      <c r="CK34" s="654"/>
      <c r="CL34" s="654"/>
      <c r="CM34" s="654"/>
      <c r="CN34" s="208"/>
      <c r="CO34" s="653">
        <f>IF(CQ34="","",MAX(C34:D43,U34:V43,AM34:AN43,BE34:BF43,BW34:BX43)+1)</f>
        <v>18</v>
      </c>
      <c r="CP34" s="653"/>
      <c r="CQ34" s="654" t="str">
        <f>IF('各会計、関係団体の財政状況及び健全化判断比率'!BS7="","",'各会計、関係団体の財政状況及び健全化判断比率'!BS7)</f>
        <v>（有）南相木村故郷ふれあい公社</v>
      </c>
      <c r="CR34" s="654"/>
      <c r="CS34" s="654"/>
      <c r="CT34" s="654"/>
      <c r="CU34" s="654"/>
      <c r="CV34" s="654"/>
      <c r="CW34" s="654"/>
      <c r="CX34" s="654"/>
      <c r="CY34" s="654"/>
      <c r="CZ34" s="654"/>
      <c r="DA34" s="654"/>
      <c r="DB34" s="654"/>
      <c r="DC34" s="654"/>
      <c r="DD34" s="654"/>
      <c r="DE34" s="654"/>
      <c r="DF34" s="205"/>
      <c r="DG34" s="655" t="str">
        <f>IF('各会計、関係団体の財政状況及び健全化判断比率'!BR7="","",'各会計、関係団体の財政状況及び健全化判断比率'!BR7)</f>
        <v/>
      </c>
      <c r="DH34" s="655"/>
      <c r="DI34" s="212"/>
      <c r="DJ34" s="180"/>
      <c r="DK34" s="180"/>
      <c r="DL34" s="180"/>
      <c r="DM34" s="180"/>
      <c r="DN34" s="180"/>
      <c r="DO34" s="180"/>
    </row>
    <row r="35" spans="1:119" ht="32.25" customHeight="1" x14ac:dyDescent="0.15">
      <c r="A35" s="181"/>
      <c r="B35" s="207"/>
      <c r="C35" s="653" t="str">
        <f>IF(E35="","",C34+1)</f>
        <v/>
      </c>
      <c r="D35" s="653"/>
      <c r="E35" s="654" t="str">
        <f>IF('各会計、関係団体の財政状況及び健全化判断比率'!B8="","",'各会計、関係団体の財政状況及び健全化判断比率'!B8)</f>
        <v/>
      </c>
      <c r="F35" s="654"/>
      <c r="G35" s="654"/>
      <c r="H35" s="654"/>
      <c r="I35" s="654"/>
      <c r="J35" s="654"/>
      <c r="K35" s="654"/>
      <c r="L35" s="654"/>
      <c r="M35" s="654"/>
      <c r="N35" s="654"/>
      <c r="O35" s="654"/>
      <c r="P35" s="654"/>
      <c r="Q35" s="654"/>
      <c r="R35" s="654"/>
      <c r="S35" s="654"/>
      <c r="T35" s="208"/>
      <c r="U35" s="653">
        <f>IF(W35="","",U34+1)</f>
        <v>3</v>
      </c>
      <c r="V35" s="653"/>
      <c r="W35" s="654" t="str">
        <f>IF('各会計、関係団体の財政状況及び健全化判断比率'!B29="","",'各会計、関係団体の財政状況及び健全化判断比率'!B29)</f>
        <v>国民健康保険事業（事業勘定）会計</v>
      </c>
      <c r="X35" s="654"/>
      <c r="Y35" s="654"/>
      <c r="Z35" s="654"/>
      <c r="AA35" s="654"/>
      <c r="AB35" s="654"/>
      <c r="AC35" s="654"/>
      <c r="AD35" s="654"/>
      <c r="AE35" s="654"/>
      <c r="AF35" s="654"/>
      <c r="AG35" s="654"/>
      <c r="AH35" s="654"/>
      <c r="AI35" s="654"/>
      <c r="AJ35" s="654"/>
      <c r="AK35" s="654"/>
      <c r="AL35" s="208"/>
      <c r="AM35" s="653" t="str">
        <f t="shared" ref="AM35:AM43" si="0">IF(AO35="","",AM34+1)</f>
        <v/>
      </c>
      <c r="AN35" s="653"/>
      <c r="AO35" s="654"/>
      <c r="AP35" s="654"/>
      <c r="AQ35" s="654"/>
      <c r="AR35" s="654"/>
      <c r="AS35" s="654"/>
      <c r="AT35" s="654"/>
      <c r="AU35" s="654"/>
      <c r="AV35" s="654"/>
      <c r="AW35" s="654"/>
      <c r="AX35" s="654"/>
      <c r="AY35" s="654"/>
      <c r="AZ35" s="654"/>
      <c r="BA35" s="654"/>
      <c r="BB35" s="654"/>
      <c r="BC35" s="654"/>
      <c r="BD35" s="208"/>
      <c r="BE35" s="653">
        <f t="shared" ref="BE35:BE43" si="1">IF(BG35="","",BE34+1)</f>
        <v>7</v>
      </c>
      <c r="BF35" s="653"/>
      <c r="BG35" s="654" t="str">
        <f>IF('各会計、関係団体の財政状況及び健全化判断比率'!B33="","",'各会計、関係団体の財政状況及び健全化判断比率'!B33)</f>
        <v>宅地造成事業会計</v>
      </c>
      <c r="BH35" s="654"/>
      <c r="BI35" s="654"/>
      <c r="BJ35" s="654"/>
      <c r="BK35" s="654"/>
      <c r="BL35" s="654"/>
      <c r="BM35" s="654"/>
      <c r="BN35" s="654"/>
      <c r="BO35" s="654"/>
      <c r="BP35" s="654"/>
      <c r="BQ35" s="654"/>
      <c r="BR35" s="654"/>
      <c r="BS35" s="654"/>
      <c r="BT35" s="654"/>
      <c r="BU35" s="654"/>
      <c r="BV35" s="208"/>
      <c r="BW35" s="653">
        <f t="shared" ref="BW35:BW43" si="2">IF(BY35="","",BW34+1)</f>
        <v>9</v>
      </c>
      <c r="BX35" s="653"/>
      <c r="BY35" s="654" t="str">
        <f>IF('各会計、関係団体の財政状況及び健全化判断比率'!B69="","",'各会計、関係団体の財政状況及び健全化判断比率'!B69)</f>
        <v>佐久広域連合（消防特別会計）</v>
      </c>
      <c r="BZ35" s="654"/>
      <c r="CA35" s="654"/>
      <c r="CB35" s="654"/>
      <c r="CC35" s="654"/>
      <c r="CD35" s="654"/>
      <c r="CE35" s="654"/>
      <c r="CF35" s="654"/>
      <c r="CG35" s="654"/>
      <c r="CH35" s="654"/>
      <c r="CI35" s="654"/>
      <c r="CJ35" s="654"/>
      <c r="CK35" s="654"/>
      <c r="CL35" s="654"/>
      <c r="CM35" s="654"/>
      <c r="CN35" s="208"/>
      <c r="CO35" s="653" t="str">
        <f t="shared" ref="CO35:CO43" si="3">IF(CQ35="","",CO34+1)</f>
        <v/>
      </c>
      <c r="CP35" s="653"/>
      <c r="CQ35" s="654" t="str">
        <f>IF('各会計、関係団体の財政状況及び健全化判断比率'!BS8="","",'各会計、関係団体の財政状況及び健全化判断比率'!BS8)</f>
        <v/>
      </c>
      <c r="CR35" s="654"/>
      <c r="CS35" s="654"/>
      <c r="CT35" s="654"/>
      <c r="CU35" s="654"/>
      <c r="CV35" s="654"/>
      <c r="CW35" s="654"/>
      <c r="CX35" s="654"/>
      <c r="CY35" s="654"/>
      <c r="CZ35" s="654"/>
      <c r="DA35" s="654"/>
      <c r="DB35" s="654"/>
      <c r="DC35" s="654"/>
      <c r="DD35" s="654"/>
      <c r="DE35" s="654"/>
      <c r="DF35" s="205"/>
      <c r="DG35" s="655" t="str">
        <f>IF('各会計、関係団体の財政状況及び健全化判断比率'!BR8="","",'各会計、関係団体の財政状況及び健全化判断比率'!BR8)</f>
        <v/>
      </c>
      <c r="DH35" s="655"/>
      <c r="DI35" s="212"/>
      <c r="DJ35" s="180"/>
      <c r="DK35" s="180"/>
      <c r="DL35" s="180"/>
      <c r="DM35" s="180"/>
      <c r="DN35" s="180"/>
      <c r="DO35" s="180"/>
    </row>
    <row r="36" spans="1:119" ht="32.25" customHeight="1" x14ac:dyDescent="0.15">
      <c r="A36" s="181"/>
      <c r="B36" s="207"/>
      <c r="C36" s="653" t="str">
        <f>IF(E36="","",C35+1)</f>
        <v/>
      </c>
      <c r="D36" s="653"/>
      <c r="E36" s="654" t="str">
        <f>IF('各会計、関係団体の財政状況及び健全化判断比率'!B9="","",'各会計、関係団体の財政状況及び健全化判断比率'!B9)</f>
        <v/>
      </c>
      <c r="F36" s="654"/>
      <c r="G36" s="654"/>
      <c r="H36" s="654"/>
      <c r="I36" s="654"/>
      <c r="J36" s="654"/>
      <c r="K36" s="654"/>
      <c r="L36" s="654"/>
      <c r="M36" s="654"/>
      <c r="N36" s="654"/>
      <c r="O36" s="654"/>
      <c r="P36" s="654"/>
      <c r="Q36" s="654"/>
      <c r="R36" s="654"/>
      <c r="S36" s="654"/>
      <c r="T36" s="208"/>
      <c r="U36" s="653">
        <f t="shared" ref="U36:U43" si="4">IF(W36="","",U35+1)</f>
        <v>4</v>
      </c>
      <c r="V36" s="653"/>
      <c r="W36" s="654" t="str">
        <f>IF('各会計、関係団体の財政状況及び健全化判断比率'!B30="","",'各会計、関係団体の財政状況及び健全化判断比率'!B30)</f>
        <v>介護保険事業会計</v>
      </c>
      <c r="X36" s="654"/>
      <c r="Y36" s="654"/>
      <c r="Z36" s="654"/>
      <c r="AA36" s="654"/>
      <c r="AB36" s="654"/>
      <c r="AC36" s="654"/>
      <c r="AD36" s="654"/>
      <c r="AE36" s="654"/>
      <c r="AF36" s="654"/>
      <c r="AG36" s="654"/>
      <c r="AH36" s="654"/>
      <c r="AI36" s="654"/>
      <c r="AJ36" s="654"/>
      <c r="AK36" s="654"/>
      <c r="AL36" s="208"/>
      <c r="AM36" s="653" t="str">
        <f t="shared" si="0"/>
        <v/>
      </c>
      <c r="AN36" s="653"/>
      <c r="AO36" s="654"/>
      <c r="AP36" s="654"/>
      <c r="AQ36" s="654"/>
      <c r="AR36" s="654"/>
      <c r="AS36" s="654"/>
      <c r="AT36" s="654"/>
      <c r="AU36" s="654"/>
      <c r="AV36" s="654"/>
      <c r="AW36" s="654"/>
      <c r="AX36" s="654"/>
      <c r="AY36" s="654"/>
      <c r="AZ36" s="654"/>
      <c r="BA36" s="654"/>
      <c r="BB36" s="654"/>
      <c r="BC36" s="654"/>
      <c r="BD36" s="208"/>
      <c r="BE36" s="653" t="str">
        <f t="shared" si="1"/>
        <v/>
      </c>
      <c r="BF36" s="653"/>
      <c r="BG36" s="654"/>
      <c r="BH36" s="654"/>
      <c r="BI36" s="654"/>
      <c r="BJ36" s="654"/>
      <c r="BK36" s="654"/>
      <c r="BL36" s="654"/>
      <c r="BM36" s="654"/>
      <c r="BN36" s="654"/>
      <c r="BO36" s="654"/>
      <c r="BP36" s="654"/>
      <c r="BQ36" s="654"/>
      <c r="BR36" s="654"/>
      <c r="BS36" s="654"/>
      <c r="BT36" s="654"/>
      <c r="BU36" s="654"/>
      <c r="BV36" s="208"/>
      <c r="BW36" s="653">
        <f t="shared" si="2"/>
        <v>10</v>
      </c>
      <c r="BX36" s="653"/>
      <c r="BY36" s="654" t="str">
        <f>IF('各会計、関係団体の財政状況及び健全化判断比率'!B70="","",'各会計、関係団体の財政状況及び健全化判断比率'!B70)</f>
        <v>佐久広域連合（特別養護老人ホーム特別会計）　</v>
      </c>
      <c r="BZ36" s="654"/>
      <c r="CA36" s="654"/>
      <c r="CB36" s="654"/>
      <c r="CC36" s="654"/>
      <c r="CD36" s="654"/>
      <c r="CE36" s="654"/>
      <c r="CF36" s="654"/>
      <c r="CG36" s="654"/>
      <c r="CH36" s="654"/>
      <c r="CI36" s="654"/>
      <c r="CJ36" s="654"/>
      <c r="CK36" s="654"/>
      <c r="CL36" s="654"/>
      <c r="CM36" s="654"/>
      <c r="CN36" s="208"/>
      <c r="CO36" s="653" t="str">
        <f t="shared" si="3"/>
        <v/>
      </c>
      <c r="CP36" s="653"/>
      <c r="CQ36" s="654" t="str">
        <f>IF('各会計、関係団体の財政状況及び健全化判断比率'!BS9="","",'各会計、関係団体の財政状況及び健全化判断比率'!BS9)</f>
        <v/>
      </c>
      <c r="CR36" s="654"/>
      <c r="CS36" s="654"/>
      <c r="CT36" s="654"/>
      <c r="CU36" s="654"/>
      <c r="CV36" s="654"/>
      <c r="CW36" s="654"/>
      <c r="CX36" s="654"/>
      <c r="CY36" s="654"/>
      <c r="CZ36" s="654"/>
      <c r="DA36" s="654"/>
      <c r="DB36" s="654"/>
      <c r="DC36" s="654"/>
      <c r="DD36" s="654"/>
      <c r="DE36" s="654"/>
      <c r="DF36" s="205"/>
      <c r="DG36" s="655" t="str">
        <f>IF('各会計、関係団体の財政状況及び健全化判断比率'!BR9="","",'各会計、関係団体の財政状況及び健全化判断比率'!BR9)</f>
        <v/>
      </c>
      <c r="DH36" s="655"/>
      <c r="DI36" s="212"/>
      <c r="DJ36" s="180"/>
      <c r="DK36" s="180"/>
      <c r="DL36" s="180"/>
      <c r="DM36" s="180"/>
      <c r="DN36" s="180"/>
      <c r="DO36" s="180"/>
    </row>
    <row r="37" spans="1:119" ht="32.25" customHeight="1" x14ac:dyDescent="0.15">
      <c r="A37" s="181"/>
      <c r="B37" s="207"/>
      <c r="C37" s="653" t="str">
        <f>IF(E37="","",C36+1)</f>
        <v/>
      </c>
      <c r="D37" s="653"/>
      <c r="E37" s="654" t="str">
        <f>IF('各会計、関係団体の財政状況及び健全化判断比率'!B10="","",'各会計、関係団体の財政状況及び健全化判断比率'!B10)</f>
        <v/>
      </c>
      <c r="F37" s="654"/>
      <c r="G37" s="654"/>
      <c r="H37" s="654"/>
      <c r="I37" s="654"/>
      <c r="J37" s="654"/>
      <c r="K37" s="654"/>
      <c r="L37" s="654"/>
      <c r="M37" s="654"/>
      <c r="N37" s="654"/>
      <c r="O37" s="654"/>
      <c r="P37" s="654"/>
      <c r="Q37" s="654"/>
      <c r="R37" s="654"/>
      <c r="S37" s="654"/>
      <c r="T37" s="208"/>
      <c r="U37" s="653">
        <f t="shared" si="4"/>
        <v>5</v>
      </c>
      <c r="V37" s="653"/>
      <c r="W37" s="654" t="str">
        <f>IF('各会計、関係団体の財政状況及び健全化判断比率'!B31="","",'各会計、関係団体の財政状況及び健全化判断比率'!B31)</f>
        <v>後期高齢者医療事業会計</v>
      </c>
      <c r="X37" s="654"/>
      <c r="Y37" s="654"/>
      <c r="Z37" s="654"/>
      <c r="AA37" s="654"/>
      <c r="AB37" s="654"/>
      <c r="AC37" s="654"/>
      <c r="AD37" s="654"/>
      <c r="AE37" s="654"/>
      <c r="AF37" s="654"/>
      <c r="AG37" s="654"/>
      <c r="AH37" s="654"/>
      <c r="AI37" s="654"/>
      <c r="AJ37" s="654"/>
      <c r="AK37" s="654"/>
      <c r="AL37" s="208"/>
      <c r="AM37" s="653" t="str">
        <f t="shared" si="0"/>
        <v/>
      </c>
      <c r="AN37" s="653"/>
      <c r="AO37" s="654"/>
      <c r="AP37" s="654"/>
      <c r="AQ37" s="654"/>
      <c r="AR37" s="654"/>
      <c r="AS37" s="654"/>
      <c r="AT37" s="654"/>
      <c r="AU37" s="654"/>
      <c r="AV37" s="654"/>
      <c r="AW37" s="654"/>
      <c r="AX37" s="654"/>
      <c r="AY37" s="654"/>
      <c r="AZ37" s="654"/>
      <c r="BA37" s="654"/>
      <c r="BB37" s="654"/>
      <c r="BC37" s="654"/>
      <c r="BD37" s="208"/>
      <c r="BE37" s="653" t="str">
        <f t="shared" si="1"/>
        <v/>
      </c>
      <c r="BF37" s="653"/>
      <c r="BG37" s="654"/>
      <c r="BH37" s="654"/>
      <c r="BI37" s="654"/>
      <c r="BJ37" s="654"/>
      <c r="BK37" s="654"/>
      <c r="BL37" s="654"/>
      <c r="BM37" s="654"/>
      <c r="BN37" s="654"/>
      <c r="BO37" s="654"/>
      <c r="BP37" s="654"/>
      <c r="BQ37" s="654"/>
      <c r="BR37" s="654"/>
      <c r="BS37" s="654"/>
      <c r="BT37" s="654"/>
      <c r="BU37" s="654"/>
      <c r="BV37" s="208"/>
      <c r="BW37" s="653">
        <f t="shared" si="2"/>
        <v>11</v>
      </c>
      <c r="BX37" s="653"/>
      <c r="BY37" s="654" t="str">
        <f>IF('各会計、関係団体の財政状況及び健全化判断比率'!B71="","",'各会計、関係団体の財政状況及び健全化判断比率'!B71)</f>
        <v>佐久広域連合（救護施設特別会計）</v>
      </c>
      <c r="BZ37" s="654"/>
      <c r="CA37" s="654"/>
      <c r="CB37" s="654"/>
      <c r="CC37" s="654"/>
      <c r="CD37" s="654"/>
      <c r="CE37" s="654"/>
      <c r="CF37" s="654"/>
      <c r="CG37" s="654"/>
      <c r="CH37" s="654"/>
      <c r="CI37" s="654"/>
      <c r="CJ37" s="654"/>
      <c r="CK37" s="654"/>
      <c r="CL37" s="654"/>
      <c r="CM37" s="654"/>
      <c r="CN37" s="208"/>
      <c r="CO37" s="653" t="str">
        <f t="shared" si="3"/>
        <v/>
      </c>
      <c r="CP37" s="653"/>
      <c r="CQ37" s="654" t="str">
        <f>IF('各会計、関係団体の財政状況及び健全化判断比率'!BS10="","",'各会計、関係団体の財政状況及び健全化判断比率'!BS10)</f>
        <v/>
      </c>
      <c r="CR37" s="654"/>
      <c r="CS37" s="654"/>
      <c r="CT37" s="654"/>
      <c r="CU37" s="654"/>
      <c r="CV37" s="654"/>
      <c r="CW37" s="654"/>
      <c r="CX37" s="654"/>
      <c r="CY37" s="654"/>
      <c r="CZ37" s="654"/>
      <c r="DA37" s="654"/>
      <c r="DB37" s="654"/>
      <c r="DC37" s="654"/>
      <c r="DD37" s="654"/>
      <c r="DE37" s="654"/>
      <c r="DF37" s="205"/>
      <c r="DG37" s="655" t="str">
        <f>IF('各会計、関係団体の財政状況及び健全化判断比率'!BR10="","",'各会計、関係団体の財政状況及び健全化判断比率'!BR10)</f>
        <v/>
      </c>
      <c r="DH37" s="655"/>
      <c r="DI37" s="212"/>
      <c r="DJ37" s="180"/>
      <c r="DK37" s="180"/>
      <c r="DL37" s="180"/>
      <c r="DM37" s="180"/>
      <c r="DN37" s="180"/>
      <c r="DO37" s="180"/>
    </row>
    <row r="38" spans="1:119" ht="32.25" customHeight="1" x14ac:dyDescent="0.15">
      <c r="A38" s="181"/>
      <c r="B38" s="207"/>
      <c r="C38" s="653" t="str">
        <f t="shared" ref="C38:C43" si="5">IF(E38="","",C37+1)</f>
        <v/>
      </c>
      <c r="D38" s="653"/>
      <c r="E38" s="654" t="str">
        <f>IF('各会計、関係団体の財政状況及び健全化判断比率'!B11="","",'各会計、関係団体の財政状況及び健全化判断比率'!B11)</f>
        <v/>
      </c>
      <c r="F38" s="654"/>
      <c r="G38" s="654"/>
      <c r="H38" s="654"/>
      <c r="I38" s="654"/>
      <c r="J38" s="654"/>
      <c r="K38" s="654"/>
      <c r="L38" s="654"/>
      <c r="M38" s="654"/>
      <c r="N38" s="654"/>
      <c r="O38" s="654"/>
      <c r="P38" s="654"/>
      <c r="Q38" s="654"/>
      <c r="R38" s="654"/>
      <c r="S38" s="654"/>
      <c r="T38" s="208"/>
      <c r="U38" s="653" t="str">
        <f t="shared" si="4"/>
        <v/>
      </c>
      <c r="V38" s="653"/>
      <c r="W38" s="654"/>
      <c r="X38" s="654"/>
      <c r="Y38" s="654"/>
      <c r="Z38" s="654"/>
      <c r="AA38" s="654"/>
      <c r="AB38" s="654"/>
      <c r="AC38" s="654"/>
      <c r="AD38" s="654"/>
      <c r="AE38" s="654"/>
      <c r="AF38" s="654"/>
      <c r="AG38" s="654"/>
      <c r="AH38" s="654"/>
      <c r="AI38" s="654"/>
      <c r="AJ38" s="654"/>
      <c r="AK38" s="654"/>
      <c r="AL38" s="208"/>
      <c r="AM38" s="653" t="str">
        <f t="shared" si="0"/>
        <v/>
      </c>
      <c r="AN38" s="653"/>
      <c r="AO38" s="654"/>
      <c r="AP38" s="654"/>
      <c r="AQ38" s="654"/>
      <c r="AR38" s="654"/>
      <c r="AS38" s="654"/>
      <c r="AT38" s="654"/>
      <c r="AU38" s="654"/>
      <c r="AV38" s="654"/>
      <c r="AW38" s="654"/>
      <c r="AX38" s="654"/>
      <c r="AY38" s="654"/>
      <c r="AZ38" s="654"/>
      <c r="BA38" s="654"/>
      <c r="BB38" s="654"/>
      <c r="BC38" s="654"/>
      <c r="BD38" s="208"/>
      <c r="BE38" s="653" t="str">
        <f t="shared" si="1"/>
        <v/>
      </c>
      <c r="BF38" s="653"/>
      <c r="BG38" s="654"/>
      <c r="BH38" s="654"/>
      <c r="BI38" s="654"/>
      <c r="BJ38" s="654"/>
      <c r="BK38" s="654"/>
      <c r="BL38" s="654"/>
      <c r="BM38" s="654"/>
      <c r="BN38" s="654"/>
      <c r="BO38" s="654"/>
      <c r="BP38" s="654"/>
      <c r="BQ38" s="654"/>
      <c r="BR38" s="654"/>
      <c r="BS38" s="654"/>
      <c r="BT38" s="654"/>
      <c r="BU38" s="654"/>
      <c r="BV38" s="208"/>
      <c r="BW38" s="653">
        <f t="shared" si="2"/>
        <v>12</v>
      </c>
      <c r="BX38" s="653"/>
      <c r="BY38" s="654" t="str">
        <f>IF('各会計、関係団体の財政状況及び健全化判断比率'!B72="","",'各会計、関係団体の財政状況及び健全化判断比率'!B72)</f>
        <v>佐久広域連合（食肉流通センター特別会計）</v>
      </c>
      <c r="BZ38" s="654"/>
      <c r="CA38" s="654"/>
      <c r="CB38" s="654"/>
      <c r="CC38" s="654"/>
      <c r="CD38" s="654"/>
      <c r="CE38" s="654"/>
      <c r="CF38" s="654"/>
      <c r="CG38" s="654"/>
      <c r="CH38" s="654"/>
      <c r="CI38" s="654"/>
      <c r="CJ38" s="654"/>
      <c r="CK38" s="654"/>
      <c r="CL38" s="654"/>
      <c r="CM38" s="654"/>
      <c r="CN38" s="208"/>
      <c r="CO38" s="653" t="str">
        <f t="shared" si="3"/>
        <v/>
      </c>
      <c r="CP38" s="653"/>
      <c r="CQ38" s="654" t="str">
        <f>IF('各会計、関係団体の財政状況及び健全化判断比率'!BS11="","",'各会計、関係団体の財政状況及び健全化判断比率'!BS11)</f>
        <v/>
      </c>
      <c r="CR38" s="654"/>
      <c r="CS38" s="654"/>
      <c r="CT38" s="654"/>
      <c r="CU38" s="654"/>
      <c r="CV38" s="654"/>
      <c r="CW38" s="654"/>
      <c r="CX38" s="654"/>
      <c r="CY38" s="654"/>
      <c r="CZ38" s="654"/>
      <c r="DA38" s="654"/>
      <c r="DB38" s="654"/>
      <c r="DC38" s="654"/>
      <c r="DD38" s="654"/>
      <c r="DE38" s="654"/>
      <c r="DF38" s="205"/>
      <c r="DG38" s="655" t="str">
        <f>IF('各会計、関係団体の財政状況及び健全化判断比率'!BR11="","",'各会計、関係団体の財政状況及び健全化判断比率'!BR11)</f>
        <v/>
      </c>
      <c r="DH38" s="655"/>
      <c r="DI38" s="212"/>
      <c r="DJ38" s="180"/>
      <c r="DK38" s="180"/>
      <c r="DL38" s="180"/>
      <c r="DM38" s="180"/>
      <c r="DN38" s="180"/>
      <c r="DO38" s="180"/>
    </row>
    <row r="39" spans="1:119" ht="32.25" customHeight="1" x14ac:dyDescent="0.15">
      <c r="A39" s="181"/>
      <c r="B39" s="207"/>
      <c r="C39" s="653" t="str">
        <f t="shared" si="5"/>
        <v/>
      </c>
      <c r="D39" s="653"/>
      <c r="E39" s="654" t="str">
        <f>IF('各会計、関係団体の財政状況及び健全化判断比率'!B12="","",'各会計、関係団体の財政状況及び健全化判断比率'!B12)</f>
        <v/>
      </c>
      <c r="F39" s="654"/>
      <c r="G39" s="654"/>
      <c r="H39" s="654"/>
      <c r="I39" s="654"/>
      <c r="J39" s="654"/>
      <c r="K39" s="654"/>
      <c r="L39" s="654"/>
      <c r="M39" s="654"/>
      <c r="N39" s="654"/>
      <c r="O39" s="654"/>
      <c r="P39" s="654"/>
      <c r="Q39" s="654"/>
      <c r="R39" s="654"/>
      <c r="S39" s="654"/>
      <c r="T39" s="208"/>
      <c r="U39" s="653" t="str">
        <f t="shared" si="4"/>
        <v/>
      </c>
      <c r="V39" s="653"/>
      <c r="W39" s="654"/>
      <c r="X39" s="654"/>
      <c r="Y39" s="654"/>
      <c r="Z39" s="654"/>
      <c r="AA39" s="654"/>
      <c r="AB39" s="654"/>
      <c r="AC39" s="654"/>
      <c r="AD39" s="654"/>
      <c r="AE39" s="654"/>
      <c r="AF39" s="654"/>
      <c r="AG39" s="654"/>
      <c r="AH39" s="654"/>
      <c r="AI39" s="654"/>
      <c r="AJ39" s="654"/>
      <c r="AK39" s="654"/>
      <c r="AL39" s="208"/>
      <c r="AM39" s="653" t="str">
        <f t="shared" si="0"/>
        <v/>
      </c>
      <c r="AN39" s="653"/>
      <c r="AO39" s="654"/>
      <c r="AP39" s="654"/>
      <c r="AQ39" s="654"/>
      <c r="AR39" s="654"/>
      <c r="AS39" s="654"/>
      <c r="AT39" s="654"/>
      <c r="AU39" s="654"/>
      <c r="AV39" s="654"/>
      <c r="AW39" s="654"/>
      <c r="AX39" s="654"/>
      <c r="AY39" s="654"/>
      <c r="AZ39" s="654"/>
      <c r="BA39" s="654"/>
      <c r="BB39" s="654"/>
      <c r="BC39" s="654"/>
      <c r="BD39" s="208"/>
      <c r="BE39" s="653" t="str">
        <f t="shared" si="1"/>
        <v/>
      </c>
      <c r="BF39" s="653"/>
      <c r="BG39" s="654"/>
      <c r="BH39" s="654"/>
      <c r="BI39" s="654"/>
      <c r="BJ39" s="654"/>
      <c r="BK39" s="654"/>
      <c r="BL39" s="654"/>
      <c r="BM39" s="654"/>
      <c r="BN39" s="654"/>
      <c r="BO39" s="654"/>
      <c r="BP39" s="654"/>
      <c r="BQ39" s="654"/>
      <c r="BR39" s="654"/>
      <c r="BS39" s="654"/>
      <c r="BT39" s="654"/>
      <c r="BU39" s="654"/>
      <c r="BV39" s="208"/>
      <c r="BW39" s="653">
        <f t="shared" si="2"/>
        <v>13</v>
      </c>
      <c r="BX39" s="653"/>
      <c r="BY39" s="654" t="str">
        <f>IF('各会計、関係団体の財政状況及び健全化判断比率'!B73="","",'各会計、関係団体の財政状況及び健全化判断比率'!B73)</f>
        <v>南佐久環境衛生組合（一般会計）</v>
      </c>
      <c r="BZ39" s="654"/>
      <c r="CA39" s="654"/>
      <c r="CB39" s="654"/>
      <c r="CC39" s="654"/>
      <c r="CD39" s="654"/>
      <c r="CE39" s="654"/>
      <c r="CF39" s="654"/>
      <c r="CG39" s="654"/>
      <c r="CH39" s="654"/>
      <c r="CI39" s="654"/>
      <c r="CJ39" s="654"/>
      <c r="CK39" s="654"/>
      <c r="CL39" s="654"/>
      <c r="CM39" s="654"/>
      <c r="CN39" s="208"/>
      <c r="CO39" s="653" t="str">
        <f t="shared" si="3"/>
        <v/>
      </c>
      <c r="CP39" s="653"/>
      <c r="CQ39" s="654" t="str">
        <f>IF('各会計、関係団体の財政状況及び健全化判断比率'!BS12="","",'各会計、関係団体の財政状況及び健全化判断比率'!BS12)</f>
        <v/>
      </c>
      <c r="CR39" s="654"/>
      <c r="CS39" s="654"/>
      <c r="CT39" s="654"/>
      <c r="CU39" s="654"/>
      <c r="CV39" s="654"/>
      <c r="CW39" s="654"/>
      <c r="CX39" s="654"/>
      <c r="CY39" s="654"/>
      <c r="CZ39" s="654"/>
      <c r="DA39" s="654"/>
      <c r="DB39" s="654"/>
      <c r="DC39" s="654"/>
      <c r="DD39" s="654"/>
      <c r="DE39" s="654"/>
      <c r="DF39" s="205"/>
      <c r="DG39" s="655" t="str">
        <f>IF('各会計、関係団体の財政状況及び健全化判断比率'!BR12="","",'各会計、関係団体の財政状況及び健全化判断比率'!BR12)</f>
        <v/>
      </c>
      <c r="DH39" s="655"/>
      <c r="DI39" s="212"/>
      <c r="DJ39" s="180"/>
      <c r="DK39" s="180"/>
      <c r="DL39" s="180"/>
      <c r="DM39" s="180"/>
      <c r="DN39" s="180"/>
      <c r="DO39" s="180"/>
    </row>
    <row r="40" spans="1:119" ht="32.25" customHeight="1" x14ac:dyDescent="0.15">
      <c r="A40" s="181"/>
      <c r="B40" s="207"/>
      <c r="C40" s="653" t="str">
        <f t="shared" si="5"/>
        <v/>
      </c>
      <c r="D40" s="653"/>
      <c r="E40" s="654" t="str">
        <f>IF('各会計、関係団体の財政状況及び健全化判断比率'!B13="","",'各会計、関係団体の財政状況及び健全化判断比率'!B13)</f>
        <v/>
      </c>
      <c r="F40" s="654"/>
      <c r="G40" s="654"/>
      <c r="H40" s="654"/>
      <c r="I40" s="654"/>
      <c r="J40" s="654"/>
      <c r="K40" s="654"/>
      <c r="L40" s="654"/>
      <c r="M40" s="654"/>
      <c r="N40" s="654"/>
      <c r="O40" s="654"/>
      <c r="P40" s="654"/>
      <c r="Q40" s="654"/>
      <c r="R40" s="654"/>
      <c r="S40" s="654"/>
      <c r="T40" s="208"/>
      <c r="U40" s="653" t="str">
        <f t="shared" si="4"/>
        <v/>
      </c>
      <c r="V40" s="653"/>
      <c r="W40" s="654"/>
      <c r="X40" s="654"/>
      <c r="Y40" s="654"/>
      <c r="Z40" s="654"/>
      <c r="AA40" s="654"/>
      <c r="AB40" s="654"/>
      <c r="AC40" s="654"/>
      <c r="AD40" s="654"/>
      <c r="AE40" s="654"/>
      <c r="AF40" s="654"/>
      <c r="AG40" s="654"/>
      <c r="AH40" s="654"/>
      <c r="AI40" s="654"/>
      <c r="AJ40" s="654"/>
      <c r="AK40" s="654"/>
      <c r="AL40" s="208"/>
      <c r="AM40" s="653" t="str">
        <f t="shared" si="0"/>
        <v/>
      </c>
      <c r="AN40" s="653"/>
      <c r="AO40" s="654"/>
      <c r="AP40" s="654"/>
      <c r="AQ40" s="654"/>
      <c r="AR40" s="654"/>
      <c r="AS40" s="654"/>
      <c r="AT40" s="654"/>
      <c r="AU40" s="654"/>
      <c r="AV40" s="654"/>
      <c r="AW40" s="654"/>
      <c r="AX40" s="654"/>
      <c r="AY40" s="654"/>
      <c r="AZ40" s="654"/>
      <c r="BA40" s="654"/>
      <c r="BB40" s="654"/>
      <c r="BC40" s="654"/>
      <c r="BD40" s="208"/>
      <c r="BE40" s="653" t="str">
        <f t="shared" si="1"/>
        <v/>
      </c>
      <c r="BF40" s="653"/>
      <c r="BG40" s="654"/>
      <c r="BH40" s="654"/>
      <c r="BI40" s="654"/>
      <c r="BJ40" s="654"/>
      <c r="BK40" s="654"/>
      <c r="BL40" s="654"/>
      <c r="BM40" s="654"/>
      <c r="BN40" s="654"/>
      <c r="BO40" s="654"/>
      <c r="BP40" s="654"/>
      <c r="BQ40" s="654"/>
      <c r="BR40" s="654"/>
      <c r="BS40" s="654"/>
      <c r="BT40" s="654"/>
      <c r="BU40" s="654"/>
      <c r="BV40" s="208"/>
      <c r="BW40" s="653">
        <f t="shared" si="2"/>
        <v>14</v>
      </c>
      <c r="BX40" s="653"/>
      <c r="BY40" s="654" t="str">
        <f>IF('各会計、関係団体の財政状況及び健全化判断比率'!B74="","",'各会計、関係団体の財政状況及び健全化判断比率'!B74)</f>
        <v>南佐久環境衛生組合（特別会計）</v>
      </c>
      <c r="BZ40" s="654"/>
      <c r="CA40" s="654"/>
      <c r="CB40" s="654"/>
      <c r="CC40" s="654"/>
      <c r="CD40" s="654"/>
      <c r="CE40" s="654"/>
      <c r="CF40" s="654"/>
      <c r="CG40" s="654"/>
      <c r="CH40" s="654"/>
      <c r="CI40" s="654"/>
      <c r="CJ40" s="654"/>
      <c r="CK40" s="654"/>
      <c r="CL40" s="654"/>
      <c r="CM40" s="654"/>
      <c r="CN40" s="208"/>
      <c r="CO40" s="653" t="str">
        <f t="shared" si="3"/>
        <v/>
      </c>
      <c r="CP40" s="653"/>
      <c r="CQ40" s="654" t="str">
        <f>IF('各会計、関係団体の財政状況及び健全化判断比率'!BS13="","",'各会計、関係団体の財政状況及び健全化判断比率'!BS13)</f>
        <v/>
      </c>
      <c r="CR40" s="654"/>
      <c r="CS40" s="654"/>
      <c r="CT40" s="654"/>
      <c r="CU40" s="654"/>
      <c r="CV40" s="654"/>
      <c r="CW40" s="654"/>
      <c r="CX40" s="654"/>
      <c r="CY40" s="654"/>
      <c r="CZ40" s="654"/>
      <c r="DA40" s="654"/>
      <c r="DB40" s="654"/>
      <c r="DC40" s="654"/>
      <c r="DD40" s="654"/>
      <c r="DE40" s="654"/>
      <c r="DF40" s="205"/>
      <c r="DG40" s="655" t="str">
        <f>IF('各会計、関係団体の財政状況及び健全化判断比率'!BR13="","",'各会計、関係団体の財政状況及び健全化判断比率'!BR13)</f>
        <v/>
      </c>
      <c r="DH40" s="655"/>
      <c r="DI40" s="212"/>
      <c r="DJ40" s="180"/>
      <c r="DK40" s="180"/>
      <c r="DL40" s="180"/>
      <c r="DM40" s="180"/>
      <c r="DN40" s="180"/>
      <c r="DO40" s="180"/>
    </row>
    <row r="41" spans="1:119" ht="32.25" customHeight="1" x14ac:dyDescent="0.15">
      <c r="A41" s="181"/>
      <c r="B41" s="207"/>
      <c r="C41" s="653" t="str">
        <f t="shared" si="5"/>
        <v/>
      </c>
      <c r="D41" s="653"/>
      <c r="E41" s="654" t="str">
        <f>IF('各会計、関係団体の財政状況及び健全化判断比率'!B14="","",'各会計、関係団体の財政状況及び健全化判断比率'!B14)</f>
        <v/>
      </c>
      <c r="F41" s="654"/>
      <c r="G41" s="654"/>
      <c r="H41" s="654"/>
      <c r="I41" s="654"/>
      <c r="J41" s="654"/>
      <c r="K41" s="654"/>
      <c r="L41" s="654"/>
      <c r="M41" s="654"/>
      <c r="N41" s="654"/>
      <c r="O41" s="654"/>
      <c r="P41" s="654"/>
      <c r="Q41" s="654"/>
      <c r="R41" s="654"/>
      <c r="S41" s="654"/>
      <c r="T41" s="208"/>
      <c r="U41" s="653" t="str">
        <f t="shared" si="4"/>
        <v/>
      </c>
      <c r="V41" s="653"/>
      <c r="W41" s="654"/>
      <c r="X41" s="654"/>
      <c r="Y41" s="654"/>
      <c r="Z41" s="654"/>
      <c r="AA41" s="654"/>
      <c r="AB41" s="654"/>
      <c r="AC41" s="654"/>
      <c r="AD41" s="654"/>
      <c r="AE41" s="654"/>
      <c r="AF41" s="654"/>
      <c r="AG41" s="654"/>
      <c r="AH41" s="654"/>
      <c r="AI41" s="654"/>
      <c r="AJ41" s="654"/>
      <c r="AK41" s="654"/>
      <c r="AL41" s="208"/>
      <c r="AM41" s="653" t="str">
        <f t="shared" si="0"/>
        <v/>
      </c>
      <c r="AN41" s="653"/>
      <c r="AO41" s="654"/>
      <c r="AP41" s="654"/>
      <c r="AQ41" s="654"/>
      <c r="AR41" s="654"/>
      <c r="AS41" s="654"/>
      <c r="AT41" s="654"/>
      <c r="AU41" s="654"/>
      <c r="AV41" s="654"/>
      <c r="AW41" s="654"/>
      <c r="AX41" s="654"/>
      <c r="AY41" s="654"/>
      <c r="AZ41" s="654"/>
      <c r="BA41" s="654"/>
      <c r="BB41" s="654"/>
      <c r="BC41" s="654"/>
      <c r="BD41" s="208"/>
      <c r="BE41" s="653" t="str">
        <f t="shared" si="1"/>
        <v/>
      </c>
      <c r="BF41" s="653"/>
      <c r="BG41" s="654"/>
      <c r="BH41" s="654"/>
      <c r="BI41" s="654"/>
      <c r="BJ41" s="654"/>
      <c r="BK41" s="654"/>
      <c r="BL41" s="654"/>
      <c r="BM41" s="654"/>
      <c r="BN41" s="654"/>
      <c r="BO41" s="654"/>
      <c r="BP41" s="654"/>
      <c r="BQ41" s="654"/>
      <c r="BR41" s="654"/>
      <c r="BS41" s="654"/>
      <c r="BT41" s="654"/>
      <c r="BU41" s="654"/>
      <c r="BV41" s="208"/>
      <c r="BW41" s="653">
        <f t="shared" si="2"/>
        <v>15</v>
      </c>
      <c r="BX41" s="653"/>
      <c r="BY41" s="654" t="str">
        <f>IF('各会計、関係団体の財政状況及び健全化判断比率'!B75="","",'各会計、関係団体の財政状況及び健全化判断比率'!B75)</f>
        <v>小海町北相木村南相木村中学校組合（一般会計）</v>
      </c>
      <c r="BZ41" s="654"/>
      <c r="CA41" s="654"/>
      <c r="CB41" s="654"/>
      <c r="CC41" s="654"/>
      <c r="CD41" s="654"/>
      <c r="CE41" s="654"/>
      <c r="CF41" s="654"/>
      <c r="CG41" s="654"/>
      <c r="CH41" s="654"/>
      <c r="CI41" s="654"/>
      <c r="CJ41" s="654"/>
      <c r="CK41" s="654"/>
      <c r="CL41" s="654"/>
      <c r="CM41" s="654"/>
      <c r="CN41" s="208"/>
      <c r="CO41" s="653" t="str">
        <f t="shared" si="3"/>
        <v/>
      </c>
      <c r="CP41" s="653"/>
      <c r="CQ41" s="654" t="str">
        <f>IF('各会計、関係団体の財政状況及び健全化判断比率'!BS14="","",'各会計、関係団体の財政状況及び健全化判断比率'!BS14)</f>
        <v/>
      </c>
      <c r="CR41" s="654"/>
      <c r="CS41" s="654"/>
      <c r="CT41" s="654"/>
      <c r="CU41" s="654"/>
      <c r="CV41" s="654"/>
      <c r="CW41" s="654"/>
      <c r="CX41" s="654"/>
      <c r="CY41" s="654"/>
      <c r="CZ41" s="654"/>
      <c r="DA41" s="654"/>
      <c r="DB41" s="654"/>
      <c r="DC41" s="654"/>
      <c r="DD41" s="654"/>
      <c r="DE41" s="654"/>
      <c r="DF41" s="205"/>
      <c r="DG41" s="655" t="str">
        <f>IF('各会計、関係団体の財政状況及び健全化判断比率'!BR14="","",'各会計、関係団体の財政状況及び健全化判断比率'!BR14)</f>
        <v/>
      </c>
      <c r="DH41" s="655"/>
      <c r="DI41" s="212"/>
      <c r="DJ41" s="180"/>
      <c r="DK41" s="180"/>
      <c r="DL41" s="180"/>
      <c r="DM41" s="180"/>
      <c r="DN41" s="180"/>
      <c r="DO41" s="180"/>
    </row>
    <row r="42" spans="1:119" ht="32.25" customHeight="1" x14ac:dyDescent="0.15">
      <c r="A42" s="180"/>
      <c r="B42" s="207"/>
      <c r="C42" s="653" t="str">
        <f t="shared" si="5"/>
        <v/>
      </c>
      <c r="D42" s="653"/>
      <c r="E42" s="654" t="str">
        <f>IF('各会計、関係団体の財政状況及び健全化判断比率'!B15="","",'各会計、関係団体の財政状況及び健全化判断比率'!B15)</f>
        <v/>
      </c>
      <c r="F42" s="654"/>
      <c r="G42" s="654"/>
      <c r="H42" s="654"/>
      <c r="I42" s="654"/>
      <c r="J42" s="654"/>
      <c r="K42" s="654"/>
      <c r="L42" s="654"/>
      <c r="M42" s="654"/>
      <c r="N42" s="654"/>
      <c r="O42" s="654"/>
      <c r="P42" s="654"/>
      <c r="Q42" s="654"/>
      <c r="R42" s="654"/>
      <c r="S42" s="654"/>
      <c r="T42" s="208"/>
      <c r="U42" s="653" t="str">
        <f t="shared" si="4"/>
        <v/>
      </c>
      <c r="V42" s="653"/>
      <c r="W42" s="654"/>
      <c r="X42" s="654"/>
      <c r="Y42" s="654"/>
      <c r="Z42" s="654"/>
      <c r="AA42" s="654"/>
      <c r="AB42" s="654"/>
      <c r="AC42" s="654"/>
      <c r="AD42" s="654"/>
      <c r="AE42" s="654"/>
      <c r="AF42" s="654"/>
      <c r="AG42" s="654"/>
      <c r="AH42" s="654"/>
      <c r="AI42" s="654"/>
      <c r="AJ42" s="654"/>
      <c r="AK42" s="654"/>
      <c r="AL42" s="208"/>
      <c r="AM42" s="653" t="str">
        <f t="shared" si="0"/>
        <v/>
      </c>
      <c r="AN42" s="653"/>
      <c r="AO42" s="654"/>
      <c r="AP42" s="654"/>
      <c r="AQ42" s="654"/>
      <c r="AR42" s="654"/>
      <c r="AS42" s="654"/>
      <c r="AT42" s="654"/>
      <c r="AU42" s="654"/>
      <c r="AV42" s="654"/>
      <c r="AW42" s="654"/>
      <c r="AX42" s="654"/>
      <c r="AY42" s="654"/>
      <c r="AZ42" s="654"/>
      <c r="BA42" s="654"/>
      <c r="BB42" s="654"/>
      <c r="BC42" s="654"/>
      <c r="BD42" s="208"/>
      <c r="BE42" s="653" t="str">
        <f t="shared" si="1"/>
        <v/>
      </c>
      <c r="BF42" s="653"/>
      <c r="BG42" s="654"/>
      <c r="BH42" s="654"/>
      <c r="BI42" s="654"/>
      <c r="BJ42" s="654"/>
      <c r="BK42" s="654"/>
      <c r="BL42" s="654"/>
      <c r="BM42" s="654"/>
      <c r="BN42" s="654"/>
      <c r="BO42" s="654"/>
      <c r="BP42" s="654"/>
      <c r="BQ42" s="654"/>
      <c r="BR42" s="654"/>
      <c r="BS42" s="654"/>
      <c r="BT42" s="654"/>
      <c r="BU42" s="654"/>
      <c r="BV42" s="208"/>
      <c r="BW42" s="653">
        <f t="shared" si="2"/>
        <v>16</v>
      </c>
      <c r="BX42" s="653"/>
      <c r="BY42" s="654" t="str">
        <f>IF('各会計、関係団体の財政状況及び健全化判断比率'!B76="","",'各会計、関係団体の財政状況及び健全化判断比率'!B76)</f>
        <v>東北信市町村交通災害共済事務組合（東北信市町村交通災害共済事務組合事業会計）</v>
      </c>
      <c r="BZ42" s="654"/>
      <c r="CA42" s="654"/>
      <c r="CB42" s="654"/>
      <c r="CC42" s="654"/>
      <c r="CD42" s="654"/>
      <c r="CE42" s="654"/>
      <c r="CF42" s="654"/>
      <c r="CG42" s="654"/>
      <c r="CH42" s="654"/>
      <c r="CI42" s="654"/>
      <c r="CJ42" s="654"/>
      <c r="CK42" s="654"/>
      <c r="CL42" s="654"/>
      <c r="CM42" s="654"/>
      <c r="CN42" s="208"/>
      <c r="CO42" s="653" t="str">
        <f t="shared" si="3"/>
        <v/>
      </c>
      <c r="CP42" s="653"/>
      <c r="CQ42" s="654" t="str">
        <f>IF('各会計、関係団体の財政状況及び健全化判断比率'!BS15="","",'各会計、関係団体の財政状況及び健全化判断比率'!BS15)</f>
        <v/>
      </c>
      <c r="CR42" s="654"/>
      <c r="CS42" s="654"/>
      <c r="CT42" s="654"/>
      <c r="CU42" s="654"/>
      <c r="CV42" s="654"/>
      <c r="CW42" s="654"/>
      <c r="CX42" s="654"/>
      <c r="CY42" s="654"/>
      <c r="CZ42" s="654"/>
      <c r="DA42" s="654"/>
      <c r="DB42" s="654"/>
      <c r="DC42" s="654"/>
      <c r="DD42" s="654"/>
      <c r="DE42" s="654"/>
      <c r="DF42" s="205"/>
      <c r="DG42" s="655" t="str">
        <f>IF('各会計、関係団体の財政状況及び健全化判断比率'!BR15="","",'各会計、関係団体の財政状況及び健全化判断比率'!BR15)</f>
        <v/>
      </c>
      <c r="DH42" s="655"/>
      <c r="DI42" s="212"/>
      <c r="DJ42" s="180"/>
      <c r="DK42" s="180"/>
      <c r="DL42" s="180"/>
      <c r="DM42" s="180"/>
      <c r="DN42" s="180"/>
      <c r="DO42" s="180"/>
    </row>
    <row r="43" spans="1:119" ht="32.25" customHeight="1" x14ac:dyDescent="0.15">
      <c r="A43" s="180"/>
      <c r="B43" s="207"/>
      <c r="C43" s="653" t="str">
        <f t="shared" si="5"/>
        <v/>
      </c>
      <c r="D43" s="653"/>
      <c r="E43" s="654" t="str">
        <f>IF('各会計、関係団体の財政状況及び健全化判断比率'!B16="","",'各会計、関係団体の財政状況及び健全化判断比率'!B16)</f>
        <v/>
      </c>
      <c r="F43" s="654"/>
      <c r="G43" s="654"/>
      <c r="H43" s="654"/>
      <c r="I43" s="654"/>
      <c r="J43" s="654"/>
      <c r="K43" s="654"/>
      <c r="L43" s="654"/>
      <c r="M43" s="654"/>
      <c r="N43" s="654"/>
      <c r="O43" s="654"/>
      <c r="P43" s="654"/>
      <c r="Q43" s="654"/>
      <c r="R43" s="654"/>
      <c r="S43" s="654"/>
      <c r="T43" s="208"/>
      <c r="U43" s="653" t="str">
        <f t="shared" si="4"/>
        <v/>
      </c>
      <c r="V43" s="653"/>
      <c r="W43" s="654"/>
      <c r="X43" s="654"/>
      <c r="Y43" s="654"/>
      <c r="Z43" s="654"/>
      <c r="AA43" s="654"/>
      <c r="AB43" s="654"/>
      <c r="AC43" s="654"/>
      <c r="AD43" s="654"/>
      <c r="AE43" s="654"/>
      <c r="AF43" s="654"/>
      <c r="AG43" s="654"/>
      <c r="AH43" s="654"/>
      <c r="AI43" s="654"/>
      <c r="AJ43" s="654"/>
      <c r="AK43" s="654"/>
      <c r="AL43" s="208"/>
      <c r="AM43" s="653" t="str">
        <f t="shared" si="0"/>
        <v/>
      </c>
      <c r="AN43" s="653"/>
      <c r="AO43" s="654"/>
      <c r="AP43" s="654"/>
      <c r="AQ43" s="654"/>
      <c r="AR43" s="654"/>
      <c r="AS43" s="654"/>
      <c r="AT43" s="654"/>
      <c r="AU43" s="654"/>
      <c r="AV43" s="654"/>
      <c r="AW43" s="654"/>
      <c r="AX43" s="654"/>
      <c r="AY43" s="654"/>
      <c r="AZ43" s="654"/>
      <c r="BA43" s="654"/>
      <c r="BB43" s="654"/>
      <c r="BC43" s="654"/>
      <c r="BD43" s="208"/>
      <c r="BE43" s="653" t="str">
        <f t="shared" si="1"/>
        <v/>
      </c>
      <c r="BF43" s="653"/>
      <c r="BG43" s="654"/>
      <c r="BH43" s="654"/>
      <c r="BI43" s="654"/>
      <c r="BJ43" s="654"/>
      <c r="BK43" s="654"/>
      <c r="BL43" s="654"/>
      <c r="BM43" s="654"/>
      <c r="BN43" s="654"/>
      <c r="BO43" s="654"/>
      <c r="BP43" s="654"/>
      <c r="BQ43" s="654"/>
      <c r="BR43" s="654"/>
      <c r="BS43" s="654"/>
      <c r="BT43" s="654"/>
      <c r="BU43" s="654"/>
      <c r="BV43" s="208"/>
      <c r="BW43" s="653">
        <f t="shared" si="2"/>
        <v>17</v>
      </c>
      <c r="BX43" s="653"/>
      <c r="BY43" s="654" t="str">
        <f>IF('各会計、関係団体の財政状況及び健全化判断比率'!B77="","",'各会計、関係団体の財政状況及び健全化判断比率'!B77)</f>
        <v>長野県市町村自治振興組合（一般会計）</v>
      </c>
      <c r="BZ43" s="654"/>
      <c r="CA43" s="654"/>
      <c r="CB43" s="654"/>
      <c r="CC43" s="654"/>
      <c r="CD43" s="654"/>
      <c r="CE43" s="654"/>
      <c r="CF43" s="654"/>
      <c r="CG43" s="654"/>
      <c r="CH43" s="654"/>
      <c r="CI43" s="654"/>
      <c r="CJ43" s="654"/>
      <c r="CK43" s="654"/>
      <c r="CL43" s="654"/>
      <c r="CM43" s="654"/>
      <c r="CN43" s="208"/>
      <c r="CO43" s="653" t="str">
        <f t="shared" si="3"/>
        <v/>
      </c>
      <c r="CP43" s="653"/>
      <c r="CQ43" s="654" t="str">
        <f>IF('各会計、関係団体の財政状況及び健全化判断比率'!BS16="","",'各会計、関係団体の財政状況及び健全化判断比率'!BS16)</f>
        <v/>
      </c>
      <c r="CR43" s="654"/>
      <c r="CS43" s="654"/>
      <c r="CT43" s="654"/>
      <c r="CU43" s="654"/>
      <c r="CV43" s="654"/>
      <c r="CW43" s="654"/>
      <c r="CX43" s="654"/>
      <c r="CY43" s="654"/>
      <c r="CZ43" s="654"/>
      <c r="DA43" s="654"/>
      <c r="DB43" s="654"/>
      <c r="DC43" s="654"/>
      <c r="DD43" s="654"/>
      <c r="DE43" s="654"/>
      <c r="DF43" s="205"/>
      <c r="DG43" s="655" t="str">
        <f>IF('各会計、関係団体の財政状況及び健全化判断比率'!BR16="","",'各会計、関係団体の財政状況及び健全化判断比率'!BR16)</f>
        <v/>
      </c>
      <c r="DH43" s="655"/>
      <c r="DI43" s="212"/>
      <c r="DJ43" s="180"/>
      <c r="DK43" s="180"/>
      <c r="DL43" s="180"/>
      <c r="DM43" s="180"/>
      <c r="DN43" s="180"/>
      <c r="DO43" s="180"/>
    </row>
    <row r="44" spans="1:119" ht="13.5" customHeight="1" thickBot="1" x14ac:dyDescent="0.2">
      <c r="A44" s="180"/>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5"/>
      <c r="DJ44" s="180"/>
      <c r="DK44" s="180"/>
      <c r="DL44" s="180"/>
      <c r="DM44" s="180"/>
      <c r="DN44" s="180"/>
      <c r="DO44" s="180"/>
    </row>
    <row r="45" spans="1:119" x14ac:dyDescent="0.15">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row>
    <row r="46" spans="1:119" x14ac:dyDescent="0.15">
      <c r="B46" s="180" t="s">
        <v>206</v>
      </c>
      <c r="C46" s="180"/>
      <c r="D46" s="180"/>
      <c r="E46" s="180" t="s">
        <v>207</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row>
    <row r="47" spans="1:119" x14ac:dyDescent="0.15">
      <c r="B47" s="180"/>
      <c r="C47" s="180"/>
      <c r="D47" s="180"/>
      <c r="E47" s="180" t="s">
        <v>208</v>
      </c>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row>
    <row r="48" spans="1:119" x14ac:dyDescent="0.15">
      <c r="B48" s="180"/>
      <c r="C48" s="180"/>
      <c r="D48" s="180"/>
      <c r="E48" s="180" t="s">
        <v>209</v>
      </c>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row>
    <row r="49" spans="5:5" x14ac:dyDescent="0.15">
      <c r="E49" s="216" t="s">
        <v>210</v>
      </c>
    </row>
    <row r="50" spans="5:5" x14ac:dyDescent="0.15">
      <c r="E50" s="182" t="s">
        <v>211</v>
      </c>
    </row>
    <row r="51" spans="5:5" x14ac:dyDescent="0.15">
      <c r="E51" s="182" t="s">
        <v>212</v>
      </c>
    </row>
    <row r="52" spans="5:5" x14ac:dyDescent="0.15">
      <c r="E52" s="182" t="s">
        <v>213</v>
      </c>
    </row>
    <row r="53" spans="5:5" x14ac:dyDescent="0.15"/>
    <row r="54" spans="5:5" x14ac:dyDescent="0.15"/>
    <row r="55" spans="5:5" x14ac:dyDescent="0.15"/>
    <row r="56" spans="5:5" x14ac:dyDescent="0.15"/>
  </sheetData>
  <sheetProtection algorithmName="SHA-512" hashValue="QwJaieDVf/5Iob5pWx2d9A2sKl9rA77uBgPPodanIBJbrcCWQE+psGR+2Po7+RBzcW+cX8+f197A6wp0J/3idQ==" saltValue="Khj7yFKtV7pddDdXOsgLM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5" t="s">
        <v>563</v>
      </c>
      <c r="D34" s="1245"/>
      <c r="E34" s="1246"/>
      <c r="F34" s="32">
        <v>5.03</v>
      </c>
      <c r="G34" s="33">
        <v>4.0199999999999996</v>
      </c>
      <c r="H34" s="33">
        <v>4.49</v>
      </c>
      <c r="I34" s="33">
        <v>2.0499999999999998</v>
      </c>
      <c r="J34" s="34">
        <v>0.93</v>
      </c>
      <c r="K34" s="22"/>
      <c r="L34" s="22"/>
      <c r="M34" s="22"/>
      <c r="N34" s="22"/>
      <c r="O34" s="22"/>
      <c r="P34" s="22"/>
    </row>
    <row r="35" spans="1:16" ht="39" customHeight="1" x14ac:dyDescent="0.15">
      <c r="A35" s="22"/>
      <c r="B35" s="35"/>
      <c r="C35" s="1239" t="s">
        <v>564</v>
      </c>
      <c r="D35" s="1240"/>
      <c r="E35" s="1241"/>
      <c r="F35" s="36">
        <v>0.46</v>
      </c>
      <c r="G35" s="37">
        <v>0.52</v>
      </c>
      <c r="H35" s="37">
        <v>0.55000000000000004</v>
      </c>
      <c r="I35" s="37">
        <v>0.06</v>
      </c>
      <c r="J35" s="38">
        <v>0.62</v>
      </c>
      <c r="K35" s="22"/>
      <c r="L35" s="22"/>
      <c r="M35" s="22"/>
      <c r="N35" s="22"/>
      <c r="O35" s="22"/>
      <c r="P35" s="22"/>
    </row>
    <row r="36" spans="1:16" ht="39" customHeight="1" x14ac:dyDescent="0.15">
      <c r="A36" s="22"/>
      <c r="B36" s="35"/>
      <c r="C36" s="1239" t="s">
        <v>565</v>
      </c>
      <c r="D36" s="1240"/>
      <c r="E36" s="1241"/>
      <c r="F36" s="36">
        <v>1.69</v>
      </c>
      <c r="G36" s="37">
        <v>0.78</v>
      </c>
      <c r="H36" s="37">
        <v>1.66</v>
      </c>
      <c r="I36" s="37">
        <v>0.31</v>
      </c>
      <c r="J36" s="38">
        <v>0.19</v>
      </c>
      <c r="K36" s="22"/>
      <c r="L36" s="22"/>
      <c r="M36" s="22"/>
      <c r="N36" s="22"/>
      <c r="O36" s="22"/>
      <c r="P36" s="22"/>
    </row>
    <row r="37" spans="1:16" ht="39" customHeight="1" x14ac:dyDescent="0.15">
      <c r="A37" s="22"/>
      <c r="B37" s="35"/>
      <c r="C37" s="1239" t="s">
        <v>566</v>
      </c>
      <c r="D37" s="1240"/>
      <c r="E37" s="1241"/>
      <c r="F37" s="36">
        <v>0.31</v>
      </c>
      <c r="G37" s="37">
        <v>0.19</v>
      </c>
      <c r="H37" s="37">
        <v>0.15</v>
      </c>
      <c r="I37" s="37">
        <v>0.22</v>
      </c>
      <c r="J37" s="38">
        <v>0.12</v>
      </c>
      <c r="K37" s="22"/>
      <c r="L37" s="22"/>
      <c r="M37" s="22"/>
      <c r="N37" s="22"/>
      <c r="O37" s="22"/>
      <c r="P37" s="22"/>
    </row>
    <row r="38" spans="1:16" ht="39" customHeight="1" x14ac:dyDescent="0.15">
      <c r="A38" s="22"/>
      <c r="B38" s="35"/>
      <c r="C38" s="1239" t="s">
        <v>567</v>
      </c>
      <c r="D38" s="1240"/>
      <c r="E38" s="1241"/>
      <c r="F38" s="36">
        <v>0.09</v>
      </c>
      <c r="G38" s="37">
        <v>7.0000000000000007E-2</v>
      </c>
      <c r="H38" s="37">
        <v>0.04</v>
      </c>
      <c r="I38" s="37">
        <v>0.04</v>
      </c>
      <c r="J38" s="38">
        <v>0.04</v>
      </c>
      <c r="K38" s="22"/>
      <c r="L38" s="22"/>
      <c r="M38" s="22"/>
      <c r="N38" s="22"/>
      <c r="O38" s="22"/>
      <c r="P38" s="22"/>
    </row>
    <row r="39" spans="1:16" ht="39" customHeight="1" x14ac:dyDescent="0.15">
      <c r="A39" s="22"/>
      <c r="B39" s="35"/>
      <c r="C39" s="1239" t="s">
        <v>568</v>
      </c>
      <c r="D39" s="1240"/>
      <c r="E39" s="1241"/>
      <c r="F39" s="36">
        <v>0.05</v>
      </c>
      <c r="G39" s="37">
        <v>0.05</v>
      </c>
      <c r="H39" s="37">
        <v>0.05</v>
      </c>
      <c r="I39" s="37">
        <v>0.05</v>
      </c>
      <c r="J39" s="38">
        <v>0</v>
      </c>
      <c r="K39" s="22"/>
      <c r="L39" s="22"/>
      <c r="M39" s="22"/>
      <c r="N39" s="22"/>
      <c r="O39" s="22"/>
      <c r="P39" s="22"/>
    </row>
    <row r="40" spans="1:16" ht="39" customHeight="1" x14ac:dyDescent="0.15">
      <c r="A40" s="22"/>
      <c r="B40" s="35"/>
      <c r="C40" s="1239" t="s">
        <v>569</v>
      </c>
      <c r="D40" s="1240"/>
      <c r="E40" s="1241"/>
      <c r="F40" s="36">
        <v>0</v>
      </c>
      <c r="G40" s="37">
        <v>0</v>
      </c>
      <c r="H40" s="37">
        <v>0</v>
      </c>
      <c r="I40" s="37">
        <v>0</v>
      </c>
      <c r="J40" s="38">
        <v>0</v>
      </c>
      <c r="K40" s="22"/>
      <c r="L40" s="22"/>
      <c r="M40" s="22"/>
      <c r="N40" s="22"/>
      <c r="O40" s="22"/>
      <c r="P40" s="22"/>
    </row>
    <row r="41" spans="1:16" ht="39" customHeight="1" x14ac:dyDescent="0.15">
      <c r="A41" s="22"/>
      <c r="B41" s="35"/>
      <c r="C41" s="1239"/>
      <c r="D41" s="1240"/>
      <c r="E41" s="1241"/>
      <c r="F41" s="36"/>
      <c r="G41" s="37"/>
      <c r="H41" s="37"/>
      <c r="I41" s="37"/>
      <c r="J41" s="38"/>
      <c r="K41" s="22"/>
      <c r="L41" s="22"/>
      <c r="M41" s="22"/>
      <c r="N41" s="22"/>
      <c r="O41" s="22"/>
      <c r="P41" s="22"/>
    </row>
    <row r="42" spans="1:16" ht="39" customHeight="1" x14ac:dyDescent="0.15">
      <c r="A42" s="22"/>
      <c r="B42" s="39"/>
      <c r="C42" s="1239" t="s">
        <v>570</v>
      </c>
      <c r="D42" s="1240"/>
      <c r="E42" s="1241"/>
      <c r="F42" s="36" t="s">
        <v>513</v>
      </c>
      <c r="G42" s="37" t="s">
        <v>513</v>
      </c>
      <c r="H42" s="37" t="s">
        <v>513</v>
      </c>
      <c r="I42" s="37" t="s">
        <v>513</v>
      </c>
      <c r="J42" s="38" t="s">
        <v>513</v>
      </c>
      <c r="K42" s="22"/>
      <c r="L42" s="22"/>
      <c r="M42" s="22"/>
      <c r="N42" s="22"/>
      <c r="O42" s="22"/>
      <c r="P42" s="22"/>
    </row>
    <row r="43" spans="1:16" ht="39" customHeight="1" thickBot="1" x14ac:dyDescent="0.2">
      <c r="A43" s="22"/>
      <c r="B43" s="40"/>
      <c r="C43" s="1242" t="s">
        <v>571</v>
      </c>
      <c r="D43" s="1243"/>
      <c r="E43" s="1244"/>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bLwdQr3goPYkTOZ3UxetndKvZ4inY+LCukFMDHyDEqdId6/TpfY1DJ1C6phZqQnJy031L6f2uvgHTy3XiLB9Q==" saltValue="TJ8faR2/z2bWuqNqEvMK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47" t="s">
        <v>11</v>
      </c>
      <c r="C45" s="1248"/>
      <c r="D45" s="58"/>
      <c r="E45" s="1253" t="s">
        <v>12</v>
      </c>
      <c r="F45" s="1253"/>
      <c r="G45" s="1253"/>
      <c r="H45" s="1253"/>
      <c r="I45" s="1253"/>
      <c r="J45" s="1254"/>
      <c r="K45" s="59">
        <v>109</v>
      </c>
      <c r="L45" s="60">
        <v>99</v>
      </c>
      <c r="M45" s="60">
        <v>117</v>
      </c>
      <c r="N45" s="60">
        <v>106</v>
      </c>
      <c r="O45" s="61">
        <v>130</v>
      </c>
      <c r="P45" s="48"/>
      <c r="Q45" s="48"/>
      <c r="R45" s="48"/>
      <c r="S45" s="48"/>
      <c r="T45" s="48"/>
      <c r="U45" s="48"/>
    </row>
    <row r="46" spans="1:21" ht="30.75" customHeight="1" x14ac:dyDescent="0.15">
      <c r="A46" s="48"/>
      <c r="B46" s="1249"/>
      <c r="C46" s="1250"/>
      <c r="D46" s="62"/>
      <c r="E46" s="1255" t="s">
        <v>13</v>
      </c>
      <c r="F46" s="1255"/>
      <c r="G46" s="1255"/>
      <c r="H46" s="1255"/>
      <c r="I46" s="1255"/>
      <c r="J46" s="1256"/>
      <c r="K46" s="63" t="s">
        <v>513</v>
      </c>
      <c r="L46" s="64" t="s">
        <v>513</v>
      </c>
      <c r="M46" s="64" t="s">
        <v>513</v>
      </c>
      <c r="N46" s="64" t="s">
        <v>513</v>
      </c>
      <c r="O46" s="65" t="s">
        <v>513</v>
      </c>
      <c r="P46" s="48"/>
      <c r="Q46" s="48"/>
      <c r="R46" s="48"/>
      <c r="S46" s="48"/>
      <c r="T46" s="48"/>
      <c r="U46" s="48"/>
    </row>
    <row r="47" spans="1:21" ht="30.75" customHeight="1" x14ac:dyDescent="0.15">
      <c r="A47" s="48"/>
      <c r="B47" s="1249"/>
      <c r="C47" s="1250"/>
      <c r="D47" s="62"/>
      <c r="E47" s="1255" t="s">
        <v>14</v>
      </c>
      <c r="F47" s="1255"/>
      <c r="G47" s="1255"/>
      <c r="H47" s="1255"/>
      <c r="I47" s="1255"/>
      <c r="J47" s="1256"/>
      <c r="K47" s="63" t="s">
        <v>513</v>
      </c>
      <c r="L47" s="64" t="s">
        <v>513</v>
      </c>
      <c r="M47" s="64" t="s">
        <v>513</v>
      </c>
      <c r="N47" s="64" t="s">
        <v>513</v>
      </c>
      <c r="O47" s="65" t="s">
        <v>513</v>
      </c>
      <c r="P47" s="48"/>
      <c r="Q47" s="48"/>
      <c r="R47" s="48"/>
      <c r="S47" s="48"/>
      <c r="T47" s="48"/>
      <c r="U47" s="48"/>
    </row>
    <row r="48" spans="1:21" ht="30.75" customHeight="1" x14ac:dyDescent="0.15">
      <c r="A48" s="48"/>
      <c r="B48" s="1249"/>
      <c r="C48" s="1250"/>
      <c r="D48" s="62"/>
      <c r="E48" s="1255" t="s">
        <v>15</v>
      </c>
      <c r="F48" s="1255"/>
      <c r="G48" s="1255"/>
      <c r="H48" s="1255"/>
      <c r="I48" s="1255"/>
      <c r="J48" s="1256"/>
      <c r="K48" s="63">
        <v>4</v>
      </c>
      <c r="L48" s="64">
        <v>5</v>
      </c>
      <c r="M48" s="64">
        <v>6</v>
      </c>
      <c r="N48" s="64">
        <v>6</v>
      </c>
      <c r="O48" s="65">
        <v>5</v>
      </c>
      <c r="P48" s="48"/>
      <c r="Q48" s="48"/>
      <c r="R48" s="48"/>
      <c r="S48" s="48"/>
      <c r="T48" s="48"/>
      <c r="U48" s="48"/>
    </row>
    <row r="49" spans="1:21" ht="30.75" customHeight="1" x14ac:dyDescent="0.15">
      <c r="A49" s="48"/>
      <c r="B49" s="1249"/>
      <c r="C49" s="1250"/>
      <c r="D49" s="62"/>
      <c r="E49" s="1255" t="s">
        <v>16</v>
      </c>
      <c r="F49" s="1255"/>
      <c r="G49" s="1255"/>
      <c r="H49" s="1255"/>
      <c r="I49" s="1255"/>
      <c r="J49" s="1256"/>
      <c r="K49" s="63">
        <v>0</v>
      </c>
      <c r="L49" s="64">
        <v>0</v>
      </c>
      <c r="M49" s="64">
        <v>0</v>
      </c>
      <c r="N49" s="64">
        <v>0</v>
      </c>
      <c r="O49" s="65">
        <v>0</v>
      </c>
      <c r="P49" s="48"/>
      <c r="Q49" s="48"/>
      <c r="R49" s="48"/>
      <c r="S49" s="48"/>
      <c r="T49" s="48"/>
      <c r="U49" s="48"/>
    </row>
    <row r="50" spans="1:21" ht="30.75" customHeight="1" x14ac:dyDescent="0.15">
      <c r="A50" s="48"/>
      <c r="B50" s="1249"/>
      <c r="C50" s="1250"/>
      <c r="D50" s="62"/>
      <c r="E50" s="1255" t="s">
        <v>17</v>
      </c>
      <c r="F50" s="1255"/>
      <c r="G50" s="1255"/>
      <c r="H50" s="1255"/>
      <c r="I50" s="1255"/>
      <c r="J50" s="1256"/>
      <c r="K50" s="63" t="s">
        <v>513</v>
      </c>
      <c r="L50" s="64" t="s">
        <v>513</v>
      </c>
      <c r="M50" s="64" t="s">
        <v>513</v>
      </c>
      <c r="N50" s="64" t="s">
        <v>513</v>
      </c>
      <c r="O50" s="65" t="s">
        <v>513</v>
      </c>
      <c r="P50" s="48"/>
      <c r="Q50" s="48"/>
      <c r="R50" s="48"/>
      <c r="S50" s="48"/>
      <c r="T50" s="48"/>
      <c r="U50" s="48"/>
    </row>
    <row r="51" spans="1:21" ht="30.75" customHeight="1" x14ac:dyDescent="0.15">
      <c r="A51" s="48"/>
      <c r="B51" s="1251"/>
      <c r="C51" s="1252"/>
      <c r="D51" s="66"/>
      <c r="E51" s="1255" t="s">
        <v>18</v>
      </c>
      <c r="F51" s="1255"/>
      <c r="G51" s="1255"/>
      <c r="H51" s="1255"/>
      <c r="I51" s="1255"/>
      <c r="J51" s="1256"/>
      <c r="K51" s="63" t="s">
        <v>513</v>
      </c>
      <c r="L51" s="64" t="s">
        <v>513</v>
      </c>
      <c r="M51" s="64" t="s">
        <v>513</v>
      </c>
      <c r="N51" s="64" t="s">
        <v>513</v>
      </c>
      <c r="O51" s="65" t="s">
        <v>513</v>
      </c>
      <c r="P51" s="48"/>
      <c r="Q51" s="48"/>
      <c r="R51" s="48"/>
      <c r="S51" s="48"/>
      <c r="T51" s="48"/>
      <c r="U51" s="48"/>
    </row>
    <row r="52" spans="1:21" ht="30.75" customHeight="1" x14ac:dyDescent="0.15">
      <c r="A52" s="48"/>
      <c r="B52" s="1257" t="s">
        <v>19</v>
      </c>
      <c r="C52" s="1258"/>
      <c r="D52" s="66"/>
      <c r="E52" s="1255" t="s">
        <v>20</v>
      </c>
      <c r="F52" s="1255"/>
      <c r="G52" s="1255"/>
      <c r="H52" s="1255"/>
      <c r="I52" s="1255"/>
      <c r="J52" s="1256"/>
      <c r="K52" s="63">
        <v>106</v>
      </c>
      <c r="L52" s="64">
        <v>105</v>
      </c>
      <c r="M52" s="64">
        <v>122</v>
      </c>
      <c r="N52" s="64">
        <v>124</v>
      </c>
      <c r="O52" s="65">
        <v>136</v>
      </c>
      <c r="P52" s="48"/>
      <c r="Q52" s="48"/>
      <c r="R52" s="48"/>
      <c r="S52" s="48"/>
      <c r="T52" s="48"/>
      <c r="U52" s="48"/>
    </row>
    <row r="53" spans="1:21" ht="30.75" customHeight="1" thickBot="1" x14ac:dyDescent="0.2">
      <c r="A53" s="48"/>
      <c r="B53" s="1259" t="s">
        <v>21</v>
      </c>
      <c r="C53" s="1260"/>
      <c r="D53" s="67"/>
      <c r="E53" s="1261" t="s">
        <v>22</v>
      </c>
      <c r="F53" s="1261"/>
      <c r="G53" s="1261"/>
      <c r="H53" s="1261"/>
      <c r="I53" s="1261"/>
      <c r="J53" s="1262"/>
      <c r="K53" s="68">
        <v>7</v>
      </c>
      <c r="L53" s="69">
        <v>-1</v>
      </c>
      <c r="M53" s="69">
        <v>1</v>
      </c>
      <c r="N53" s="69">
        <v>-12</v>
      </c>
      <c r="O53" s="70">
        <v>-1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3" t="s">
        <v>25</v>
      </c>
      <c r="C57" s="1264"/>
      <c r="D57" s="1267" t="s">
        <v>26</v>
      </c>
      <c r="E57" s="1268"/>
      <c r="F57" s="1268"/>
      <c r="G57" s="1268"/>
      <c r="H57" s="1268"/>
      <c r="I57" s="1268"/>
      <c r="J57" s="1269"/>
      <c r="K57" s="380" t="s">
        <v>513</v>
      </c>
      <c r="L57" s="381" t="s">
        <v>513</v>
      </c>
      <c r="M57" s="381" t="s">
        <v>513</v>
      </c>
      <c r="N57" s="381" t="s">
        <v>513</v>
      </c>
      <c r="O57" s="382" t="s">
        <v>513</v>
      </c>
    </row>
    <row r="58" spans="1:21" ht="31.5" customHeight="1" thickBot="1" x14ac:dyDescent="0.2">
      <c r="B58" s="1265"/>
      <c r="C58" s="1266"/>
      <c r="D58" s="1270" t="s">
        <v>27</v>
      </c>
      <c r="E58" s="1271"/>
      <c r="F58" s="1271"/>
      <c r="G58" s="1271"/>
      <c r="H58" s="1271"/>
      <c r="I58" s="1271"/>
      <c r="J58" s="1272"/>
      <c r="K58" s="380" t="s">
        <v>513</v>
      </c>
      <c r="L58" s="381" t="s">
        <v>513</v>
      </c>
      <c r="M58" s="381" t="s">
        <v>513</v>
      </c>
      <c r="N58" s="381" t="s">
        <v>513</v>
      </c>
      <c r="O58" s="382" t="s">
        <v>513</v>
      </c>
    </row>
    <row r="59" spans="1:21" ht="24" customHeight="1" x14ac:dyDescent="0.15">
      <c r="B59" s="83"/>
      <c r="C59" s="83"/>
      <c r="D59" s="84" t="s">
        <v>28</v>
      </c>
      <c r="E59" s="85"/>
      <c r="F59" s="85"/>
      <c r="G59" s="85"/>
      <c r="H59" s="85"/>
      <c r="I59" s="85"/>
      <c r="J59" s="85"/>
      <c r="K59" s="85"/>
      <c r="L59" s="85"/>
      <c r="M59" s="85"/>
      <c r="N59" s="85"/>
      <c r="O59" s="85"/>
    </row>
    <row r="60" spans="1:21" ht="24" customHeight="1" x14ac:dyDescent="0.15">
      <c r="B60" s="86"/>
      <c r="C60" s="86"/>
      <c r="D60" s="84" t="s">
        <v>29</v>
      </c>
      <c r="E60" s="85"/>
      <c r="F60" s="85"/>
      <c r="G60" s="85"/>
      <c r="H60" s="85"/>
      <c r="I60" s="85"/>
      <c r="J60" s="85"/>
      <c r="K60" s="85"/>
      <c r="L60" s="85"/>
      <c r="M60" s="85"/>
      <c r="N60" s="85"/>
      <c r="O60" s="85"/>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NBsBQS3xRAJp4LZobrxNd7fH4tRSQJo+cRxZlofHj56V9ubxDBZJx+LllrroP5CW4nOiDFjJRJbQ9w65u3/pQ==" saltValue="bnTGDlr755DlyM/ELWzDO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8" t="s">
        <v>9</v>
      </c>
    </row>
    <row r="40" spans="2:13" ht="27.75" customHeight="1" thickBot="1" x14ac:dyDescent="0.2">
      <c r="B40" s="89" t="s">
        <v>10</v>
      </c>
      <c r="C40" s="90"/>
      <c r="D40" s="90"/>
      <c r="E40" s="91"/>
      <c r="F40" s="91"/>
      <c r="G40" s="91"/>
      <c r="H40" s="92" t="s">
        <v>2</v>
      </c>
      <c r="I40" s="93" t="s">
        <v>555</v>
      </c>
      <c r="J40" s="94" t="s">
        <v>556</v>
      </c>
      <c r="K40" s="94" t="s">
        <v>557</v>
      </c>
      <c r="L40" s="94" t="s">
        <v>558</v>
      </c>
      <c r="M40" s="95" t="s">
        <v>559</v>
      </c>
    </row>
    <row r="41" spans="2:13" ht="27.75" customHeight="1" x14ac:dyDescent="0.15">
      <c r="B41" s="1273" t="s">
        <v>30</v>
      </c>
      <c r="C41" s="1274"/>
      <c r="D41" s="96"/>
      <c r="E41" s="1279" t="s">
        <v>31</v>
      </c>
      <c r="F41" s="1279"/>
      <c r="G41" s="1279"/>
      <c r="H41" s="1280"/>
      <c r="I41" s="97">
        <v>977</v>
      </c>
      <c r="J41" s="98">
        <v>1111</v>
      </c>
      <c r="K41" s="98">
        <v>1268</v>
      </c>
      <c r="L41" s="98">
        <v>1548</v>
      </c>
      <c r="M41" s="99">
        <v>1773</v>
      </c>
    </row>
    <row r="42" spans="2:13" ht="27.75" customHeight="1" x14ac:dyDescent="0.15">
      <c r="B42" s="1275"/>
      <c r="C42" s="1276"/>
      <c r="D42" s="100"/>
      <c r="E42" s="1281" t="s">
        <v>32</v>
      </c>
      <c r="F42" s="1281"/>
      <c r="G42" s="1281"/>
      <c r="H42" s="1282"/>
      <c r="I42" s="101" t="s">
        <v>513</v>
      </c>
      <c r="J42" s="102" t="s">
        <v>513</v>
      </c>
      <c r="K42" s="102" t="s">
        <v>513</v>
      </c>
      <c r="L42" s="102" t="s">
        <v>513</v>
      </c>
      <c r="M42" s="103" t="s">
        <v>513</v>
      </c>
    </row>
    <row r="43" spans="2:13" ht="27.75" customHeight="1" x14ac:dyDescent="0.15">
      <c r="B43" s="1275"/>
      <c r="C43" s="1276"/>
      <c r="D43" s="100"/>
      <c r="E43" s="1281" t="s">
        <v>33</v>
      </c>
      <c r="F43" s="1281"/>
      <c r="G43" s="1281"/>
      <c r="H43" s="1282"/>
      <c r="I43" s="101">
        <v>30</v>
      </c>
      <c r="J43" s="102">
        <v>30</v>
      </c>
      <c r="K43" s="102">
        <v>27</v>
      </c>
      <c r="L43" s="102">
        <v>14</v>
      </c>
      <c r="M43" s="103">
        <v>19</v>
      </c>
    </row>
    <row r="44" spans="2:13" ht="27.75" customHeight="1" x14ac:dyDescent="0.15">
      <c r="B44" s="1275"/>
      <c r="C44" s="1276"/>
      <c r="D44" s="100"/>
      <c r="E44" s="1281" t="s">
        <v>34</v>
      </c>
      <c r="F44" s="1281"/>
      <c r="G44" s="1281"/>
      <c r="H44" s="1282"/>
      <c r="I44" s="101">
        <v>8</v>
      </c>
      <c r="J44" s="102">
        <v>8</v>
      </c>
      <c r="K44" s="102">
        <v>7</v>
      </c>
      <c r="L44" s="102">
        <v>3</v>
      </c>
      <c r="M44" s="103">
        <v>3</v>
      </c>
    </row>
    <row r="45" spans="2:13" ht="27.75" customHeight="1" x14ac:dyDescent="0.15">
      <c r="B45" s="1275"/>
      <c r="C45" s="1276"/>
      <c r="D45" s="100"/>
      <c r="E45" s="1281" t="s">
        <v>35</v>
      </c>
      <c r="F45" s="1281"/>
      <c r="G45" s="1281"/>
      <c r="H45" s="1282"/>
      <c r="I45" s="101">
        <v>43</v>
      </c>
      <c r="J45" s="102">
        <v>124</v>
      </c>
      <c r="K45" s="102">
        <v>86</v>
      </c>
      <c r="L45" s="102">
        <v>90</v>
      </c>
      <c r="M45" s="103">
        <v>63</v>
      </c>
    </row>
    <row r="46" spans="2:13" ht="27.75" customHeight="1" x14ac:dyDescent="0.15">
      <c r="B46" s="1275"/>
      <c r="C46" s="1276"/>
      <c r="D46" s="104"/>
      <c r="E46" s="1281" t="s">
        <v>36</v>
      </c>
      <c r="F46" s="1281"/>
      <c r="G46" s="1281"/>
      <c r="H46" s="1282"/>
      <c r="I46" s="101" t="s">
        <v>513</v>
      </c>
      <c r="J46" s="102" t="s">
        <v>513</v>
      </c>
      <c r="K46" s="102" t="s">
        <v>513</v>
      </c>
      <c r="L46" s="102" t="s">
        <v>513</v>
      </c>
      <c r="M46" s="103" t="s">
        <v>513</v>
      </c>
    </row>
    <row r="47" spans="2:13" ht="27.75" customHeight="1" x14ac:dyDescent="0.15">
      <c r="B47" s="1275"/>
      <c r="C47" s="1276"/>
      <c r="D47" s="105"/>
      <c r="E47" s="1283" t="s">
        <v>37</v>
      </c>
      <c r="F47" s="1284"/>
      <c r="G47" s="1284"/>
      <c r="H47" s="1285"/>
      <c r="I47" s="101" t="s">
        <v>513</v>
      </c>
      <c r="J47" s="102" t="s">
        <v>513</v>
      </c>
      <c r="K47" s="102" t="s">
        <v>513</v>
      </c>
      <c r="L47" s="102" t="s">
        <v>513</v>
      </c>
      <c r="M47" s="103" t="s">
        <v>513</v>
      </c>
    </row>
    <row r="48" spans="2:13" ht="27.75" customHeight="1" x14ac:dyDescent="0.15">
      <c r="B48" s="1275"/>
      <c r="C48" s="1276"/>
      <c r="D48" s="100"/>
      <c r="E48" s="1281" t="s">
        <v>38</v>
      </c>
      <c r="F48" s="1281"/>
      <c r="G48" s="1281"/>
      <c r="H48" s="1282"/>
      <c r="I48" s="101" t="s">
        <v>513</v>
      </c>
      <c r="J48" s="102" t="s">
        <v>513</v>
      </c>
      <c r="K48" s="102" t="s">
        <v>513</v>
      </c>
      <c r="L48" s="102" t="s">
        <v>513</v>
      </c>
      <c r="M48" s="103" t="s">
        <v>513</v>
      </c>
    </row>
    <row r="49" spans="2:13" ht="27.75" customHeight="1" x14ac:dyDescent="0.15">
      <c r="B49" s="1277"/>
      <c r="C49" s="1278"/>
      <c r="D49" s="100"/>
      <c r="E49" s="1281" t="s">
        <v>39</v>
      </c>
      <c r="F49" s="1281"/>
      <c r="G49" s="1281"/>
      <c r="H49" s="1282"/>
      <c r="I49" s="101" t="s">
        <v>513</v>
      </c>
      <c r="J49" s="102" t="s">
        <v>513</v>
      </c>
      <c r="K49" s="102" t="s">
        <v>513</v>
      </c>
      <c r="L49" s="102" t="s">
        <v>513</v>
      </c>
      <c r="M49" s="103" t="s">
        <v>513</v>
      </c>
    </row>
    <row r="50" spans="2:13" ht="27.75" customHeight="1" x14ac:dyDescent="0.15">
      <c r="B50" s="1286" t="s">
        <v>40</v>
      </c>
      <c r="C50" s="1287"/>
      <c r="D50" s="106"/>
      <c r="E50" s="1281" t="s">
        <v>41</v>
      </c>
      <c r="F50" s="1281"/>
      <c r="G50" s="1281"/>
      <c r="H50" s="1282"/>
      <c r="I50" s="101">
        <v>4880</v>
      </c>
      <c r="J50" s="102">
        <v>4852</v>
      </c>
      <c r="K50" s="102">
        <v>4752</v>
      </c>
      <c r="L50" s="102">
        <v>4602</v>
      </c>
      <c r="M50" s="103">
        <v>4716</v>
      </c>
    </row>
    <row r="51" spans="2:13" ht="27.75" customHeight="1" x14ac:dyDescent="0.15">
      <c r="B51" s="1275"/>
      <c r="C51" s="1276"/>
      <c r="D51" s="100"/>
      <c r="E51" s="1281" t="s">
        <v>42</v>
      </c>
      <c r="F51" s="1281"/>
      <c r="G51" s="1281"/>
      <c r="H51" s="1282"/>
      <c r="I51" s="101">
        <v>7</v>
      </c>
      <c r="J51" s="102">
        <v>5</v>
      </c>
      <c r="K51" s="102">
        <v>3</v>
      </c>
      <c r="L51" s="102">
        <v>2</v>
      </c>
      <c r="M51" s="103" t="s">
        <v>513</v>
      </c>
    </row>
    <row r="52" spans="2:13" ht="27.75" customHeight="1" x14ac:dyDescent="0.15">
      <c r="B52" s="1277"/>
      <c r="C52" s="1278"/>
      <c r="D52" s="100"/>
      <c r="E52" s="1281" t="s">
        <v>43</v>
      </c>
      <c r="F52" s="1281"/>
      <c r="G52" s="1281"/>
      <c r="H52" s="1282"/>
      <c r="I52" s="101">
        <v>1422</v>
      </c>
      <c r="J52" s="102">
        <v>1548</v>
      </c>
      <c r="K52" s="102">
        <v>1780</v>
      </c>
      <c r="L52" s="102">
        <v>1959</v>
      </c>
      <c r="M52" s="103">
        <v>2085</v>
      </c>
    </row>
    <row r="53" spans="2:13" ht="27.75" customHeight="1" thickBot="1" x14ac:dyDescent="0.2">
      <c r="B53" s="1288" t="s">
        <v>44</v>
      </c>
      <c r="C53" s="1289"/>
      <c r="D53" s="107"/>
      <c r="E53" s="1290" t="s">
        <v>45</v>
      </c>
      <c r="F53" s="1290"/>
      <c r="G53" s="1290"/>
      <c r="H53" s="1291"/>
      <c r="I53" s="108">
        <v>-5250</v>
      </c>
      <c r="J53" s="109">
        <v>-5133</v>
      </c>
      <c r="K53" s="109">
        <v>-5147</v>
      </c>
      <c r="L53" s="109">
        <v>-4907</v>
      </c>
      <c r="M53" s="110">
        <v>-4942</v>
      </c>
    </row>
    <row r="54" spans="2:13" ht="27.75" customHeight="1" x14ac:dyDescent="0.15">
      <c r="B54" s="111" t="s">
        <v>46</v>
      </c>
      <c r="C54" s="112"/>
      <c r="D54" s="112"/>
      <c r="E54" s="113"/>
      <c r="F54" s="113"/>
      <c r="G54" s="113"/>
      <c r="H54" s="113"/>
      <c r="I54" s="114"/>
      <c r="J54" s="114"/>
      <c r="K54" s="114"/>
      <c r="L54" s="114"/>
      <c r="M54" s="11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8CuT89VeZtICNqLJfncoN2YNL1FzlROZKLl/UP+oEmjsy21nWzuUruDDpYZIX3yhOtRTEIPpm/HRHzfs0gpcg==" saltValue="r+vzeaZqFrJxqpxZxgv4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1"/>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47</v>
      </c>
    </row>
    <row r="54" spans="2:8" ht="29.25" customHeight="1" thickBot="1" x14ac:dyDescent="0.25">
      <c r="B54" s="116" t="s">
        <v>1</v>
      </c>
      <c r="C54" s="117"/>
      <c r="D54" s="117"/>
      <c r="E54" s="118" t="s">
        <v>2</v>
      </c>
      <c r="F54" s="119" t="s">
        <v>557</v>
      </c>
      <c r="G54" s="119" t="s">
        <v>558</v>
      </c>
      <c r="H54" s="120" t="s">
        <v>559</v>
      </c>
    </row>
    <row r="55" spans="2:8" ht="52.5" customHeight="1" x14ac:dyDescent="0.15">
      <c r="B55" s="121"/>
      <c r="C55" s="1300" t="s">
        <v>48</v>
      </c>
      <c r="D55" s="1300"/>
      <c r="E55" s="1301"/>
      <c r="F55" s="122">
        <v>693</v>
      </c>
      <c r="G55" s="122">
        <v>575</v>
      </c>
      <c r="H55" s="123">
        <v>673</v>
      </c>
    </row>
    <row r="56" spans="2:8" ht="52.5" customHeight="1" x14ac:dyDescent="0.15">
      <c r="B56" s="124"/>
      <c r="C56" s="1302" t="s">
        <v>49</v>
      </c>
      <c r="D56" s="1302"/>
      <c r="E56" s="1303"/>
      <c r="F56" s="125">
        <v>243</v>
      </c>
      <c r="G56" s="125">
        <v>243</v>
      </c>
      <c r="H56" s="126">
        <v>243</v>
      </c>
    </row>
    <row r="57" spans="2:8" ht="53.25" customHeight="1" x14ac:dyDescent="0.15">
      <c r="B57" s="124"/>
      <c r="C57" s="1304" t="s">
        <v>50</v>
      </c>
      <c r="D57" s="1304"/>
      <c r="E57" s="1305"/>
      <c r="F57" s="127">
        <v>3666</v>
      </c>
      <c r="G57" s="127">
        <v>3639</v>
      </c>
      <c r="H57" s="128">
        <v>3669</v>
      </c>
    </row>
    <row r="58" spans="2:8" ht="45.75" customHeight="1" x14ac:dyDescent="0.15">
      <c r="B58" s="129"/>
      <c r="C58" s="1292" t="s">
        <v>596</v>
      </c>
      <c r="D58" s="1293"/>
      <c r="E58" s="1294"/>
      <c r="F58" s="130">
        <v>800</v>
      </c>
      <c r="G58" s="130">
        <v>800</v>
      </c>
      <c r="H58" s="131">
        <v>800</v>
      </c>
    </row>
    <row r="59" spans="2:8" ht="45.75" customHeight="1" x14ac:dyDescent="0.15">
      <c r="B59" s="129"/>
      <c r="C59" s="1292" t="s">
        <v>597</v>
      </c>
      <c r="D59" s="1293"/>
      <c r="E59" s="1294"/>
      <c r="F59" s="130">
        <v>700</v>
      </c>
      <c r="G59" s="130">
        <v>700</v>
      </c>
      <c r="H59" s="131">
        <v>700</v>
      </c>
    </row>
    <row r="60" spans="2:8" ht="45.75" customHeight="1" x14ac:dyDescent="0.15">
      <c r="B60" s="129"/>
      <c r="C60" s="1292" t="s">
        <v>598</v>
      </c>
      <c r="D60" s="1293"/>
      <c r="E60" s="1294"/>
      <c r="F60" s="130">
        <v>600</v>
      </c>
      <c r="G60" s="130">
        <v>600</v>
      </c>
      <c r="H60" s="131">
        <v>600</v>
      </c>
    </row>
    <row r="61" spans="2:8" ht="45.75" customHeight="1" x14ac:dyDescent="0.15">
      <c r="B61" s="129"/>
      <c r="C61" s="1292" t="s">
        <v>599</v>
      </c>
      <c r="D61" s="1293"/>
      <c r="E61" s="1294"/>
      <c r="F61" s="130">
        <v>550</v>
      </c>
      <c r="G61" s="130">
        <v>518</v>
      </c>
      <c r="H61" s="131">
        <v>538</v>
      </c>
    </row>
    <row r="62" spans="2:8" ht="45.75" customHeight="1" thickBot="1" x14ac:dyDescent="0.2">
      <c r="B62" s="132"/>
      <c r="C62" s="1295" t="s">
        <v>600</v>
      </c>
      <c r="D62" s="1296"/>
      <c r="E62" s="1297"/>
      <c r="F62" s="133">
        <v>500</v>
      </c>
      <c r="G62" s="133">
        <v>500</v>
      </c>
      <c r="H62" s="134">
        <v>500</v>
      </c>
    </row>
    <row r="63" spans="2:8" ht="52.5" customHeight="1" thickBot="1" x14ac:dyDescent="0.2">
      <c r="B63" s="135"/>
      <c r="C63" s="1298" t="s">
        <v>51</v>
      </c>
      <c r="D63" s="1298"/>
      <c r="E63" s="1299"/>
      <c r="F63" s="136">
        <v>4602</v>
      </c>
      <c r="G63" s="136">
        <v>4457</v>
      </c>
      <c r="H63" s="137">
        <v>4585</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sheetData>
  <sheetProtection algorithmName="SHA-512" hashValue="Pnx2cl4rsfnNNZ6dsWW56/0sTNGOu22C9ZO4dxGLLjiRdcRXDm3Ih0wtRt8mYBGXx4fLaMKhzY9XUv9y49EWjA==" saltValue="WI4/tCdeAzLS/XXOiP6F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85" customWidth="1"/>
    <col min="2" max="107" width="2.5" style="385" customWidth="1"/>
    <col min="108" max="108" width="6.125" style="393" customWidth="1"/>
    <col min="109" max="109" width="5.875" style="392"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383"/>
      <c r="B1" s="384"/>
      <c r="DD1" s="385"/>
      <c r="DE1" s="385"/>
    </row>
    <row r="2" spans="1:143" ht="25.5" customHeight="1" x14ac:dyDescent="0.15">
      <c r="A2" s="386"/>
      <c r="C2" s="386"/>
      <c r="O2" s="386"/>
      <c r="P2" s="386"/>
      <c r="Q2" s="386"/>
      <c r="R2" s="386"/>
      <c r="S2" s="386"/>
      <c r="T2" s="386"/>
      <c r="U2" s="386"/>
      <c r="V2" s="386"/>
      <c r="W2" s="386"/>
      <c r="X2" s="386"/>
      <c r="Y2" s="386"/>
      <c r="Z2" s="386"/>
      <c r="AA2" s="386"/>
      <c r="AB2" s="386"/>
      <c r="AC2" s="386"/>
      <c r="AD2" s="386"/>
      <c r="AE2" s="386"/>
      <c r="AF2" s="386"/>
      <c r="AG2" s="386"/>
      <c r="AH2" s="386"/>
      <c r="AI2" s="386"/>
      <c r="AU2" s="386"/>
      <c r="BG2" s="386"/>
      <c r="BS2" s="386"/>
      <c r="CE2" s="386"/>
      <c r="CQ2" s="386"/>
      <c r="DD2" s="385"/>
      <c r="DE2" s="385"/>
    </row>
    <row r="3" spans="1:143" ht="25.5" customHeight="1" x14ac:dyDescent="0.15">
      <c r="A3" s="386"/>
      <c r="C3" s="386"/>
      <c r="O3" s="386"/>
      <c r="P3" s="386"/>
      <c r="Q3" s="386"/>
      <c r="R3" s="386"/>
      <c r="S3" s="386"/>
      <c r="T3" s="386"/>
      <c r="U3" s="386"/>
      <c r="V3" s="386"/>
      <c r="W3" s="386"/>
      <c r="X3" s="386"/>
      <c r="Y3" s="386"/>
      <c r="Z3" s="386"/>
      <c r="AA3" s="386"/>
      <c r="AB3" s="386"/>
      <c r="AC3" s="386"/>
      <c r="AD3" s="386"/>
      <c r="AE3" s="386"/>
      <c r="AF3" s="386"/>
      <c r="AG3" s="386"/>
      <c r="AH3" s="386"/>
      <c r="AI3" s="386"/>
      <c r="AU3" s="386"/>
      <c r="BG3" s="386"/>
      <c r="BS3" s="386"/>
      <c r="CE3" s="386"/>
      <c r="CQ3" s="386"/>
      <c r="DD3" s="385"/>
      <c r="DE3" s="385"/>
    </row>
    <row r="4" spans="1:143" s="285" customFormat="1" x14ac:dyDescent="0.15">
      <c r="A4" s="386"/>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286"/>
      <c r="DG4" s="286"/>
      <c r="DH4" s="286"/>
      <c r="DI4" s="286"/>
      <c r="DJ4" s="286"/>
      <c r="DK4" s="286"/>
      <c r="DL4" s="286"/>
      <c r="DM4" s="286"/>
      <c r="DN4" s="286"/>
      <c r="DO4" s="286"/>
      <c r="DP4" s="286"/>
      <c r="DQ4" s="286"/>
      <c r="DR4" s="286"/>
      <c r="DS4" s="286"/>
      <c r="DT4" s="286"/>
      <c r="DU4" s="286"/>
      <c r="DV4" s="286"/>
      <c r="DW4" s="286"/>
    </row>
    <row r="5" spans="1:143" s="285" customFormat="1" x14ac:dyDescent="0.15">
      <c r="A5" s="386"/>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86"/>
      <c r="DF5" s="286"/>
      <c r="DG5" s="286"/>
      <c r="DH5" s="286"/>
      <c r="DI5" s="286"/>
      <c r="DJ5" s="286"/>
      <c r="DK5" s="286"/>
      <c r="DL5" s="286"/>
      <c r="DM5" s="286"/>
      <c r="DN5" s="286"/>
      <c r="DO5" s="286"/>
      <c r="DP5" s="286"/>
      <c r="DQ5" s="286"/>
      <c r="DR5" s="286"/>
      <c r="DS5" s="286"/>
      <c r="DT5" s="286"/>
      <c r="DU5" s="286"/>
      <c r="DV5" s="286"/>
      <c r="DW5" s="286"/>
    </row>
    <row r="6" spans="1:143" s="285" customFormat="1" x14ac:dyDescent="0.15">
      <c r="A6" s="386"/>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c r="CZ6" s="386"/>
      <c r="DA6" s="386"/>
      <c r="DB6" s="386"/>
      <c r="DC6" s="386"/>
      <c r="DD6" s="386"/>
      <c r="DE6" s="386"/>
      <c r="DF6" s="286"/>
      <c r="DG6" s="286"/>
      <c r="DH6" s="286"/>
      <c r="DI6" s="286"/>
      <c r="DJ6" s="286"/>
      <c r="DK6" s="286"/>
      <c r="DL6" s="286"/>
      <c r="DM6" s="286"/>
      <c r="DN6" s="286"/>
      <c r="DO6" s="286"/>
      <c r="DP6" s="286"/>
      <c r="DQ6" s="286"/>
      <c r="DR6" s="286"/>
      <c r="DS6" s="286"/>
      <c r="DT6" s="286"/>
      <c r="DU6" s="286"/>
      <c r="DV6" s="286"/>
      <c r="DW6" s="286"/>
    </row>
    <row r="7" spans="1:143" s="285" customFormat="1" x14ac:dyDescent="0.15">
      <c r="A7" s="386"/>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c r="CB7" s="386"/>
      <c r="CC7" s="386"/>
      <c r="CD7" s="386"/>
      <c r="CE7" s="386"/>
      <c r="CF7" s="386"/>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386"/>
      <c r="DF7" s="286"/>
      <c r="DG7" s="286"/>
      <c r="DH7" s="286"/>
      <c r="DI7" s="286"/>
      <c r="DJ7" s="286"/>
      <c r="DK7" s="286"/>
      <c r="DL7" s="286"/>
      <c r="DM7" s="286"/>
      <c r="DN7" s="286"/>
      <c r="DO7" s="286"/>
      <c r="DP7" s="286"/>
      <c r="DQ7" s="286"/>
      <c r="DR7" s="286"/>
      <c r="DS7" s="286"/>
      <c r="DT7" s="286"/>
      <c r="DU7" s="286"/>
      <c r="DV7" s="286"/>
      <c r="DW7" s="286"/>
    </row>
    <row r="8" spans="1:143" s="285" customFormat="1" x14ac:dyDescent="0.15">
      <c r="A8" s="386"/>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6"/>
      <c r="BT8" s="386"/>
      <c r="BU8" s="386"/>
      <c r="BV8" s="386"/>
      <c r="BW8" s="386"/>
      <c r="BX8" s="386"/>
      <c r="BY8" s="386"/>
      <c r="BZ8" s="386"/>
      <c r="CA8" s="386"/>
      <c r="CB8" s="386"/>
      <c r="CC8" s="386"/>
      <c r="CD8" s="386"/>
      <c r="CE8" s="386"/>
      <c r="CF8" s="386"/>
      <c r="CG8" s="386"/>
      <c r="CH8" s="386"/>
      <c r="CI8" s="386"/>
      <c r="CJ8" s="386"/>
      <c r="CK8" s="386"/>
      <c r="CL8" s="386"/>
      <c r="CM8" s="386"/>
      <c r="CN8" s="386"/>
      <c r="CO8" s="386"/>
      <c r="CP8" s="386"/>
      <c r="CQ8" s="386"/>
      <c r="CR8" s="386"/>
      <c r="CS8" s="386"/>
      <c r="CT8" s="386"/>
      <c r="CU8" s="386"/>
      <c r="CV8" s="386"/>
      <c r="CW8" s="386"/>
      <c r="CX8" s="386"/>
      <c r="CY8" s="386"/>
      <c r="CZ8" s="386"/>
      <c r="DA8" s="386"/>
      <c r="DB8" s="386"/>
      <c r="DC8" s="386"/>
      <c r="DD8" s="386"/>
      <c r="DE8" s="386"/>
      <c r="DF8" s="286"/>
      <c r="DG8" s="286"/>
      <c r="DH8" s="286"/>
      <c r="DI8" s="286"/>
      <c r="DJ8" s="286"/>
      <c r="DK8" s="286"/>
      <c r="DL8" s="286"/>
      <c r="DM8" s="286"/>
      <c r="DN8" s="286"/>
      <c r="DO8" s="286"/>
      <c r="DP8" s="286"/>
      <c r="DQ8" s="286"/>
      <c r="DR8" s="286"/>
      <c r="DS8" s="286"/>
      <c r="DT8" s="286"/>
      <c r="DU8" s="286"/>
      <c r="DV8" s="286"/>
      <c r="DW8" s="286"/>
    </row>
    <row r="9" spans="1:143" s="285" customFormat="1" x14ac:dyDescent="0.15">
      <c r="A9" s="386"/>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6"/>
      <c r="BH9" s="386"/>
      <c r="BI9" s="386"/>
      <c r="BJ9" s="386"/>
      <c r="BK9" s="386"/>
      <c r="BL9" s="386"/>
      <c r="BM9" s="386"/>
      <c r="BN9" s="386"/>
      <c r="BO9" s="386"/>
      <c r="BP9" s="386"/>
      <c r="BQ9" s="386"/>
      <c r="BR9" s="386"/>
      <c r="BS9" s="386"/>
      <c r="BT9" s="386"/>
      <c r="BU9" s="386"/>
      <c r="BV9" s="386"/>
      <c r="BW9" s="386"/>
      <c r="BX9" s="386"/>
      <c r="BY9" s="386"/>
      <c r="BZ9" s="386"/>
      <c r="CA9" s="386"/>
      <c r="CB9" s="386"/>
      <c r="CC9" s="386"/>
      <c r="CD9" s="386"/>
      <c r="CE9" s="386"/>
      <c r="CF9" s="386"/>
      <c r="CG9" s="386"/>
      <c r="CH9" s="386"/>
      <c r="CI9" s="386"/>
      <c r="CJ9" s="386"/>
      <c r="CK9" s="386"/>
      <c r="CL9" s="386"/>
      <c r="CM9" s="386"/>
      <c r="CN9" s="386"/>
      <c r="CO9" s="386"/>
      <c r="CP9" s="386"/>
      <c r="CQ9" s="386"/>
      <c r="CR9" s="386"/>
      <c r="CS9" s="386"/>
      <c r="CT9" s="386"/>
      <c r="CU9" s="386"/>
      <c r="CV9" s="386"/>
      <c r="CW9" s="386"/>
      <c r="CX9" s="386"/>
      <c r="CY9" s="386"/>
      <c r="CZ9" s="386"/>
      <c r="DA9" s="386"/>
      <c r="DB9" s="386"/>
      <c r="DC9" s="386"/>
      <c r="DD9" s="386"/>
      <c r="DE9" s="386"/>
      <c r="DF9" s="286"/>
      <c r="DG9" s="286"/>
      <c r="DH9" s="286"/>
      <c r="DI9" s="286"/>
      <c r="DJ9" s="286"/>
      <c r="DK9" s="286"/>
      <c r="DL9" s="286"/>
      <c r="DM9" s="286"/>
      <c r="DN9" s="286"/>
      <c r="DO9" s="286"/>
      <c r="DP9" s="286"/>
      <c r="DQ9" s="286"/>
      <c r="DR9" s="286"/>
      <c r="DS9" s="286"/>
      <c r="DT9" s="286"/>
      <c r="DU9" s="286"/>
      <c r="DV9" s="286"/>
      <c r="DW9" s="286"/>
    </row>
    <row r="10" spans="1:143" s="285" customFormat="1" x14ac:dyDescent="0.15">
      <c r="A10" s="386"/>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c r="BR10" s="386"/>
      <c r="BS10" s="386"/>
      <c r="BT10" s="386"/>
      <c r="BU10" s="386"/>
      <c r="BV10" s="386"/>
      <c r="BW10" s="386"/>
      <c r="BX10" s="386"/>
      <c r="BY10" s="386"/>
      <c r="BZ10" s="386"/>
      <c r="CA10" s="386"/>
      <c r="CB10" s="386"/>
      <c r="CC10" s="386"/>
      <c r="CD10" s="386"/>
      <c r="CE10" s="386"/>
      <c r="CF10" s="386"/>
      <c r="CG10" s="386"/>
      <c r="CH10" s="386"/>
      <c r="CI10" s="386"/>
      <c r="CJ10" s="386"/>
      <c r="CK10" s="386"/>
      <c r="CL10" s="386"/>
      <c r="CM10" s="386"/>
      <c r="CN10" s="386"/>
      <c r="CO10" s="386"/>
      <c r="CP10" s="386"/>
      <c r="CQ10" s="386"/>
      <c r="CR10" s="386"/>
      <c r="CS10" s="386"/>
      <c r="CT10" s="386"/>
      <c r="CU10" s="386"/>
      <c r="CV10" s="386"/>
      <c r="CW10" s="386"/>
      <c r="CX10" s="386"/>
      <c r="CY10" s="386"/>
      <c r="CZ10" s="386"/>
      <c r="DA10" s="386"/>
      <c r="DB10" s="386"/>
      <c r="DC10" s="386"/>
      <c r="DD10" s="386"/>
      <c r="DE10" s="386"/>
      <c r="DF10" s="286"/>
      <c r="DG10" s="286"/>
      <c r="DH10" s="286"/>
      <c r="DI10" s="286"/>
      <c r="DJ10" s="286"/>
      <c r="DK10" s="286"/>
      <c r="DL10" s="286"/>
      <c r="DM10" s="286"/>
      <c r="DN10" s="286"/>
      <c r="DO10" s="286"/>
      <c r="DP10" s="286"/>
      <c r="DQ10" s="286"/>
      <c r="DR10" s="286"/>
      <c r="DS10" s="286"/>
      <c r="DT10" s="286"/>
      <c r="DU10" s="286"/>
      <c r="DV10" s="286"/>
      <c r="DW10" s="286"/>
      <c r="EM10" s="285" t="s">
        <v>603</v>
      </c>
    </row>
    <row r="11" spans="1:143" s="285" customFormat="1" x14ac:dyDescent="0.15">
      <c r="A11" s="386"/>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386"/>
      <c r="BM11" s="386"/>
      <c r="BN11" s="386"/>
      <c r="BO11" s="386"/>
      <c r="BP11" s="386"/>
      <c r="BQ11" s="386"/>
      <c r="BR11" s="386"/>
      <c r="BS11" s="386"/>
      <c r="BT11" s="386"/>
      <c r="BU11" s="386"/>
      <c r="BV11" s="386"/>
      <c r="BW11" s="386"/>
      <c r="BX11" s="386"/>
      <c r="BY11" s="386"/>
      <c r="BZ11" s="386"/>
      <c r="CA11" s="386"/>
      <c r="CB11" s="386"/>
      <c r="CC11" s="386"/>
      <c r="CD11" s="386"/>
      <c r="CE11" s="386"/>
      <c r="CF11" s="386"/>
      <c r="CG11" s="386"/>
      <c r="CH11" s="386"/>
      <c r="CI11" s="386"/>
      <c r="CJ11" s="386"/>
      <c r="CK11" s="386"/>
      <c r="CL11" s="386"/>
      <c r="CM11" s="386"/>
      <c r="CN11" s="386"/>
      <c r="CO11" s="386"/>
      <c r="CP11" s="386"/>
      <c r="CQ11" s="386"/>
      <c r="CR11" s="386"/>
      <c r="CS11" s="386"/>
      <c r="CT11" s="386"/>
      <c r="CU11" s="386"/>
      <c r="CV11" s="386"/>
      <c r="CW11" s="386"/>
      <c r="CX11" s="386"/>
      <c r="CY11" s="386"/>
      <c r="CZ11" s="386"/>
      <c r="DA11" s="386"/>
      <c r="DB11" s="386"/>
      <c r="DC11" s="386"/>
      <c r="DD11" s="386"/>
      <c r="DE11" s="386"/>
      <c r="DF11" s="286"/>
      <c r="DG11" s="286"/>
      <c r="DH11" s="286"/>
      <c r="DI11" s="286"/>
      <c r="DJ11" s="286"/>
      <c r="DK11" s="286"/>
      <c r="DL11" s="286"/>
      <c r="DM11" s="286"/>
      <c r="DN11" s="286"/>
      <c r="DO11" s="286"/>
      <c r="DP11" s="286"/>
      <c r="DQ11" s="286"/>
      <c r="DR11" s="286"/>
      <c r="DS11" s="286"/>
      <c r="DT11" s="286"/>
      <c r="DU11" s="286"/>
      <c r="DV11" s="286"/>
      <c r="DW11" s="286"/>
    </row>
    <row r="12" spans="1:143" s="285" customFormat="1" x14ac:dyDescent="0.15">
      <c r="A12" s="386"/>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c r="BN12" s="386"/>
      <c r="BO12" s="386"/>
      <c r="BP12" s="386"/>
      <c r="BQ12" s="386"/>
      <c r="BR12" s="386"/>
      <c r="BS12" s="386"/>
      <c r="BT12" s="386"/>
      <c r="BU12" s="386"/>
      <c r="BV12" s="386"/>
      <c r="BW12" s="386"/>
      <c r="BX12" s="386"/>
      <c r="BY12" s="386"/>
      <c r="BZ12" s="386"/>
      <c r="CA12" s="386"/>
      <c r="CB12" s="386"/>
      <c r="CC12" s="386"/>
      <c r="CD12" s="386"/>
      <c r="CE12" s="386"/>
      <c r="CF12" s="386"/>
      <c r="CG12" s="386"/>
      <c r="CH12" s="386"/>
      <c r="CI12" s="386"/>
      <c r="CJ12" s="386"/>
      <c r="CK12" s="386"/>
      <c r="CL12" s="386"/>
      <c r="CM12" s="386"/>
      <c r="CN12" s="386"/>
      <c r="CO12" s="386"/>
      <c r="CP12" s="386"/>
      <c r="CQ12" s="386"/>
      <c r="CR12" s="386"/>
      <c r="CS12" s="386"/>
      <c r="CT12" s="386"/>
      <c r="CU12" s="386"/>
      <c r="CV12" s="386"/>
      <c r="CW12" s="386"/>
      <c r="CX12" s="386"/>
      <c r="CY12" s="386"/>
      <c r="CZ12" s="386"/>
      <c r="DA12" s="386"/>
      <c r="DB12" s="386"/>
      <c r="DC12" s="386"/>
      <c r="DD12" s="386"/>
      <c r="DE12" s="386"/>
      <c r="DF12" s="286"/>
      <c r="DG12" s="286"/>
      <c r="DH12" s="286"/>
      <c r="DI12" s="286"/>
      <c r="DJ12" s="286"/>
      <c r="DK12" s="286"/>
      <c r="DL12" s="286"/>
      <c r="DM12" s="286"/>
      <c r="DN12" s="286"/>
      <c r="DO12" s="286"/>
      <c r="DP12" s="286"/>
      <c r="DQ12" s="286"/>
      <c r="DR12" s="286"/>
      <c r="DS12" s="286"/>
      <c r="DT12" s="286"/>
      <c r="DU12" s="286"/>
      <c r="DV12" s="286"/>
      <c r="DW12" s="286"/>
      <c r="EM12" s="285" t="s">
        <v>603</v>
      </c>
    </row>
    <row r="13" spans="1:143" s="285" customFormat="1" x14ac:dyDescent="0.15">
      <c r="A13" s="386"/>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86"/>
      <c r="DF13" s="286"/>
      <c r="DG13" s="286"/>
      <c r="DH13" s="286"/>
      <c r="DI13" s="286"/>
      <c r="DJ13" s="286"/>
      <c r="DK13" s="286"/>
      <c r="DL13" s="286"/>
      <c r="DM13" s="286"/>
      <c r="DN13" s="286"/>
      <c r="DO13" s="286"/>
      <c r="DP13" s="286"/>
      <c r="DQ13" s="286"/>
      <c r="DR13" s="286"/>
      <c r="DS13" s="286"/>
      <c r="DT13" s="286"/>
      <c r="DU13" s="286"/>
      <c r="DV13" s="286"/>
      <c r="DW13" s="286"/>
    </row>
    <row r="14" spans="1:143" s="285" customFormat="1" x14ac:dyDescent="0.15">
      <c r="A14" s="386"/>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c r="BN14" s="386"/>
      <c r="BO14" s="386"/>
      <c r="BP14" s="386"/>
      <c r="BQ14" s="386"/>
      <c r="BR14" s="386"/>
      <c r="BS14" s="386"/>
      <c r="BT14" s="386"/>
      <c r="BU14" s="386"/>
      <c r="BV14" s="386"/>
      <c r="BW14" s="386"/>
      <c r="BX14" s="386"/>
      <c r="BY14" s="386"/>
      <c r="BZ14" s="386"/>
      <c r="CA14" s="386"/>
      <c r="CB14" s="386"/>
      <c r="CC14" s="386"/>
      <c r="CD14" s="386"/>
      <c r="CE14" s="386"/>
      <c r="CF14" s="386"/>
      <c r="CG14" s="386"/>
      <c r="CH14" s="386"/>
      <c r="CI14" s="386"/>
      <c r="CJ14" s="386"/>
      <c r="CK14" s="386"/>
      <c r="CL14" s="386"/>
      <c r="CM14" s="386"/>
      <c r="CN14" s="386"/>
      <c r="CO14" s="386"/>
      <c r="CP14" s="386"/>
      <c r="CQ14" s="386"/>
      <c r="CR14" s="386"/>
      <c r="CS14" s="386"/>
      <c r="CT14" s="386"/>
      <c r="CU14" s="386"/>
      <c r="CV14" s="386"/>
      <c r="CW14" s="386"/>
      <c r="CX14" s="386"/>
      <c r="CY14" s="386"/>
      <c r="CZ14" s="386"/>
      <c r="DA14" s="386"/>
      <c r="DB14" s="386"/>
      <c r="DC14" s="386"/>
      <c r="DD14" s="386"/>
      <c r="DE14" s="386"/>
      <c r="DF14" s="286"/>
      <c r="DG14" s="286"/>
      <c r="DH14" s="286"/>
      <c r="DI14" s="286"/>
      <c r="DJ14" s="286"/>
      <c r="DK14" s="286"/>
      <c r="DL14" s="286"/>
      <c r="DM14" s="286"/>
      <c r="DN14" s="286"/>
      <c r="DO14" s="286"/>
      <c r="DP14" s="286"/>
      <c r="DQ14" s="286"/>
      <c r="DR14" s="286"/>
      <c r="DS14" s="286"/>
      <c r="DT14" s="286"/>
      <c r="DU14" s="286"/>
      <c r="DV14" s="286"/>
      <c r="DW14" s="286"/>
    </row>
    <row r="15" spans="1:143" s="285" customFormat="1" x14ac:dyDescent="0.15">
      <c r="A15" s="385"/>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286"/>
      <c r="DG15" s="286"/>
      <c r="DH15" s="286"/>
      <c r="DI15" s="286"/>
      <c r="DJ15" s="286"/>
      <c r="DK15" s="286"/>
      <c r="DL15" s="286"/>
      <c r="DM15" s="286"/>
      <c r="DN15" s="286"/>
      <c r="DO15" s="286"/>
      <c r="DP15" s="286"/>
      <c r="DQ15" s="286"/>
      <c r="DR15" s="286"/>
      <c r="DS15" s="286"/>
      <c r="DT15" s="286"/>
      <c r="DU15" s="286"/>
      <c r="DV15" s="286"/>
      <c r="DW15" s="286"/>
    </row>
    <row r="16" spans="1:143" s="285" customFormat="1" x14ac:dyDescent="0.15">
      <c r="A16" s="385"/>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286"/>
      <c r="DG16" s="286"/>
      <c r="DH16" s="286"/>
      <c r="DI16" s="286"/>
      <c r="DJ16" s="286"/>
      <c r="DK16" s="286"/>
      <c r="DL16" s="286"/>
      <c r="DM16" s="286"/>
      <c r="DN16" s="286"/>
      <c r="DO16" s="286"/>
      <c r="DP16" s="286"/>
      <c r="DQ16" s="286"/>
      <c r="DR16" s="286"/>
      <c r="DS16" s="286"/>
      <c r="DT16" s="286"/>
      <c r="DU16" s="286"/>
      <c r="DV16" s="286"/>
      <c r="DW16" s="286"/>
    </row>
    <row r="17" spans="1:351" s="285" customFormat="1" x14ac:dyDescent="0.15">
      <c r="A17" s="385"/>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286"/>
      <c r="DG17" s="286"/>
      <c r="DH17" s="286"/>
      <c r="DI17" s="286"/>
      <c r="DJ17" s="286"/>
      <c r="DK17" s="286"/>
      <c r="DL17" s="286"/>
      <c r="DM17" s="286"/>
      <c r="DN17" s="286"/>
      <c r="DO17" s="286"/>
      <c r="DP17" s="286"/>
      <c r="DQ17" s="286"/>
      <c r="DR17" s="286"/>
      <c r="DS17" s="286"/>
      <c r="DT17" s="286"/>
      <c r="DU17" s="286"/>
      <c r="DV17" s="286"/>
      <c r="DW17" s="286"/>
    </row>
    <row r="18" spans="1:351" s="285" customFormat="1" x14ac:dyDescent="0.15">
      <c r="A18" s="385"/>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286"/>
      <c r="DG18" s="286"/>
      <c r="DH18" s="286"/>
      <c r="DI18" s="286"/>
      <c r="DJ18" s="286"/>
      <c r="DK18" s="286"/>
      <c r="DL18" s="286"/>
      <c r="DM18" s="286"/>
      <c r="DN18" s="286"/>
      <c r="DO18" s="286"/>
      <c r="DP18" s="286"/>
      <c r="DQ18" s="286"/>
      <c r="DR18" s="286"/>
      <c r="DS18" s="286"/>
      <c r="DT18" s="286"/>
      <c r="DU18" s="286"/>
      <c r="DV18" s="286"/>
      <c r="DW18" s="286"/>
    </row>
    <row r="19" spans="1:351" x14ac:dyDescent="0.15">
      <c r="DD19" s="385"/>
      <c r="DE19" s="385"/>
    </row>
    <row r="20" spans="1:351" x14ac:dyDescent="0.15">
      <c r="DD20" s="385"/>
      <c r="DE20" s="385"/>
    </row>
    <row r="21" spans="1:351" ht="17.25" x14ac:dyDescent="0.15">
      <c r="B21" s="387"/>
      <c r="C21" s="388"/>
      <c r="D21" s="388"/>
      <c r="E21" s="388"/>
      <c r="F21" s="388"/>
      <c r="G21" s="388"/>
      <c r="H21" s="388"/>
      <c r="I21" s="388"/>
      <c r="J21" s="388"/>
      <c r="K21" s="388"/>
      <c r="L21" s="388"/>
      <c r="M21" s="388"/>
      <c r="N21" s="389"/>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9"/>
      <c r="AU21" s="388"/>
      <c r="AV21" s="388"/>
      <c r="AW21" s="388"/>
      <c r="AX21" s="388"/>
      <c r="AY21" s="388"/>
      <c r="AZ21" s="388"/>
      <c r="BA21" s="388"/>
      <c r="BB21" s="388"/>
      <c r="BC21" s="388"/>
      <c r="BD21" s="388"/>
      <c r="BE21" s="388"/>
      <c r="BF21" s="389"/>
      <c r="BG21" s="388"/>
      <c r="BH21" s="388"/>
      <c r="BI21" s="388"/>
      <c r="BJ21" s="388"/>
      <c r="BK21" s="388"/>
      <c r="BL21" s="388"/>
      <c r="BM21" s="388"/>
      <c r="BN21" s="388"/>
      <c r="BO21" s="388"/>
      <c r="BP21" s="388"/>
      <c r="BQ21" s="388"/>
      <c r="BR21" s="389"/>
      <c r="BS21" s="388"/>
      <c r="BT21" s="388"/>
      <c r="BU21" s="388"/>
      <c r="BV21" s="388"/>
      <c r="BW21" s="388"/>
      <c r="BX21" s="388"/>
      <c r="BY21" s="388"/>
      <c r="BZ21" s="388"/>
      <c r="CA21" s="388"/>
      <c r="CB21" s="388"/>
      <c r="CC21" s="388"/>
      <c r="CD21" s="389"/>
      <c r="CE21" s="388"/>
      <c r="CF21" s="388"/>
      <c r="CG21" s="388"/>
      <c r="CH21" s="388"/>
      <c r="CI21" s="388"/>
      <c r="CJ21" s="388"/>
      <c r="CK21" s="388"/>
      <c r="CL21" s="388"/>
      <c r="CM21" s="388"/>
      <c r="CN21" s="388"/>
      <c r="CO21" s="388"/>
      <c r="CP21" s="389"/>
      <c r="CQ21" s="388"/>
      <c r="CR21" s="388"/>
      <c r="CS21" s="388"/>
      <c r="CT21" s="388"/>
      <c r="CU21" s="388"/>
      <c r="CV21" s="388"/>
      <c r="CW21" s="388"/>
      <c r="CX21" s="388"/>
      <c r="CY21" s="388"/>
      <c r="CZ21" s="388"/>
      <c r="DA21" s="388"/>
      <c r="DB21" s="389"/>
      <c r="DC21" s="388"/>
      <c r="DD21" s="390"/>
      <c r="DE21" s="385"/>
      <c r="MM21" s="391"/>
    </row>
    <row r="22" spans="1:351" ht="17.25" x14ac:dyDescent="0.15">
      <c r="B22" s="392"/>
      <c r="MM22" s="391"/>
    </row>
    <row r="23" spans="1:351" x14ac:dyDescent="0.15">
      <c r="B23" s="392"/>
    </row>
    <row r="24" spans="1:351" x14ac:dyDescent="0.15">
      <c r="B24" s="392"/>
    </row>
    <row r="25" spans="1:351" x14ac:dyDescent="0.15">
      <c r="B25" s="392"/>
    </row>
    <row r="26" spans="1:351" x14ac:dyDescent="0.15">
      <c r="B26" s="392"/>
    </row>
    <row r="27" spans="1:351" x14ac:dyDescent="0.15">
      <c r="B27" s="392"/>
    </row>
    <row r="28" spans="1:351" x14ac:dyDescent="0.15">
      <c r="B28" s="392"/>
    </row>
    <row r="29" spans="1:351" x14ac:dyDescent="0.15">
      <c r="B29" s="392"/>
    </row>
    <row r="30" spans="1:351" x14ac:dyDescent="0.15">
      <c r="B30" s="392"/>
    </row>
    <row r="31" spans="1:351" x14ac:dyDescent="0.15">
      <c r="B31" s="392"/>
    </row>
    <row r="32" spans="1:351" x14ac:dyDescent="0.15">
      <c r="B32" s="392"/>
    </row>
    <row r="33" spans="2:109" x14ac:dyDescent="0.15">
      <c r="B33" s="392"/>
    </row>
    <row r="34" spans="2:109" x14ac:dyDescent="0.15">
      <c r="B34" s="392"/>
    </row>
    <row r="35" spans="2:109" x14ac:dyDescent="0.15">
      <c r="B35" s="392"/>
    </row>
    <row r="36" spans="2:109" x14ac:dyDescent="0.15">
      <c r="B36" s="392"/>
    </row>
    <row r="37" spans="2:109" x14ac:dyDescent="0.15">
      <c r="B37" s="392"/>
    </row>
    <row r="38" spans="2:109" x14ac:dyDescent="0.15">
      <c r="B38" s="392"/>
    </row>
    <row r="39" spans="2:109" x14ac:dyDescent="0.15">
      <c r="B39" s="394"/>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395"/>
      <c r="BM39" s="395"/>
      <c r="BN39" s="395"/>
      <c r="BO39" s="395"/>
      <c r="BP39" s="395"/>
      <c r="BQ39" s="395"/>
      <c r="BR39" s="395"/>
      <c r="BS39" s="395"/>
      <c r="BT39" s="395"/>
      <c r="BU39" s="395"/>
      <c r="BV39" s="395"/>
      <c r="BW39" s="395"/>
      <c r="BX39" s="395"/>
      <c r="BY39" s="395"/>
      <c r="BZ39" s="395"/>
      <c r="CA39" s="395"/>
      <c r="CB39" s="395"/>
      <c r="CC39" s="395"/>
      <c r="CD39" s="395"/>
      <c r="CE39" s="395"/>
      <c r="CF39" s="395"/>
      <c r="CG39" s="395"/>
      <c r="CH39" s="395"/>
      <c r="CI39" s="395"/>
      <c r="CJ39" s="395"/>
      <c r="CK39" s="395"/>
      <c r="CL39" s="395"/>
      <c r="CM39" s="395"/>
      <c r="CN39" s="395"/>
      <c r="CO39" s="395"/>
      <c r="CP39" s="395"/>
      <c r="CQ39" s="395"/>
      <c r="CR39" s="395"/>
      <c r="CS39" s="395"/>
      <c r="CT39" s="395"/>
      <c r="CU39" s="395"/>
      <c r="CV39" s="395"/>
      <c r="CW39" s="395"/>
      <c r="CX39" s="395"/>
      <c r="CY39" s="395"/>
      <c r="CZ39" s="395"/>
      <c r="DA39" s="395"/>
      <c r="DB39" s="395"/>
      <c r="DC39" s="395"/>
      <c r="DD39" s="396"/>
    </row>
    <row r="40" spans="2:109" x14ac:dyDescent="0.15">
      <c r="B40" s="397"/>
      <c r="DD40" s="397"/>
      <c r="DE40" s="385"/>
    </row>
    <row r="41" spans="2:109" ht="17.25" x14ac:dyDescent="0.15">
      <c r="B41" s="398" t="s">
        <v>604</v>
      </c>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8"/>
      <c r="BI41" s="388"/>
      <c r="BJ41" s="388"/>
      <c r="BK41" s="388"/>
      <c r="BL41" s="388"/>
      <c r="BM41" s="388"/>
      <c r="BN41" s="388"/>
      <c r="BO41" s="388"/>
      <c r="BP41" s="388"/>
      <c r="BQ41" s="388"/>
      <c r="BR41" s="388"/>
      <c r="BS41" s="388"/>
      <c r="BT41" s="388"/>
      <c r="BU41" s="388"/>
      <c r="BV41" s="388"/>
      <c r="BW41" s="388"/>
      <c r="BX41" s="388"/>
      <c r="BY41" s="388"/>
      <c r="BZ41" s="388"/>
      <c r="CA41" s="388"/>
      <c r="CB41" s="388"/>
      <c r="CC41" s="388"/>
      <c r="CD41" s="388"/>
      <c r="CE41" s="388"/>
      <c r="CF41" s="388"/>
      <c r="CG41" s="388"/>
      <c r="CH41" s="388"/>
      <c r="CI41" s="388"/>
      <c r="CJ41" s="388"/>
      <c r="CK41" s="388"/>
      <c r="CL41" s="388"/>
      <c r="CM41" s="388"/>
      <c r="CN41" s="388"/>
      <c r="CO41" s="388"/>
      <c r="CP41" s="388"/>
      <c r="CQ41" s="388"/>
      <c r="CR41" s="388"/>
      <c r="CS41" s="388"/>
      <c r="CT41" s="388"/>
      <c r="CU41" s="388"/>
      <c r="CV41" s="388"/>
      <c r="CW41" s="388"/>
      <c r="CX41" s="388"/>
      <c r="CY41" s="388"/>
      <c r="CZ41" s="388"/>
      <c r="DA41" s="388"/>
      <c r="DB41" s="388"/>
      <c r="DC41" s="388"/>
      <c r="DD41" s="390"/>
    </row>
    <row r="42" spans="2:109" x14ac:dyDescent="0.15">
      <c r="B42" s="392"/>
      <c r="G42" s="399"/>
      <c r="I42" s="400"/>
      <c r="J42" s="400"/>
      <c r="K42" s="400"/>
      <c r="AM42" s="399"/>
      <c r="AN42" s="399" t="s">
        <v>605</v>
      </c>
      <c r="AP42" s="400"/>
      <c r="AQ42" s="400"/>
      <c r="AR42" s="400"/>
      <c r="AY42" s="399"/>
      <c r="BA42" s="400"/>
      <c r="BB42" s="400"/>
      <c r="BC42" s="400"/>
      <c r="BK42" s="399"/>
      <c r="BM42" s="400"/>
      <c r="BN42" s="400"/>
      <c r="BO42" s="400"/>
      <c r="BW42" s="399"/>
      <c r="BY42" s="400"/>
      <c r="BZ42" s="400"/>
      <c r="CA42" s="400"/>
      <c r="CI42" s="399"/>
      <c r="CK42" s="400"/>
      <c r="CL42" s="400"/>
      <c r="CM42" s="400"/>
      <c r="CU42" s="399"/>
      <c r="CW42" s="400"/>
      <c r="CX42" s="400"/>
      <c r="CY42" s="400"/>
    </row>
    <row r="43" spans="2:109" ht="13.5" customHeight="1" x14ac:dyDescent="0.15">
      <c r="B43" s="392"/>
      <c r="AN43" s="1318" t="s">
        <v>606</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2"/>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2"/>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2"/>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2"/>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2"/>
      <c r="H48" s="401"/>
      <c r="I48" s="401"/>
      <c r="J48" s="401"/>
      <c r="AN48" s="401"/>
      <c r="AO48" s="401"/>
      <c r="AP48" s="401"/>
      <c r="AZ48" s="401"/>
      <c r="BA48" s="401"/>
      <c r="BB48" s="401"/>
      <c r="BL48" s="401"/>
      <c r="BM48" s="401"/>
      <c r="BN48" s="401"/>
      <c r="BX48" s="401"/>
      <c r="BY48" s="401"/>
      <c r="BZ48" s="401"/>
      <c r="CJ48" s="401"/>
      <c r="CK48" s="401"/>
      <c r="CL48" s="401"/>
      <c r="CV48" s="401"/>
      <c r="CW48" s="401"/>
      <c r="CX48" s="401"/>
    </row>
    <row r="49" spans="1:109" x14ac:dyDescent="0.15">
      <c r="B49" s="392"/>
      <c r="AN49" s="385" t="s">
        <v>607</v>
      </c>
    </row>
    <row r="50" spans="1:109" x14ac:dyDescent="0.15">
      <c r="B50" s="392"/>
      <c r="G50" s="1312"/>
      <c r="H50" s="1312"/>
      <c r="I50" s="1312"/>
      <c r="J50" s="1312"/>
      <c r="K50" s="402"/>
      <c r="L50" s="402"/>
      <c r="M50" s="403"/>
      <c r="N50" s="403"/>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1" t="s">
        <v>555</v>
      </c>
      <c r="BQ50" s="1311"/>
      <c r="BR50" s="1311"/>
      <c r="BS50" s="1311"/>
      <c r="BT50" s="1311"/>
      <c r="BU50" s="1311"/>
      <c r="BV50" s="1311"/>
      <c r="BW50" s="1311"/>
      <c r="BX50" s="1311" t="s">
        <v>556</v>
      </c>
      <c r="BY50" s="1311"/>
      <c r="BZ50" s="1311"/>
      <c r="CA50" s="1311"/>
      <c r="CB50" s="1311"/>
      <c r="CC50" s="1311"/>
      <c r="CD50" s="1311"/>
      <c r="CE50" s="1311"/>
      <c r="CF50" s="1311" t="s">
        <v>557</v>
      </c>
      <c r="CG50" s="1311"/>
      <c r="CH50" s="1311"/>
      <c r="CI50" s="1311"/>
      <c r="CJ50" s="1311"/>
      <c r="CK50" s="1311"/>
      <c r="CL50" s="1311"/>
      <c r="CM50" s="1311"/>
      <c r="CN50" s="1311" t="s">
        <v>558</v>
      </c>
      <c r="CO50" s="1311"/>
      <c r="CP50" s="1311"/>
      <c r="CQ50" s="1311"/>
      <c r="CR50" s="1311"/>
      <c r="CS50" s="1311"/>
      <c r="CT50" s="1311"/>
      <c r="CU50" s="1311"/>
      <c r="CV50" s="1311" t="s">
        <v>559</v>
      </c>
      <c r="CW50" s="1311"/>
      <c r="CX50" s="1311"/>
      <c r="CY50" s="1311"/>
      <c r="CZ50" s="1311"/>
      <c r="DA50" s="1311"/>
      <c r="DB50" s="1311"/>
      <c r="DC50" s="1311"/>
    </row>
    <row r="51" spans="1:109" ht="13.5" customHeight="1" x14ac:dyDescent="0.15">
      <c r="B51" s="392"/>
      <c r="G51" s="1314"/>
      <c r="H51" s="1314"/>
      <c r="I51" s="1327"/>
      <c r="J51" s="1327"/>
      <c r="K51" s="1313"/>
      <c r="L51" s="1313"/>
      <c r="M51" s="1313"/>
      <c r="N51" s="1313"/>
      <c r="AM51" s="401"/>
      <c r="AN51" s="1309" t="s">
        <v>608</v>
      </c>
      <c r="AO51" s="1309"/>
      <c r="AP51" s="1309"/>
      <c r="AQ51" s="1309"/>
      <c r="AR51" s="1309"/>
      <c r="AS51" s="1309"/>
      <c r="AT51" s="1309"/>
      <c r="AU51" s="1309"/>
      <c r="AV51" s="1309"/>
      <c r="AW51" s="1309"/>
      <c r="AX51" s="1309"/>
      <c r="AY51" s="1309"/>
      <c r="AZ51" s="1309"/>
      <c r="BA51" s="1309"/>
      <c r="BB51" s="1309" t="s">
        <v>609</v>
      </c>
      <c r="BC51" s="1309"/>
      <c r="BD51" s="1309"/>
      <c r="BE51" s="1309"/>
      <c r="BF51" s="1309"/>
      <c r="BG51" s="1309"/>
      <c r="BH51" s="1309"/>
      <c r="BI51" s="1309"/>
      <c r="BJ51" s="1309"/>
      <c r="BK51" s="1309"/>
      <c r="BL51" s="1309"/>
      <c r="BM51" s="1309"/>
      <c r="BN51" s="1309"/>
      <c r="BO51" s="1309"/>
      <c r="BP51" s="1306"/>
      <c r="BQ51" s="1306"/>
      <c r="BR51" s="1306"/>
      <c r="BS51" s="1306"/>
      <c r="BT51" s="1306"/>
      <c r="BU51" s="1306"/>
      <c r="BV51" s="1306"/>
      <c r="BW51" s="1306"/>
      <c r="BX51" s="1306"/>
      <c r="BY51" s="1306"/>
      <c r="BZ51" s="1306"/>
      <c r="CA51" s="1306"/>
      <c r="CB51" s="1306"/>
      <c r="CC51" s="1306"/>
      <c r="CD51" s="1306"/>
      <c r="CE51" s="1306"/>
      <c r="CF51" s="1306"/>
      <c r="CG51" s="1306"/>
      <c r="CH51" s="1306"/>
      <c r="CI51" s="1306"/>
      <c r="CJ51" s="1306"/>
      <c r="CK51" s="1306"/>
      <c r="CL51" s="1306"/>
      <c r="CM51" s="1306"/>
      <c r="CN51" s="1306"/>
      <c r="CO51" s="1306"/>
      <c r="CP51" s="1306"/>
      <c r="CQ51" s="1306"/>
      <c r="CR51" s="1306"/>
      <c r="CS51" s="1306"/>
      <c r="CT51" s="1306"/>
      <c r="CU51" s="1306"/>
      <c r="CV51" s="1306"/>
      <c r="CW51" s="1306"/>
      <c r="CX51" s="1306"/>
      <c r="CY51" s="1306"/>
      <c r="CZ51" s="1306"/>
      <c r="DA51" s="1306"/>
      <c r="DB51" s="1306"/>
      <c r="DC51" s="1306"/>
    </row>
    <row r="52" spans="1:109" x14ac:dyDescent="0.15">
      <c r="B52" s="392"/>
      <c r="G52" s="1314"/>
      <c r="H52" s="1314"/>
      <c r="I52" s="1327"/>
      <c r="J52" s="1327"/>
      <c r="K52" s="1313"/>
      <c r="L52" s="1313"/>
      <c r="M52" s="1313"/>
      <c r="N52" s="1313"/>
      <c r="AM52" s="401"/>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0"/>
      <c r="B53" s="392"/>
      <c r="G53" s="1314"/>
      <c r="H53" s="1314"/>
      <c r="I53" s="1312"/>
      <c r="J53" s="1312"/>
      <c r="K53" s="1313"/>
      <c r="L53" s="1313"/>
      <c r="M53" s="1313"/>
      <c r="N53" s="1313"/>
      <c r="AM53" s="401"/>
      <c r="AN53" s="1309"/>
      <c r="AO53" s="1309"/>
      <c r="AP53" s="1309"/>
      <c r="AQ53" s="1309"/>
      <c r="AR53" s="1309"/>
      <c r="AS53" s="1309"/>
      <c r="AT53" s="1309"/>
      <c r="AU53" s="1309"/>
      <c r="AV53" s="1309"/>
      <c r="AW53" s="1309"/>
      <c r="AX53" s="1309"/>
      <c r="AY53" s="1309"/>
      <c r="AZ53" s="1309"/>
      <c r="BA53" s="1309"/>
      <c r="BB53" s="1309" t="s">
        <v>610</v>
      </c>
      <c r="BC53" s="1309"/>
      <c r="BD53" s="1309"/>
      <c r="BE53" s="1309"/>
      <c r="BF53" s="1309"/>
      <c r="BG53" s="1309"/>
      <c r="BH53" s="1309"/>
      <c r="BI53" s="1309"/>
      <c r="BJ53" s="1309"/>
      <c r="BK53" s="1309"/>
      <c r="BL53" s="1309"/>
      <c r="BM53" s="1309"/>
      <c r="BN53" s="1309"/>
      <c r="BO53" s="1309"/>
      <c r="BP53" s="1306">
        <v>53.5</v>
      </c>
      <c r="BQ53" s="1306"/>
      <c r="BR53" s="1306"/>
      <c r="BS53" s="1306"/>
      <c r="BT53" s="1306"/>
      <c r="BU53" s="1306"/>
      <c r="BV53" s="1306"/>
      <c r="BW53" s="1306"/>
      <c r="BX53" s="1306">
        <v>55.9</v>
      </c>
      <c r="BY53" s="1306"/>
      <c r="BZ53" s="1306"/>
      <c r="CA53" s="1306"/>
      <c r="CB53" s="1306"/>
      <c r="CC53" s="1306"/>
      <c r="CD53" s="1306"/>
      <c r="CE53" s="1306"/>
      <c r="CF53" s="1306">
        <v>56.7</v>
      </c>
      <c r="CG53" s="1306"/>
      <c r="CH53" s="1306"/>
      <c r="CI53" s="1306"/>
      <c r="CJ53" s="1306"/>
      <c r="CK53" s="1306"/>
      <c r="CL53" s="1306"/>
      <c r="CM53" s="1306"/>
      <c r="CN53" s="1306">
        <v>58</v>
      </c>
      <c r="CO53" s="1306"/>
      <c r="CP53" s="1306"/>
      <c r="CQ53" s="1306"/>
      <c r="CR53" s="1306"/>
      <c r="CS53" s="1306"/>
      <c r="CT53" s="1306"/>
      <c r="CU53" s="1306"/>
      <c r="CV53" s="1306">
        <v>59.6</v>
      </c>
      <c r="CW53" s="1306"/>
      <c r="CX53" s="1306"/>
      <c r="CY53" s="1306"/>
      <c r="CZ53" s="1306"/>
      <c r="DA53" s="1306"/>
      <c r="DB53" s="1306"/>
      <c r="DC53" s="1306"/>
    </row>
    <row r="54" spans="1:109" x14ac:dyDescent="0.15">
      <c r="A54" s="400"/>
      <c r="B54" s="392"/>
      <c r="G54" s="1314"/>
      <c r="H54" s="1314"/>
      <c r="I54" s="1312"/>
      <c r="J54" s="1312"/>
      <c r="K54" s="1313"/>
      <c r="L54" s="1313"/>
      <c r="M54" s="1313"/>
      <c r="N54" s="1313"/>
      <c r="AM54" s="401"/>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0"/>
      <c r="B55" s="392"/>
      <c r="G55" s="1312"/>
      <c r="H55" s="1312"/>
      <c r="I55" s="1312"/>
      <c r="J55" s="1312"/>
      <c r="K55" s="1313"/>
      <c r="L55" s="1313"/>
      <c r="M55" s="1313"/>
      <c r="N55" s="1313"/>
      <c r="AN55" s="1311" t="s">
        <v>611</v>
      </c>
      <c r="AO55" s="1311"/>
      <c r="AP55" s="1311"/>
      <c r="AQ55" s="1311"/>
      <c r="AR55" s="1311"/>
      <c r="AS55" s="1311"/>
      <c r="AT55" s="1311"/>
      <c r="AU55" s="1311"/>
      <c r="AV55" s="1311"/>
      <c r="AW55" s="1311"/>
      <c r="AX55" s="1311"/>
      <c r="AY55" s="1311"/>
      <c r="AZ55" s="1311"/>
      <c r="BA55" s="1311"/>
      <c r="BB55" s="1309" t="s">
        <v>609</v>
      </c>
      <c r="BC55" s="1309"/>
      <c r="BD55" s="1309"/>
      <c r="BE55" s="1309"/>
      <c r="BF55" s="1309"/>
      <c r="BG55" s="1309"/>
      <c r="BH55" s="1309"/>
      <c r="BI55" s="1309"/>
      <c r="BJ55" s="1309"/>
      <c r="BK55" s="1309"/>
      <c r="BL55" s="1309"/>
      <c r="BM55" s="1309"/>
      <c r="BN55" s="1309"/>
      <c r="BO55" s="1309"/>
      <c r="BP55" s="1306">
        <v>0</v>
      </c>
      <c r="BQ55" s="1306"/>
      <c r="BR55" s="1306"/>
      <c r="BS55" s="1306"/>
      <c r="BT55" s="1306"/>
      <c r="BU55" s="1306"/>
      <c r="BV55" s="1306"/>
      <c r="BW55" s="1306"/>
      <c r="BX55" s="1306">
        <v>0</v>
      </c>
      <c r="BY55" s="1306"/>
      <c r="BZ55" s="1306"/>
      <c r="CA55" s="1306"/>
      <c r="CB55" s="1306"/>
      <c r="CC55" s="1306"/>
      <c r="CD55" s="1306"/>
      <c r="CE55" s="1306"/>
      <c r="CF55" s="1306">
        <v>0</v>
      </c>
      <c r="CG55" s="1306"/>
      <c r="CH55" s="1306"/>
      <c r="CI55" s="1306"/>
      <c r="CJ55" s="1306"/>
      <c r="CK55" s="1306"/>
      <c r="CL55" s="1306"/>
      <c r="CM55" s="1306"/>
      <c r="CN55" s="1306">
        <v>0</v>
      </c>
      <c r="CO55" s="1306"/>
      <c r="CP55" s="1306"/>
      <c r="CQ55" s="1306"/>
      <c r="CR55" s="1306"/>
      <c r="CS55" s="1306"/>
      <c r="CT55" s="1306"/>
      <c r="CU55" s="1306"/>
      <c r="CV55" s="1306">
        <v>0</v>
      </c>
      <c r="CW55" s="1306"/>
      <c r="CX55" s="1306"/>
      <c r="CY55" s="1306"/>
      <c r="CZ55" s="1306"/>
      <c r="DA55" s="1306"/>
      <c r="DB55" s="1306"/>
      <c r="DC55" s="1306"/>
    </row>
    <row r="56" spans="1:109" x14ac:dyDescent="0.15">
      <c r="A56" s="400"/>
      <c r="B56" s="392"/>
      <c r="G56" s="1312"/>
      <c r="H56" s="1312"/>
      <c r="I56" s="1312"/>
      <c r="J56" s="1312"/>
      <c r="K56" s="1313"/>
      <c r="L56" s="1313"/>
      <c r="M56" s="1313"/>
      <c r="N56" s="1313"/>
      <c r="AN56" s="1311"/>
      <c r="AO56" s="1311"/>
      <c r="AP56" s="1311"/>
      <c r="AQ56" s="1311"/>
      <c r="AR56" s="1311"/>
      <c r="AS56" s="1311"/>
      <c r="AT56" s="1311"/>
      <c r="AU56" s="1311"/>
      <c r="AV56" s="1311"/>
      <c r="AW56" s="1311"/>
      <c r="AX56" s="1311"/>
      <c r="AY56" s="1311"/>
      <c r="AZ56" s="1311"/>
      <c r="BA56" s="1311"/>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0" customFormat="1" x14ac:dyDescent="0.15">
      <c r="B57" s="404"/>
      <c r="G57" s="1312"/>
      <c r="H57" s="1312"/>
      <c r="I57" s="1307"/>
      <c r="J57" s="1307"/>
      <c r="K57" s="1313"/>
      <c r="L57" s="1313"/>
      <c r="M57" s="1313"/>
      <c r="N57" s="1313"/>
      <c r="AM57" s="385"/>
      <c r="AN57" s="1311"/>
      <c r="AO57" s="1311"/>
      <c r="AP57" s="1311"/>
      <c r="AQ57" s="1311"/>
      <c r="AR57" s="1311"/>
      <c r="AS57" s="1311"/>
      <c r="AT57" s="1311"/>
      <c r="AU57" s="1311"/>
      <c r="AV57" s="1311"/>
      <c r="AW57" s="1311"/>
      <c r="AX57" s="1311"/>
      <c r="AY57" s="1311"/>
      <c r="AZ57" s="1311"/>
      <c r="BA57" s="1311"/>
      <c r="BB57" s="1309" t="s">
        <v>610</v>
      </c>
      <c r="BC57" s="1309"/>
      <c r="BD57" s="1309"/>
      <c r="BE57" s="1309"/>
      <c r="BF57" s="1309"/>
      <c r="BG57" s="1309"/>
      <c r="BH57" s="1309"/>
      <c r="BI57" s="1309"/>
      <c r="BJ57" s="1309"/>
      <c r="BK57" s="1309"/>
      <c r="BL57" s="1309"/>
      <c r="BM57" s="1309"/>
      <c r="BN57" s="1309"/>
      <c r="BO57" s="1309"/>
      <c r="BP57" s="1306">
        <v>54.2</v>
      </c>
      <c r="BQ57" s="1306"/>
      <c r="BR57" s="1306"/>
      <c r="BS57" s="1306"/>
      <c r="BT57" s="1306"/>
      <c r="BU57" s="1306"/>
      <c r="BV57" s="1306"/>
      <c r="BW57" s="1306"/>
      <c r="BX57" s="1306">
        <v>56.3</v>
      </c>
      <c r="BY57" s="1306"/>
      <c r="BZ57" s="1306"/>
      <c r="CA57" s="1306"/>
      <c r="CB57" s="1306"/>
      <c r="CC57" s="1306"/>
      <c r="CD57" s="1306"/>
      <c r="CE57" s="1306"/>
      <c r="CF57" s="1306">
        <v>57.6</v>
      </c>
      <c r="CG57" s="1306"/>
      <c r="CH57" s="1306"/>
      <c r="CI57" s="1306"/>
      <c r="CJ57" s="1306"/>
      <c r="CK57" s="1306"/>
      <c r="CL57" s="1306"/>
      <c r="CM57" s="1306"/>
      <c r="CN57" s="1306">
        <v>58.8</v>
      </c>
      <c r="CO57" s="1306"/>
      <c r="CP57" s="1306"/>
      <c r="CQ57" s="1306"/>
      <c r="CR57" s="1306"/>
      <c r="CS57" s="1306"/>
      <c r="CT57" s="1306"/>
      <c r="CU57" s="1306"/>
      <c r="CV57" s="1306">
        <v>59.5</v>
      </c>
      <c r="CW57" s="1306"/>
      <c r="CX57" s="1306"/>
      <c r="CY57" s="1306"/>
      <c r="CZ57" s="1306"/>
      <c r="DA57" s="1306"/>
      <c r="DB57" s="1306"/>
      <c r="DC57" s="1306"/>
      <c r="DD57" s="405"/>
      <c r="DE57" s="404"/>
    </row>
    <row r="58" spans="1:109" s="400" customFormat="1" x14ac:dyDescent="0.15">
      <c r="A58" s="385"/>
      <c r="B58" s="404"/>
      <c r="G58" s="1312"/>
      <c r="H58" s="1312"/>
      <c r="I58" s="1307"/>
      <c r="J58" s="1307"/>
      <c r="K58" s="1313"/>
      <c r="L58" s="1313"/>
      <c r="M58" s="1313"/>
      <c r="N58" s="1313"/>
      <c r="AM58" s="385"/>
      <c r="AN58" s="1311"/>
      <c r="AO58" s="1311"/>
      <c r="AP58" s="1311"/>
      <c r="AQ58" s="1311"/>
      <c r="AR58" s="1311"/>
      <c r="AS58" s="1311"/>
      <c r="AT58" s="1311"/>
      <c r="AU58" s="1311"/>
      <c r="AV58" s="1311"/>
      <c r="AW58" s="1311"/>
      <c r="AX58" s="1311"/>
      <c r="AY58" s="1311"/>
      <c r="AZ58" s="1311"/>
      <c r="BA58" s="1311"/>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5"/>
      <c r="DE58" s="404"/>
    </row>
    <row r="59" spans="1:109" s="400" customFormat="1" x14ac:dyDescent="0.15">
      <c r="A59" s="385"/>
      <c r="B59" s="404"/>
      <c r="K59" s="406"/>
      <c r="L59" s="406"/>
      <c r="M59" s="406"/>
      <c r="N59" s="406"/>
      <c r="AQ59" s="406"/>
      <c r="AR59" s="406"/>
      <c r="AS59" s="406"/>
      <c r="AT59" s="406"/>
      <c r="BC59" s="406"/>
      <c r="BD59" s="406"/>
      <c r="BE59" s="406"/>
      <c r="BF59" s="406"/>
      <c r="BO59" s="406"/>
      <c r="BP59" s="406"/>
      <c r="BQ59" s="406"/>
      <c r="BR59" s="406"/>
      <c r="CA59" s="406"/>
      <c r="CB59" s="406"/>
      <c r="CC59" s="406"/>
      <c r="CD59" s="406"/>
      <c r="CM59" s="406"/>
      <c r="CN59" s="406"/>
      <c r="CO59" s="406"/>
      <c r="CP59" s="406"/>
      <c r="CY59" s="406"/>
      <c r="CZ59" s="406"/>
      <c r="DA59" s="406"/>
      <c r="DB59" s="406"/>
      <c r="DC59" s="406"/>
      <c r="DD59" s="405"/>
      <c r="DE59" s="404"/>
    </row>
    <row r="60" spans="1:109" s="400" customFormat="1" x14ac:dyDescent="0.15">
      <c r="A60" s="385"/>
      <c r="B60" s="404"/>
      <c r="K60" s="406"/>
      <c r="L60" s="406"/>
      <c r="M60" s="406"/>
      <c r="N60" s="406"/>
      <c r="AQ60" s="406"/>
      <c r="AR60" s="406"/>
      <c r="AS60" s="406"/>
      <c r="AT60" s="406"/>
      <c r="BC60" s="406"/>
      <c r="BD60" s="406"/>
      <c r="BE60" s="406"/>
      <c r="BF60" s="406"/>
      <c r="BO60" s="406"/>
      <c r="BP60" s="406"/>
      <c r="BQ60" s="406"/>
      <c r="BR60" s="406"/>
      <c r="CA60" s="406"/>
      <c r="CB60" s="406"/>
      <c r="CC60" s="406"/>
      <c r="CD60" s="406"/>
      <c r="CM60" s="406"/>
      <c r="CN60" s="406"/>
      <c r="CO60" s="406"/>
      <c r="CP60" s="406"/>
      <c r="CY60" s="406"/>
      <c r="CZ60" s="406"/>
      <c r="DA60" s="406"/>
      <c r="DB60" s="406"/>
      <c r="DC60" s="406"/>
      <c r="DD60" s="405"/>
      <c r="DE60" s="404"/>
    </row>
    <row r="61" spans="1:109" s="400" customFormat="1" x14ac:dyDescent="0.15">
      <c r="A61" s="385"/>
      <c r="B61" s="407"/>
      <c r="C61" s="408"/>
      <c r="D61" s="408"/>
      <c r="E61" s="408"/>
      <c r="F61" s="408"/>
      <c r="G61" s="408"/>
      <c r="H61" s="408"/>
      <c r="I61" s="408"/>
      <c r="J61" s="408"/>
      <c r="K61" s="408"/>
      <c r="L61" s="408"/>
      <c r="M61" s="409"/>
      <c r="N61" s="409"/>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9"/>
      <c r="AT61" s="409"/>
      <c r="AU61" s="408"/>
      <c r="AV61" s="408"/>
      <c r="AW61" s="408"/>
      <c r="AX61" s="408"/>
      <c r="AY61" s="408"/>
      <c r="AZ61" s="408"/>
      <c r="BA61" s="408"/>
      <c r="BB61" s="408"/>
      <c r="BC61" s="408"/>
      <c r="BD61" s="408"/>
      <c r="BE61" s="409"/>
      <c r="BF61" s="409"/>
      <c r="BG61" s="408"/>
      <c r="BH61" s="408"/>
      <c r="BI61" s="408"/>
      <c r="BJ61" s="408"/>
      <c r="BK61" s="408"/>
      <c r="BL61" s="408"/>
      <c r="BM61" s="408"/>
      <c r="BN61" s="408"/>
      <c r="BO61" s="408"/>
      <c r="BP61" s="408"/>
      <c r="BQ61" s="409"/>
      <c r="BR61" s="409"/>
      <c r="BS61" s="408"/>
      <c r="BT61" s="408"/>
      <c r="BU61" s="408"/>
      <c r="BV61" s="408"/>
      <c r="BW61" s="408"/>
      <c r="BX61" s="408"/>
      <c r="BY61" s="408"/>
      <c r="BZ61" s="408"/>
      <c r="CA61" s="408"/>
      <c r="CB61" s="408"/>
      <c r="CC61" s="409"/>
      <c r="CD61" s="409"/>
      <c r="CE61" s="408"/>
      <c r="CF61" s="408"/>
      <c r="CG61" s="408"/>
      <c r="CH61" s="408"/>
      <c r="CI61" s="408"/>
      <c r="CJ61" s="408"/>
      <c r="CK61" s="408"/>
      <c r="CL61" s="408"/>
      <c r="CM61" s="408"/>
      <c r="CN61" s="408"/>
      <c r="CO61" s="409"/>
      <c r="CP61" s="409"/>
      <c r="CQ61" s="408"/>
      <c r="CR61" s="408"/>
      <c r="CS61" s="408"/>
      <c r="CT61" s="408"/>
      <c r="CU61" s="408"/>
      <c r="CV61" s="408"/>
      <c r="CW61" s="408"/>
      <c r="CX61" s="408"/>
      <c r="CY61" s="408"/>
      <c r="CZ61" s="408"/>
      <c r="DA61" s="409"/>
      <c r="DB61" s="409"/>
      <c r="DC61" s="409"/>
      <c r="DD61" s="410"/>
      <c r="DE61" s="404"/>
    </row>
    <row r="62" spans="1:109" x14ac:dyDescent="0.15">
      <c r="B62" s="397"/>
      <c r="C62" s="397"/>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7"/>
      <c r="AY62" s="397"/>
      <c r="AZ62" s="397"/>
      <c r="BA62" s="397"/>
      <c r="BB62" s="397"/>
      <c r="BC62" s="397"/>
      <c r="BD62" s="397"/>
      <c r="BE62" s="397"/>
      <c r="BF62" s="397"/>
      <c r="BG62" s="397"/>
      <c r="BH62" s="397"/>
      <c r="BI62" s="397"/>
      <c r="BJ62" s="397"/>
      <c r="BK62" s="397"/>
      <c r="BL62" s="397"/>
      <c r="BM62" s="397"/>
      <c r="BN62" s="397"/>
      <c r="BO62" s="397"/>
      <c r="BP62" s="397"/>
      <c r="BQ62" s="397"/>
      <c r="BR62" s="397"/>
      <c r="BS62" s="397"/>
      <c r="BT62" s="397"/>
      <c r="BU62" s="397"/>
      <c r="BV62" s="397"/>
      <c r="BW62" s="397"/>
      <c r="BX62" s="397"/>
      <c r="BY62" s="397"/>
      <c r="BZ62" s="397"/>
      <c r="CA62" s="397"/>
      <c r="CB62" s="397"/>
      <c r="CC62" s="397"/>
      <c r="CD62" s="397"/>
      <c r="CE62" s="397"/>
      <c r="CF62" s="397"/>
      <c r="CG62" s="397"/>
      <c r="CH62" s="397"/>
      <c r="CI62" s="397"/>
      <c r="CJ62" s="397"/>
      <c r="CK62" s="397"/>
      <c r="CL62" s="397"/>
      <c r="CM62" s="397"/>
      <c r="CN62" s="397"/>
      <c r="CO62" s="397"/>
      <c r="CP62" s="397"/>
      <c r="CQ62" s="397"/>
      <c r="CR62" s="397"/>
      <c r="CS62" s="397"/>
      <c r="CT62" s="397"/>
      <c r="CU62" s="397"/>
      <c r="CV62" s="397"/>
      <c r="CW62" s="397"/>
      <c r="CX62" s="397"/>
      <c r="CY62" s="397"/>
      <c r="CZ62" s="397"/>
      <c r="DA62" s="397"/>
      <c r="DB62" s="397"/>
      <c r="DC62" s="397"/>
      <c r="DD62" s="397"/>
      <c r="DE62" s="385"/>
    </row>
    <row r="63" spans="1:109" ht="17.25" x14ac:dyDescent="0.15">
      <c r="B63" s="411" t="s">
        <v>612</v>
      </c>
    </row>
    <row r="64" spans="1:109" x14ac:dyDescent="0.15">
      <c r="B64" s="392"/>
      <c r="G64" s="399"/>
      <c r="I64" s="412"/>
      <c r="J64" s="412"/>
      <c r="K64" s="412"/>
      <c r="L64" s="412"/>
      <c r="M64" s="412"/>
      <c r="N64" s="413"/>
      <c r="AM64" s="399"/>
      <c r="AN64" s="399" t="s">
        <v>605</v>
      </c>
      <c r="AP64" s="400"/>
      <c r="AQ64" s="400"/>
      <c r="AR64" s="400"/>
      <c r="AY64" s="399"/>
      <c r="BA64" s="400"/>
      <c r="BB64" s="400"/>
      <c r="BC64" s="400"/>
      <c r="BK64" s="399"/>
      <c r="BM64" s="400"/>
      <c r="BN64" s="400"/>
      <c r="BO64" s="400"/>
      <c r="BW64" s="399"/>
      <c r="BY64" s="400"/>
      <c r="BZ64" s="400"/>
      <c r="CA64" s="400"/>
      <c r="CI64" s="399"/>
      <c r="CK64" s="400"/>
      <c r="CL64" s="400"/>
      <c r="CM64" s="400"/>
      <c r="CU64" s="399"/>
      <c r="CW64" s="400"/>
      <c r="CX64" s="400"/>
      <c r="CY64" s="400"/>
    </row>
    <row r="65" spans="2:107" x14ac:dyDescent="0.15">
      <c r="B65" s="392"/>
      <c r="AN65" s="1318" t="s">
        <v>613</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2"/>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2"/>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2"/>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2"/>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2"/>
      <c r="H70" s="414"/>
      <c r="I70" s="414"/>
      <c r="J70" s="415"/>
      <c r="K70" s="415"/>
      <c r="L70" s="416"/>
      <c r="M70" s="415"/>
      <c r="N70" s="416"/>
      <c r="AN70" s="401"/>
      <c r="AO70" s="401"/>
      <c r="AP70" s="401"/>
      <c r="AZ70" s="401"/>
      <c r="BA70" s="401"/>
      <c r="BB70" s="401"/>
      <c r="BL70" s="401"/>
      <c r="BM70" s="401"/>
      <c r="BN70" s="401"/>
      <c r="BX70" s="401"/>
      <c r="BY70" s="401"/>
      <c r="BZ70" s="401"/>
      <c r="CJ70" s="401"/>
      <c r="CK70" s="401"/>
      <c r="CL70" s="401"/>
      <c r="CV70" s="401"/>
      <c r="CW70" s="401"/>
      <c r="CX70" s="401"/>
    </row>
    <row r="71" spans="2:107" x14ac:dyDescent="0.15">
      <c r="B71" s="392"/>
      <c r="G71" s="417"/>
      <c r="I71" s="418"/>
      <c r="J71" s="415"/>
      <c r="K71" s="415"/>
      <c r="L71" s="416"/>
      <c r="M71" s="415"/>
      <c r="N71" s="416"/>
      <c r="AM71" s="417"/>
      <c r="AN71" s="385" t="s">
        <v>607</v>
      </c>
    </row>
    <row r="72" spans="2:107" x14ac:dyDescent="0.15">
      <c r="B72" s="392"/>
      <c r="G72" s="1312"/>
      <c r="H72" s="1312"/>
      <c r="I72" s="1312"/>
      <c r="J72" s="1312"/>
      <c r="K72" s="402"/>
      <c r="L72" s="402"/>
      <c r="M72" s="403"/>
      <c r="N72" s="403"/>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1" t="s">
        <v>555</v>
      </c>
      <c r="BQ72" s="1311"/>
      <c r="BR72" s="1311"/>
      <c r="BS72" s="1311"/>
      <c r="BT72" s="1311"/>
      <c r="BU72" s="1311"/>
      <c r="BV72" s="1311"/>
      <c r="BW72" s="1311"/>
      <c r="BX72" s="1311" t="s">
        <v>556</v>
      </c>
      <c r="BY72" s="1311"/>
      <c r="BZ72" s="1311"/>
      <c r="CA72" s="1311"/>
      <c r="CB72" s="1311"/>
      <c r="CC72" s="1311"/>
      <c r="CD72" s="1311"/>
      <c r="CE72" s="1311"/>
      <c r="CF72" s="1311" t="s">
        <v>557</v>
      </c>
      <c r="CG72" s="1311"/>
      <c r="CH72" s="1311"/>
      <c r="CI72" s="1311"/>
      <c r="CJ72" s="1311"/>
      <c r="CK72" s="1311"/>
      <c r="CL72" s="1311"/>
      <c r="CM72" s="1311"/>
      <c r="CN72" s="1311" t="s">
        <v>558</v>
      </c>
      <c r="CO72" s="1311"/>
      <c r="CP72" s="1311"/>
      <c r="CQ72" s="1311"/>
      <c r="CR72" s="1311"/>
      <c r="CS72" s="1311"/>
      <c r="CT72" s="1311"/>
      <c r="CU72" s="1311"/>
      <c r="CV72" s="1311" t="s">
        <v>559</v>
      </c>
      <c r="CW72" s="1311"/>
      <c r="CX72" s="1311"/>
      <c r="CY72" s="1311"/>
      <c r="CZ72" s="1311"/>
      <c r="DA72" s="1311"/>
      <c r="DB72" s="1311"/>
      <c r="DC72" s="1311"/>
    </row>
    <row r="73" spans="2:107" x14ac:dyDescent="0.15">
      <c r="B73" s="392"/>
      <c r="G73" s="1314"/>
      <c r="H73" s="1314"/>
      <c r="I73" s="1314"/>
      <c r="J73" s="1314"/>
      <c r="K73" s="1310"/>
      <c r="L73" s="1310"/>
      <c r="M73" s="1310"/>
      <c r="N73" s="1310"/>
      <c r="AM73" s="401"/>
      <c r="AN73" s="1309" t="s">
        <v>608</v>
      </c>
      <c r="AO73" s="1309"/>
      <c r="AP73" s="1309"/>
      <c r="AQ73" s="1309"/>
      <c r="AR73" s="1309"/>
      <c r="AS73" s="1309"/>
      <c r="AT73" s="1309"/>
      <c r="AU73" s="1309"/>
      <c r="AV73" s="1309"/>
      <c r="AW73" s="1309"/>
      <c r="AX73" s="1309"/>
      <c r="AY73" s="1309"/>
      <c r="AZ73" s="1309"/>
      <c r="BA73" s="1309"/>
      <c r="BB73" s="1309" t="s">
        <v>609</v>
      </c>
      <c r="BC73" s="1309"/>
      <c r="BD73" s="1309"/>
      <c r="BE73" s="1309"/>
      <c r="BF73" s="1309"/>
      <c r="BG73" s="1309"/>
      <c r="BH73" s="1309"/>
      <c r="BI73" s="1309"/>
      <c r="BJ73" s="1309"/>
      <c r="BK73" s="1309"/>
      <c r="BL73" s="1309"/>
      <c r="BM73" s="1309"/>
      <c r="BN73" s="1309"/>
      <c r="BO73" s="1309"/>
      <c r="BP73" s="1306"/>
      <c r="BQ73" s="1306"/>
      <c r="BR73" s="1306"/>
      <c r="BS73" s="1306"/>
      <c r="BT73" s="1306"/>
      <c r="BU73" s="1306"/>
      <c r="BV73" s="1306"/>
      <c r="BW73" s="1306"/>
      <c r="BX73" s="1306"/>
      <c r="BY73" s="1306"/>
      <c r="BZ73" s="1306"/>
      <c r="CA73" s="1306"/>
      <c r="CB73" s="1306"/>
      <c r="CC73" s="1306"/>
      <c r="CD73" s="1306"/>
      <c r="CE73" s="1306"/>
      <c r="CF73" s="1306"/>
      <c r="CG73" s="1306"/>
      <c r="CH73" s="1306"/>
      <c r="CI73" s="1306"/>
      <c r="CJ73" s="1306"/>
      <c r="CK73" s="1306"/>
      <c r="CL73" s="1306"/>
      <c r="CM73" s="1306"/>
      <c r="CN73" s="1306"/>
      <c r="CO73" s="1306"/>
      <c r="CP73" s="1306"/>
      <c r="CQ73" s="1306"/>
      <c r="CR73" s="1306"/>
      <c r="CS73" s="1306"/>
      <c r="CT73" s="1306"/>
      <c r="CU73" s="1306"/>
      <c r="CV73" s="1306"/>
      <c r="CW73" s="1306"/>
      <c r="CX73" s="1306"/>
      <c r="CY73" s="1306"/>
      <c r="CZ73" s="1306"/>
      <c r="DA73" s="1306"/>
      <c r="DB73" s="1306"/>
      <c r="DC73" s="1306"/>
    </row>
    <row r="74" spans="2:107" x14ac:dyDescent="0.15">
      <c r="B74" s="392"/>
      <c r="G74" s="1314"/>
      <c r="H74" s="1314"/>
      <c r="I74" s="1314"/>
      <c r="J74" s="1314"/>
      <c r="K74" s="1310"/>
      <c r="L74" s="1310"/>
      <c r="M74" s="1310"/>
      <c r="N74" s="1310"/>
      <c r="AM74" s="401"/>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2"/>
      <c r="G75" s="1314"/>
      <c r="H75" s="1314"/>
      <c r="I75" s="1312"/>
      <c r="J75" s="1312"/>
      <c r="K75" s="1313"/>
      <c r="L75" s="1313"/>
      <c r="M75" s="1313"/>
      <c r="N75" s="1313"/>
      <c r="AM75" s="401"/>
      <c r="AN75" s="1309"/>
      <c r="AO75" s="1309"/>
      <c r="AP75" s="1309"/>
      <c r="AQ75" s="1309"/>
      <c r="AR75" s="1309"/>
      <c r="AS75" s="1309"/>
      <c r="AT75" s="1309"/>
      <c r="AU75" s="1309"/>
      <c r="AV75" s="1309"/>
      <c r="AW75" s="1309"/>
      <c r="AX75" s="1309"/>
      <c r="AY75" s="1309"/>
      <c r="AZ75" s="1309"/>
      <c r="BA75" s="1309"/>
      <c r="BB75" s="1309" t="s">
        <v>614</v>
      </c>
      <c r="BC75" s="1309"/>
      <c r="BD75" s="1309"/>
      <c r="BE75" s="1309"/>
      <c r="BF75" s="1309"/>
      <c r="BG75" s="1309"/>
      <c r="BH75" s="1309"/>
      <c r="BI75" s="1309"/>
      <c r="BJ75" s="1309"/>
      <c r="BK75" s="1309"/>
      <c r="BL75" s="1309"/>
      <c r="BM75" s="1309"/>
      <c r="BN75" s="1309"/>
      <c r="BO75" s="1309"/>
      <c r="BP75" s="1306">
        <v>1.5</v>
      </c>
      <c r="BQ75" s="1306"/>
      <c r="BR75" s="1306"/>
      <c r="BS75" s="1306"/>
      <c r="BT75" s="1306"/>
      <c r="BU75" s="1306"/>
      <c r="BV75" s="1306"/>
      <c r="BW75" s="1306"/>
      <c r="BX75" s="1306">
        <v>0.6</v>
      </c>
      <c r="BY75" s="1306"/>
      <c r="BZ75" s="1306"/>
      <c r="CA75" s="1306"/>
      <c r="CB75" s="1306"/>
      <c r="CC75" s="1306"/>
      <c r="CD75" s="1306"/>
      <c r="CE75" s="1306"/>
      <c r="CF75" s="1306">
        <v>0.1</v>
      </c>
      <c r="CG75" s="1306"/>
      <c r="CH75" s="1306"/>
      <c r="CI75" s="1306"/>
      <c r="CJ75" s="1306"/>
      <c r="CK75" s="1306"/>
      <c r="CL75" s="1306"/>
      <c r="CM75" s="1306"/>
      <c r="CN75" s="1306">
        <v>-0.4</v>
      </c>
      <c r="CO75" s="1306"/>
      <c r="CP75" s="1306"/>
      <c r="CQ75" s="1306"/>
      <c r="CR75" s="1306"/>
      <c r="CS75" s="1306"/>
      <c r="CT75" s="1306"/>
      <c r="CU75" s="1306"/>
      <c r="CV75" s="1306">
        <v>-0.4</v>
      </c>
      <c r="CW75" s="1306"/>
      <c r="CX75" s="1306"/>
      <c r="CY75" s="1306"/>
      <c r="CZ75" s="1306"/>
      <c r="DA75" s="1306"/>
      <c r="DB75" s="1306"/>
      <c r="DC75" s="1306"/>
    </row>
    <row r="76" spans="2:107" x14ac:dyDescent="0.15">
      <c r="B76" s="392"/>
      <c r="G76" s="1314"/>
      <c r="H76" s="1314"/>
      <c r="I76" s="1312"/>
      <c r="J76" s="1312"/>
      <c r="K76" s="1313"/>
      <c r="L76" s="1313"/>
      <c r="M76" s="1313"/>
      <c r="N76" s="1313"/>
      <c r="AM76" s="401"/>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2"/>
      <c r="G77" s="1312"/>
      <c r="H77" s="1312"/>
      <c r="I77" s="1312"/>
      <c r="J77" s="1312"/>
      <c r="K77" s="1310"/>
      <c r="L77" s="1310"/>
      <c r="M77" s="1310"/>
      <c r="N77" s="1310"/>
      <c r="AN77" s="1311" t="s">
        <v>611</v>
      </c>
      <c r="AO77" s="1311"/>
      <c r="AP77" s="1311"/>
      <c r="AQ77" s="1311"/>
      <c r="AR77" s="1311"/>
      <c r="AS77" s="1311"/>
      <c r="AT77" s="1311"/>
      <c r="AU77" s="1311"/>
      <c r="AV77" s="1311"/>
      <c r="AW77" s="1311"/>
      <c r="AX77" s="1311"/>
      <c r="AY77" s="1311"/>
      <c r="AZ77" s="1311"/>
      <c r="BA77" s="1311"/>
      <c r="BB77" s="1309" t="s">
        <v>609</v>
      </c>
      <c r="BC77" s="1309"/>
      <c r="BD77" s="1309"/>
      <c r="BE77" s="1309"/>
      <c r="BF77" s="1309"/>
      <c r="BG77" s="1309"/>
      <c r="BH77" s="1309"/>
      <c r="BI77" s="1309"/>
      <c r="BJ77" s="1309"/>
      <c r="BK77" s="1309"/>
      <c r="BL77" s="1309"/>
      <c r="BM77" s="1309"/>
      <c r="BN77" s="1309"/>
      <c r="BO77" s="1309"/>
      <c r="BP77" s="1306">
        <v>0</v>
      </c>
      <c r="BQ77" s="1306"/>
      <c r="BR77" s="1306"/>
      <c r="BS77" s="1306"/>
      <c r="BT77" s="1306"/>
      <c r="BU77" s="1306"/>
      <c r="BV77" s="1306"/>
      <c r="BW77" s="1306"/>
      <c r="BX77" s="1306">
        <v>0</v>
      </c>
      <c r="BY77" s="1306"/>
      <c r="BZ77" s="1306"/>
      <c r="CA77" s="1306"/>
      <c r="CB77" s="1306"/>
      <c r="CC77" s="1306"/>
      <c r="CD77" s="1306"/>
      <c r="CE77" s="1306"/>
      <c r="CF77" s="1306">
        <v>0</v>
      </c>
      <c r="CG77" s="1306"/>
      <c r="CH77" s="1306"/>
      <c r="CI77" s="1306"/>
      <c r="CJ77" s="1306"/>
      <c r="CK77" s="1306"/>
      <c r="CL77" s="1306"/>
      <c r="CM77" s="1306"/>
      <c r="CN77" s="1306">
        <v>0</v>
      </c>
      <c r="CO77" s="1306"/>
      <c r="CP77" s="1306"/>
      <c r="CQ77" s="1306"/>
      <c r="CR77" s="1306"/>
      <c r="CS77" s="1306"/>
      <c r="CT77" s="1306"/>
      <c r="CU77" s="1306"/>
      <c r="CV77" s="1306">
        <v>0</v>
      </c>
      <c r="CW77" s="1306"/>
      <c r="CX77" s="1306"/>
      <c r="CY77" s="1306"/>
      <c r="CZ77" s="1306"/>
      <c r="DA77" s="1306"/>
      <c r="DB77" s="1306"/>
      <c r="DC77" s="1306"/>
    </row>
    <row r="78" spans="2:107" x14ac:dyDescent="0.15">
      <c r="B78" s="392"/>
      <c r="G78" s="1312"/>
      <c r="H78" s="1312"/>
      <c r="I78" s="1312"/>
      <c r="J78" s="1312"/>
      <c r="K78" s="1310"/>
      <c r="L78" s="1310"/>
      <c r="M78" s="1310"/>
      <c r="N78" s="1310"/>
      <c r="AN78" s="1311"/>
      <c r="AO78" s="1311"/>
      <c r="AP78" s="1311"/>
      <c r="AQ78" s="1311"/>
      <c r="AR78" s="1311"/>
      <c r="AS78" s="1311"/>
      <c r="AT78" s="1311"/>
      <c r="AU78" s="1311"/>
      <c r="AV78" s="1311"/>
      <c r="AW78" s="1311"/>
      <c r="AX78" s="1311"/>
      <c r="AY78" s="1311"/>
      <c r="AZ78" s="1311"/>
      <c r="BA78" s="1311"/>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2"/>
      <c r="G79" s="1312"/>
      <c r="H79" s="1312"/>
      <c r="I79" s="1307"/>
      <c r="J79" s="1307"/>
      <c r="K79" s="1308"/>
      <c r="L79" s="1308"/>
      <c r="M79" s="1308"/>
      <c r="N79" s="1308"/>
      <c r="AN79" s="1311"/>
      <c r="AO79" s="1311"/>
      <c r="AP79" s="1311"/>
      <c r="AQ79" s="1311"/>
      <c r="AR79" s="1311"/>
      <c r="AS79" s="1311"/>
      <c r="AT79" s="1311"/>
      <c r="AU79" s="1311"/>
      <c r="AV79" s="1311"/>
      <c r="AW79" s="1311"/>
      <c r="AX79" s="1311"/>
      <c r="AY79" s="1311"/>
      <c r="AZ79" s="1311"/>
      <c r="BA79" s="1311"/>
      <c r="BB79" s="1309" t="s">
        <v>614</v>
      </c>
      <c r="BC79" s="1309"/>
      <c r="BD79" s="1309"/>
      <c r="BE79" s="1309"/>
      <c r="BF79" s="1309"/>
      <c r="BG79" s="1309"/>
      <c r="BH79" s="1309"/>
      <c r="BI79" s="1309"/>
      <c r="BJ79" s="1309"/>
      <c r="BK79" s="1309"/>
      <c r="BL79" s="1309"/>
      <c r="BM79" s="1309"/>
      <c r="BN79" s="1309"/>
      <c r="BO79" s="1309"/>
      <c r="BP79" s="1306">
        <v>7.8</v>
      </c>
      <c r="BQ79" s="1306"/>
      <c r="BR79" s="1306"/>
      <c r="BS79" s="1306"/>
      <c r="BT79" s="1306"/>
      <c r="BU79" s="1306"/>
      <c r="BV79" s="1306"/>
      <c r="BW79" s="1306"/>
      <c r="BX79" s="1306">
        <v>7.4</v>
      </c>
      <c r="BY79" s="1306"/>
      <c r="BZ79" s="1306"/>
      <c r="CA79" s="1306"/>
      <c r="CB79" s="1306"/>
      <c r="CC79" s="1306"/>
      <c r="CD79" s="1306"/>
      <c r="CE79" s="1306"/>
      <c r="CF79" s="1306">
        <v>7.1</v>
      </c>
      <c r="CG79" s="1306"/>
      <c r="CH79" s="1306"/>
      <c r="CI79" s="1306"/>
      <c r="CJ79" s="1306"/>
      <c r="CK79" s="1306"/>
      <c r="CL79" s="1306"/>
      <c r="CM79" s="1306"/>
      <c r="CN79" s="1306">
        <v>7.1</v>
      </c>
      <c r="CO79" s="1306"/>
      <c r="CP79" s="1306"/>
      <c r="CQ79" s="1306"/>
      <c r="CR79" s="1306"/>
      <c r="CS79" s="1306"/>
      <c r="CT79" s="1306"/>
      <c r="CU79" s="1306"/>
      <c r="CV79" s="1306">
        <v>7.3</v>
      </c>
      <c r="CW79" s="1306"/>
      <c r="CX79" s="1306"/>
      <c r="CY79" s="1306"/>
      <c r="CZ79" s="1306"/>
      <c r="DA79" s="1306"/>
      <c r="DB79" s="1306"/>
      <c r="DC79" s="1306"/>
    </row>
    <row r="80" spans="2:107" x14ac:dyDescent="0.15">
      <c r="B80" s="392"/>
      <c r="G80" s="1312"/>
      <c r="H80" s="1312"/>
      <c r="I80" s="1307"/>
      <c r="J80" s="1307"/>
      <c r="K80" s="1308"/>
      <c r="L80" s="1308"/>
      <c r="M80" s="1308"/>
      <c r="N80" s="1308"/>
      <c r="AN80" s="1311"/>
      <c r="AO80" s="1311"/>
      <c r="AP80" s="1311"/>
      <c r="AQ80" s="1311"/>
      <c r="AR80" s="1311"/>
      <c r="AS80" s="1311"/>
      <c r="AT80" s="1311"/>
      <c r="AU80" s="1311"/>
      <c r="AV80" s="1311"/>
      <c r="AW80" s="1311"/>
      <c r="AX80" s="1311"/>
      <c r="AY80" s="1311"/>
      <c r="AZ80" s="1311"/>
      <c r="BA80" s="1311"/>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2"/>
    </row>
    <row r="82" spans="2:109" ht="17.25" x14ac:dyDescent="0.15">
      <c r="B82" s="392"/>
      <c r="K82" s="419"/>
      <c r="L82" s="419"/>
      <c r="M82" s="419"/>
      <c r="N82" s="419"/>
      <c r="AQ82" s="419"/>
      <c r="AR82" s="419"/>
      <c r="AS82" s="419"/>
      <c r="AT82" s="419"/>
      <c r="BC82" s="419"/>
      <c r="BD82" s="419"/>
      <c r="BE82" s="419"/>
      <c r="BF82" s="419"/>
      <c r="BO82" s="419"/>
      <c r="BP82" s="419"/>
      <c r="BQ82" s="419"/>
      <c r="BR82" s="419"/>
      <c r="CA82" s="419"/>
      <c r="CB82" s="419"/>
      <c r="CC82" s="419"/>
      <c r="CD82" s="419"/>
      <c r="CM82" s="419"/>
      <c r="CN82" s="419"/>
      <c r="CO82" s="419"/>
      <c r="CP82" s="419"/>
      <c r="CY82" s="419"/>
      <c r="CZ82" s="419"/>
      <c r="DA82" s="419"/>
      <c r="DB82" s="419"/>
      <c r="DC82" s="419"/>
    </row>
    <row r="83" spans="2:109" x14ac:dyDescent="0.15">
      <c r="B83" s="394"/>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5"/>
      <c r="AY83" s="395"/>
      <c r="AZ83" s="395"/>
      <c r="BA83" s="395"/>
      <c r="BB83" s="395"/>
      <c r="BC83" s="395"/>
      <c r="BD83" s="395"/>
      <c r="BE83" s="395"/>
      <c r="BF83" s="395"/>
      <c r="BG83" s="395"/>
      <c r="BH83" s="395"/>
      <c r="BI83" s="395"/>
      <c r="BJ83" s="395"/>
      <c r="BK83" s="395"/>
      <c r="BL83" s="395"/>
      <c r="BM83" s="395"/>
      <c r="BN83" s="395"/>
      <c r="BO83" s="395"/>
      <c r="BP83" s="395"/>
      <c r="BQ83" s="395"/>
      <c r="BR83" s="395"/>
      <c r="BS83" s="395"/>
      <c r="BT83" s="395"/>
      <c r="BU83" s="395"/>
      <c r="BV83" s="395"/>
      <c r="BW83" s="395"/>
      <c r="BX83" s="395"/>
      <c r="BY83" s="395"/>
      <c r="BZ83" s="395"/>
      <c r="CA83" s="395"/>
      <c r="CB83" s="395"/>
      <c r="CC83" s="395"/>
      <c r="CD83" s="395"/>
      <c r="CE83" s="395"/>
      <c r="CF83" s="395"/>
      <c r="CG83" s="395"/>
      <c r="CH83" s="395"/>
      <c r="CI83" s="395"/>
      <c r="CJ83" s="395"/>
      <c r="CK83" s="395"/>
      <c r="CL83" s="395"/>
      <c r="CM83" s="395"/>
      <c r="CN83" s="395"/>
      <c r="CO83" s="395"/>
      <c r="CP83" s="395"/>
      <c r="CQ83" s="395"/>
      <c r="CR83" s="395"/>
      <c r="CS83" s="395"/>
      <c r="CT83" s="395"/>
      <c r="CU83" s="395"/>
      <c r="CV83" s="395"/>
      <c r="CW83" s="395"/>
      <c r="CX83" s="395"/>
      <c r="CY83" s="395"/>
      <c r="CZ83" s="395"/>
      <c r="DA83" s="395"/>
      <c r="DB83" s="395"/>
      <c r="DC83" s="395"/>
      <c r="DD83" s="396"/>
    </row>
    <row r="84" spans="2:109" x14ac:dyDescent="0.15">
      <c r="DD84" s="385"/>
      <c r="DE84" s="385"/>
    </row>
    <row r="85" spans="2:109" x14ac:dyDescent="0.15">
      <c r="DD85" s="385"/>
      <c r="DE85" s="385"/>
    </row>
    <row r="86" spans="2:109" hidden="1" x14ac:dyDescent="0.15">
      <c r="DD86" s="385"/>
      <c r="DE86" s="385"/>
    </row>
    <row r="87" spans="2:109" hidden="1" x14ac:dyDescent="0.15">
      <c r="K87" s="420"/>
      <c r="AQ87" s="420"/>
      <c r="BC87" s="420"/>
      <c r="BO87" s="420"/>
      <c r="CA87" s="420"/>
      <c r="CM87" s="420"/>
      <c r="CY87" s="420"/>
      <c r="DD87" s="385"/>
      <c r="DE87" s="385"/>
    </row>
    <row r="88" spans="2:109" hidden="1" x14ac:dyDescent="0.15">
      <c r="DD88" s="385"/>
      <c r="DE88" s="385"/>
    </row>
    <row r="89" spans="2:109" hidden="1" x14ac:dyDescent="0.15">
      <c r="DD89" s="385"/>
      <c r="DE89" s="385"/>
    </row>
    <row r="90" spans="2:109" hidden="1" x14ac:dyDescent="0.15">
      <c r="DD90" s="385"/>
      <c r="DE90" s="385"/>
    </row>
    <row r="91" spans="2:109"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385" customFormat="1" ht="13.5" hidden="1" customHeight="1" x14ac:dyDescent="0.15"/>
    <row r="98" s="385" customFormat="1" ht="13.5" hidden="1" customHeight="1" x14ac:dyDescent="0.15"/>
    <row r="99" s="385" customFormat="1" ht="13.5" hidden="1" customHeight="1" x14ac:dyDescent="0.15"/>
    <row r="100" s="385" customFormat="1" ht="13.5" hidden="1" customHeight="1" x14ac:dyDescent="0.15"/>
    <row r="101" s="385" customFormat="1" ht="13.5" hidden="1" customHeight="1" x14ac:dyDescent="0.15"/>
    <row r="102" s="385" customFormat="1" ht="13.5" hidden="1" customHeight="1" x14ac:dyDescent="0.15"/>
    <row r="103" s="385" customFormat="1" ht="13.5" hidden="1" customHeight="1" x14ac:dyDescent="0.15"/>
    <row r="104" s="385" customFormat="1" ht="13.5" hidden="1" customHeight="1" x14ac:dyDescent="0.15"/>
    <row r="105" s="385" customFormat="1" ht="13.5" hidden="1" customHeight="1" x14ac:dyDescent="0.15"/>
    <row r="106" s="385" customFormat="1" ht="13.5" hidden="1" customHeight="1" x14ac:dyDescent="0.15"/>
    <row r="107" s="385" customFormat="1" ht="13.5" hidden="1" customHeight="1" x14ac:dyDescent="0.15"/>
    <row r="108" s="385" customFormat="1" ht="13.5" hidden="1" customHeight="1" x14ac:dyDescent="0.15"/>
    <row r="109" s="385" customFormat="1" ht="13.5" hidden="1" customHeight="1" x14ac:dyDescent="0.15"/>
    <row r="110" s="385" customFormat="1" ht="13.5" hidden="1" customHeight="1" x14ac:dyDescent="0.15"/>
    <row r="111" s="385" customFormat="1" ht="13.5" hidden="1" customHeight="1" x14ac:dyDescent="0.15"/>
    <row r="112" s="385" customFormat="1" ht="13.5" hidden="1" customHeight="1" x14ac:dyDescent="0.15"/>
    <row r="113" s="385" customFormat="1" ht="13.5" hidden="1" customHeight="1" x14ac:dyDescent="0.15"/>
    <row r="114" s="385" customFormat="1" ht="13.5" hidden="1" customHeight="1" x14ac:dyDescent="0.15"/>
    <row r="115" s="385" customFormat="1" ht="13.5" hidden="1" customHeight="1" x14ac:dyDescent="0.15"/>
    <row r="116" s="385" customFormat="1" ht="13.5" hidden="1" customHeight="1" x14ac:dyDescent="0.15"/>
    <row r="117" s="385" customFormat="1" ht="13.5" hidden="1" customHeight="1" x14ac:dyDescent="0.15"/>
    <row r="118" s="385" customFormat="1" ht="13.5" hidden="1" customHeight="1" x14ac:dyDescent="0.15"/>
    <row r="119" s="385" customFormat="1" ht="13.5" hidden="1" customHeight="1" x14ac:dyDescent="0.15"/>
    <row r="120" s="385" customFormat="1" ht="13.5" hidden="1" customHeight="1" x14ac:dyDescent="0.15"/>
    <row r="121" s="385" customFormat="1" ht="13.5" hidden="1" customHeight="1" x14ac:dyDescent="0.15"/>
    <row r="122" s="385" customFormat="1" ht="13.5" hidden="1" customHeight="1" x14ac:dyDescent="0.15"/>
    <row r="123" s="385" customFormat="1" ht="13.5" hidden="1" customHeight="1" x14ac:dyDescent="0.15"/>
    <row r="124" s="385" customFormat="1" ht="13.5" hidden="1" customHeight="1" x14ac:dyDescent="0.15"/>
    <row r="125" s="385" customFormat="1" ht="13.5" hidden="1" customHeight="1" x14ac:dyDescent="0.15"/>
    <row r="126" s="385" customFormat="1" ht="13.5" hidden="1" customHeight="1" x14ac:dyDescent="0.15"/>
    <row r="127" s="385" customFormat="1" ht="13.5" hidden="1" customHeight="1" x14ac:dyDescent="0.15"/>
    <row r="128" s="385" customFormat="1" ht="13.5" hidden="1" customHeight="1" x14ac:dyDescent="0.15"/>
    <row r="129" s="385" customFormat="1" ht="13.5" hidden="1" customHeight="1" x14ac:dyDescent="0.15"/>
    <row r="130" s="385" customFormat="1" ht="13.5" hidden="1" customHeight="1" x14ac:dyDescent="0.15"/>
    <row r="131" s="385" customFormat="1" ht="13.5" hidden="1" customHeight="1" x14ac:dyDescent="0.15"/>
    <row r="132" s="385" customFormat="1" ht="13.5" hidden="1" customHeight="1" x14ac:dyDescent="0.15"/>
    <row r="133" s="385" customFormat="1" ht="13.5" hidden="1" customHeight="1" x14ac:dyDescent="0.15"/>
    <row r="134" s="385" customFormat="1" ht="13.5" hidden="1" customHeight="1" x14ac:dyDescent="0.15"/>
    <row r="135" s="385" customFormat="1" ht="13.5" hidden="1" customHeight="1" x14ac:dyDescent="0.15"/>
    <row r="136" s="385" customFormat="1" ht="13.5" hidden="1" customHeight="1" x14ac:dyDescent="0.15"/>
    <row r="137" s="385" customFormat="1" ht="13.5" hidden="1" customHeight="1" x14ac:dyDescent="0.15"/>
    <row r="138" s="385" customFormat="1" ht="13.5" hidden="1" customHeight="1" x14ac:dyDescent="0.15"/>
    <row r="139" s="385" customFormat="1" ht="13.5" hidden="1" customHeight="1" x14ac:dyDescent="0.15"/>
    <row r="140" s="385" customFormat="1" ht="13.5" hidden="1" customHeight="1" x14ac:dyDescent="0.15"/>
    <row r="141" s="385" customFormat="1" ht="13.5" hidden="1" customHeight="1" x14ac:dyDescent="0.15"/>
    <row r="142" s="385" customFormat="1" ht="13.5" hidden="1" customHeight="1" x14ac:dyDescent="0.15"/>
    <row r="143" s="385" customFormat="1" ht="13.5" hidden="1" customHeight="1" x14ac:dyDescent="0.15"/>
    <row r="144" s="385" customFormat="1" ht="13.5" hidden="1" customHeight="1" x14ac:dyDescent="0.15"/>
    <row r="145" s="385" customFormat="1" ht="13.5" hidden="1" customHeight="1" x14ac:dyDescent="0.15"/>
    <row r="146" s="385" customFormat="1" ht="13.5" hidden="1" customHeight="1" x14ac:dyDescent="0.15"/>
    <row r="147" s="385" customFormat="1" ht="13.5" hidden="1" customHeight="1" x14ac:dyDescent="0.15"/>
    <row r="148" s="385" customFormat="1" ht="13.5" hidden="1" customHeight="1" x14ac:dyDescent="0.15"/>
    <row r="149" s="385" customFormat="1" ht="13.5" hidden="1" customHeight="1" x14ac:dyDescent="0.15"/>
    <row r="150" s="385" customFormat="1" ht="13.5" hidden="1" customHeight="1" x14ac:dyDescent="0.15"/>
    <row r="151" s="385" customFormat="1" ht="13.5" hidden="1" customHeight="1" x14ac:dyDescent="0.15"/>
    <row r="152" s="385" customFormat="1" ht="13.5" hidden="1" customHeight="1" x14ac:dyDescent="0.15"/>
    <row r="153" s="385" customFormat="1" ht="13.5" hidden="1" customHeight="1" x14ac:dyDescent="0.15"/>
    <row r="154" s="385" customFormat="1" ht="13.5" hidden="1" customHeight="1" x14ac:dyDescent="0.15"/>
    <row r="155" s="385" customFormat="1" ht="13.5" hidden="1" customHeight="1" x14ac:dyDescent="0.15"/>
    <row r="156" s="385" customFormat="1" ht="13.5" hidden="1" customHeight="1" x14ac:dyDescent="0.15"/>
    <row r="157" s="385" customFormat="1" ht="13.5" hidden="1" customHeight="1" x14ac:dyDescent="0.15"/>
    <row r="158" s="385" customFormat="1" ht="13.5" hidden="1" customHeight="1" x14ac:dyDescent="0.15"/>
    <row r="159" s="385" customFormat="1" ht="13.5" hidden="1" customHeight="1" x14ac:dyDescent="0.15"/>
    <row r="160" s="385" customFormat="1" ht="13.5" hidden="1" customHeight="1" x14ac:dyDescent="0.15"/>
  </sheetData>
  <sheetProtection algorithmName="SHA-512" hashValue="DWZwZ/GE7YtQgFIb+ZFsYp547ulnBuLxnTmIORCJc0aoqxbcoZc8zYsbPLPLtlXuWAq9hr/xls6oTI2IkR8qKw==" saltValue="FMBCVjY61c6+PJ/ZDjk3W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election activeCell="AN65" sqref="AN65:DC69"/>
    </sheetView>
  </sheetViews>
  <sheetFormatPr defaultColWidth="0" defaultRowHeight="13.5" customHeight="1" zeroHeight="1" x14ac:dyDescent="0.15"/>
  <cols>
    <col min="1" max="34" width="2.5" style="286" customWidth="1"/>
    <col min="35" max="122" width="2.5" style="285" customWidth="1"/>
    <col min="123" max="16384" width="2.5" style="285" hidden="1"/>
  </cols>
  <sheetData>
    <row r="1" spans="1:34"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1:34" x14ac:dyDescent="0.15">
      <c r="S2" s="285"/>
      <c r="AH2" s="285"/>
    </row>
    <row r="3" spans="1: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1:34" x14ac:dyDescent="0.15"/>
    <row r="5" spans="1:34" x14ac:dyDescent="0.15"/>
    <row r="6" spans="1:34" x14ac:dyDescent="0.15"/>
    <row r="7" spans="1:34" x14ac:dyDescent="0.15"/>
    <row r="8" spans="1:34" x14ac:dyDescent="0.15"/>
    <row r="9" spans="1:34" x14ac:dyDescent="0.15">
      <c r="AH9" s="28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501</v>
      </c>
    </row>
  </sheetData>
  <sheetProtection algorithmName="SHA-512" hashValue="fbAZ3JFE9jTCQOb+9GobqUBEvJ91H0+DKEQ6ZzmVZ210B3bDg2IoU0P9XMeewTTwGcw1Fdx01tdogoP8KF5+ag==" saltValue="9bnlfb+IJjoKYtogxppLp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65" sqref="AN65"/>
    </sheetView>
  </sheetViews>
  <sheetFormatPr defaultColWidth="0" defaultRowHeight="13.5" customHeight="1" zeroHeight="1" x14ac:dyDescent="0.15"/>
  <cols>
    <col min="1" max="34" width="2.5" style="286" customWidth="1"/>
    <col min="35" max="122" width="2.5" style="285" customWidth="1"/>
    <col min="123" max="16384" width="2.5" style="285" hidden="1"/>
  </cols>
  <sheetData>
    <row r="1" spans="2:34"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2:34" x14ac:dyDescent="0.15">
      <c r="S2" s="285"/>
      <c r="AH2" s="285"/>
    </row>
    <row r="3" spans="2: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2:34" x14ac:dyDescent="0.15"/>
    <row r="5" spans="2:34" x14ac:dyDescent="0.15"/>
    <row r="6" spans="2:34" x14ac:dyDescent="0.15"/>
    <row r="7" spans="2:34" x14ac:dyDescent="0.15"/>
    <row r="8" spans="2:34" x14ac:dyDescent="0.15"/>
    <row r="9" spans="2:34" x14ac:dyDescent="0.15">
      <c r="AH9" s="28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c r="AG59" s="285"/>
      <c r="AH59" s="285"/>
    </row>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501</v>
      </c>
    </row>
  </sheetData>
  <sheetProtection algorithmName="SHA-512" hashValue="OyFl6IGHnqAr70Znbl12P1Jfc1tMUkfdU1Sqg/B+LjLoewFbDmQQFCtfwRW5YXvcMgKlpgN6pC6owYawG86V9A==" saltValue="tKHRsPK738AlJ7eJ5S9yA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52</v>
      </c>
      <c r="E2" s="149"/>
      <c r="F2" s="150" t="s">
        <v>552</v>
      </c>
      <c r="G2" s="151"/>
      <c r="H2" s="152"/>
    </row>
    <row r="3" spans="1:8" x14ac:dyDescent="0.15">
      <c r="A3" s="148" t="s">
        <v>545</v>
      </c>
      <c r="B3" s="153"/>
      <c r="C3" s="154"/>
      <c r="D3" s="155">
        <v>372259</v>
      </c>
      <c r="E3" s="156"/>
      <c r="F3" s="157">
        <v>280458</v>
      </c>
      <c r="G3" s="158"/>
      <c r="H3" s="159"/>
    </row>
    <row r="4" spans="1:8" x14ac:dyDescent="0.15">
      <c r="A4" s="160"/>
      <c r="B4" s="161"/>
      <c r="C4" s="162"/>
      <c r="D4" s="163">
        <v>327485</v>
      </c>
      <c r="E4" s="164"/>
      <c r="F4" s="165">
        <v>127286</v>
      </c>
      <c r="G4" s="166"/>
      <c r="H4" s="167"/>
    </row>
    <row r="5" spans="1:8" x14ac:dyDescent="0.15">
      <c r="A5" s="148" t="s">
        <v>547</v>
      </c>
      <c r="B5" s="153"/>
      <c r="C5" s="154"/>
      <c r="D5" s="155">
        <v>496282</v>
      </c>
      <c r="E5" s="156"/>
      <c r="F5" s="157">
        <v>291945</v>
      </c>
      <c r="G5" s="158"/>
      <c r="H5" s="159"/>
    </row>
    <row r="6" spans="1:8" x14ac:dyDescent="0.15">
      <c r="A6" s="160"/>
      <c r="B6" s="161"/>
      <c r="C6" s="162"/>
      <c r="D6" s="163">
        <v>431269</v>
      </c>
      <c r="E6" s="164"/>
      <c r="F6" s="165">
        <v>127651</v>
      </c>
      <c r="G6" s="166"/>
      <c r="H6" s="167"/>
    </row>
    <row r="7" spans="1:8" x14ac:dyDescent="0.15">
      <c r="A7" s="148" t="s">
        <v>548</v>
      </c>
      <c r="B7" s="153"/>
      <c r="C7" s="154"/>
      <c r="D7" s="155">
        <v>521233</v>
      </c>
      <c r="E7" s="156"/>
      <c r="F7" s="157">
        <v>291173</v>
      </c>
      <c r="G7" s="158"/>
      <c r="H7" s="159"/>
    </row>
    <row r="8" spans="1:8" x14ac:dyDescent="0.15">
      <c r="A8" s="160"/>
      <c r="B8" s="161"/>
      <c r="C8" s="162"/>
      <c r="D8" s="163">
        <v>390927</v>
      </c>
      <c r="E8" s="164"/>
      <c r="F8" s="165">
        <v>119071</v>
      </c>
      <c r="G8" s="166"/>
      <c r="H8" s="167"/>
    </row>
    <row r="9" spans="1:8" x14ac:dyDescent="0.15">
      <c r="A9" s="148" t="s">
        <v>549</v>
      </c>
      <c r="B9" s="153"/>
      <c r="C9" s="154"/>
      <c r="D9" s="155">
        <v>587972</v>
      </c>
      <c r="E9" s="156"/>
      <c r="F9" s="157">
        <v>271581</v>
      </c>
      <c r="G9" s="158"/>
      <c r="H9" s="159"/>
    </row>
    <row r="10" spans="1:8" x14ac:dyDescent="0.15">
      <c r="A10" s="160"/>
      <c r="B10" s="161"/>
      <c r="C10" s="162"/>
      <c r="D10" s="163">
        <v>481798</v>
      </c>
      <c r="E10" s="164"/>
      <c r="F10" s="165">
        <v>117844</v>
      </c>
      <c r="G10" s="166"/>
      <c r="H10" s="167"/>
    </row>
    <row r="11" spans="1:8" x14ac:dyDescent="0.15">
      <c r="A11" s="148" t="s">
        <v>550</v>
      </c>
      <c r="B11" s="153"/>
      <c r="C11" s="154"/>
      <c r="D11" s="155">
        <v>425907</v>
      </c>
      <c r="E11" s="156"/>
      <c r="F11" s="157">
        <v>268375</v>
      </c>
      <c r="G11" s="158"/>
      <c r="H11" s="159"/>
    </row>
    <row r="12" spans="1:8" x14ac:dyDescent="0.15">
      <c r="A12" s="160"/>
      <c r="B12" s="161"/>
      <c r="C12" s="168"/>
      <c r="D12" s="163">
        <v>361751</v>
      </c>
      <c r="E12" s="164"/>
      <c r="F12" s="165">
        <v>119602</v>
      </c>
      <c r="G12" s="166"/>
      <c r="H12" s="167"/>
    </row>
    <row r="13" spans="1:8" x14ac:dyDescent="0.15">
      <c r="A13" s="148"/>
      <c r="B13" s="153"/>
      <c r="C13" s="169"/>
      <c r="D13" s="170">
        <v>480731</v>
      </c>
      <c r="E13" s="171"/>
      <c r="F13" s="172">
        <v>280706</v>
      </c>
      <c r="G13" s="173"/>
      <c r="H13" s="159"/>
    </row>
    <row r="14" spans="1:8" x14ac:dyDescent="0.15">
      <c r="A14" s="160"/>
      <c r="B14" s="161"/>
      <c r="C14" s="162"/>
      <c r="D14" s="163">
        <v>398646</v>
      </c>
      <c r="E14" s="164"/>
      <c r="F14" s="165">
        <v>122291</v>
      </c>
      <c r="G14" s="166"/>
      <c r="H14" s="167"/>
    </row>
    <row r="17" spans="1:11" x14ac:dyDescent="0.15">
      <c r="A17" s="144" t="s">
        <v>53</v>
      </c>
    </row>
    <row r="18" spans="1:11" x14ac:dyDescent="0.15">
      <c r="A18" s="174"/>
      <c r="B18" s="174" t="str">
        <f>実質収支比率等に係る経年分析!F$46</f>
        <v>H27</v>
      </c>
      <c r="C18" s="174" t="str">
        <f>実質収支比率等に係る経年分析!G$46</f>
        <v>H28</v>
      </c>
      <c r="D18" s="174" t="str">
        <f>実質収支比率等に係る経年分析!H$46</f>
        <v>H29</v>
      </c>
      <c r="E18" s="174" t="str">
        <f>実質収支比率等に係る経年分析!I$46</f>
        <v>H30</v>
      </c>
      <c r="F18" s="174" t="str">
        <f>実質収支比率等に係る経年分析!J$46</f>
        <v>R01</v>
      </c>
    </row>
    <row r="19" spans="1:11" x14ac:dyDescent="0.15">
      <c r="A19" s="174" t="s">
        <v>54</v>
      </c>
      <c r="B19" s="174">
        <f>ROUND(VALUE(SUBSTITUTE(実質収支比率等に係る経年分析!F$48,"▲","-")),2)</f>
        <v>5.04</v>
      </c>
      <c r="C19" s="174">
        <f>ROUND(VALUE(SUBSTITUTE(実質収支比率等に係る経年分析!G$48,"▲","-")),2)</f>
        <v>4.03</v>
      </c>
      <c r="D19" s="174">
        <f>ROUND(VALUE(SUBSTITUTE(実質収支比率等に係る経年分析!H$48,"▲","-")),2)</f>
        <v>4.5</v>
      </c>
      <c r="E19" s="174">
        <f>ROUND(VALUE(SUBSTITUTE(実質収支比率等に係る経年分析!I$48,"▲","-")),2)</f>
        <v>2.0499999999999998</v>
      </c>
      <c r="F19" s="174">
        <f>ROUND(VALUE(SUBSTITUTE(実質収支比率等に係る経年分析!J$48,"▲","-")),2)</f>
        <v>0.94</v>
      </c>
    </row>
    <row r="20" spans="1:11" x14ac:dyDescent="0.15">
      <c r="A20" s="174" t="s">
        <v>55</v>
      </c>
      <c r="B20" s="174">
        <f>ROUND(VALUE(SUBSTITUTE(実質収支比率等に係る経年分析!F$47,"▲","-")),2)</f>
        <v>64.66</v>
      </c>
      <c r="C20" s="174">
        <f>ROUND(VALUE(SUBSTITUTE(実質収支比率等に係る経年分析!G$47,"▲","-")),2)</f>
        <v>68.739999999999995</v>
      </c>
      <c r="D20" s="174">
        <f>ROUND(VALUE(SUBSTITUTE(実質収支比率等に係る経年分析!H$47,"▲","-")),2)</f>
        <v>62.58</v>
      </c>
      <c r="E20" s="174">
        <f>ROUND(VALUE(SUBSTITUTE(実質収支比率等に係る経年分析!I$47,"▲","-")),2)</f>
        <v>54.12</v>
      </c>
      <c r="F20" s="174">
        <f>ROUND(VALUE(SUBSTITUTE(実質収支比率等に係る経年分析!J$47,"▲","-")),2)</f>
        <v>62.93</v>
      </c>
    </row>
    <row r="21" spans="1:11" x14ac:dyDescent="0.15">
      <c r="A21" s="174" t="s">
        <v>56</v>
      </c>
      <c r="B21" s="174">
        <f>IF(ISNUMBER(VALUE(SUBSTITUTE(実質収支比率等に係る経年分析!F$49,"▲","-"))),ROUND(VALUE(SUBSTITUTE(実質収支比率等に係る経年分析!F$49,"▲","-")),2),NA())</f>
        <v>-0.74</v>
      </c>
      <c r="C21" s="174">
        <f>IF(ISNUMBER(VALUE(SUBSTITUTE(実質収支比率等に係る経年分析!G$49,"▲","-"))),ROUND(VALUE(SUBSTITUTE(実質収支比率等に係る経年分析!G$49,"▲","-")),2),NA())</f>
        <v>0.9</v>
      </c>
      <c r="D21" s="174">
        <f>IF(ISNUMBER(VALUE(SUBSTITUTE(実質収支比率等に係る経年分析!H$49,"▲","-"))),ROUND(VALUE(SUBSTITUTE(実質収支比率等に係る経年分析!H$49,"▲","-")),2),NA())</f>
        <v>-8.36</v>
      </c>
      <c r="E21" s="174">
        <f>IF(ISNUMBER(VALUE(SUBSTITUTE(実質収支比率等に係る経年分析!I$49,"▲","-"))),ROUND(VALUE(SUBSTITUTE(実質収支比率等に係る経年分析!I$49,"▲","-")),2),NA())</f>
        <v>-13.79</v>
      </c>
      <c r="F21" s="174">
        <f>IF(ISNUMBER(VALUE(SUBSTITUTE(実質収支比率等に係る経年分析!J$49,"▲","-"))),ROUND(VALUE(SUBSTITUTE(実質収支比率等に係る経年分析!J$49,"▲","-")),2),NA())</f>
        <v>8.08</v>
      </c>
    </row>
    <row r="24" spans="1:11" x14ac:dyDescent="0.15">
      <c r="A24" s="144" t="s">
        <v>57</v>
      </c>
    </row>
    <row r="25" spans="1:11" x14ac:dyDescent="0.15">
      <c r="A25" s="175"/>
      <c r="B25" s="175" t="str">
        <f>連結実質赤字比率に係る赤字・黒字の構成分析!F$33</f>
        <v>H27</v>
      </c>
      <c r="C25" s="175"/>
      <c r="D25" s="175" t="str">
        <f>連結実質赤字比率に係る赤字・黒字の構成分析!G$33</f>
        <v>H28</v>
      </c>
      <c r="E25" s="175"/>
      <c r="F25" s="175" t="str">
        <f>連結実質赤字比率に係る赤字・黒字の構成分析!H$33</f>
        <v>H29</v>
      </c>
      <c r="G25" s="175"/>
      <c r="H25" s="175" t="str">
        <f>連結実質赤字比率に係る赤字・黒字の構成分析!I$33</f>
        <v>H30</v>
      </c>
      <c r="I25" s="175"/>
      <c r="J25" s="175" t="str">
        <f>連結実質赤字比率に係る赤字・黒字の構成分析!J$33</f>
        <v>R01</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宅地造成事業会計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簡易水道事業会計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7.0000000000000007E-2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0.04</v>
      </c>
    </row>
    <row r="33" spans="1:16" x14ac:dyDescent="0.15">
      <c r="A33" s="175" t="str">
        <f>IF(連結実質赤字比率に係る赤字・黒字の構成分析!C$37="",NA(),連結実質赤字比率に係る赤字・黒字の構成分析!C$37)</f>
        <v>国民健康保険事業（施設勘定）会計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0.12</v>
      </c>
    </row>
    <row r="34" spans="1:16" x14ac:dyDescent="0.15">
      <c r="A34" s="175" t="str">
        <f>IF(連結実質赤字比率に係る赤字・黒字の構成分析!C$36="",NA(),連結実質赤字比率に係る赤字・黒字の構成分析!C$36)</f>
        <v>国民健康保険事業（事業勘定）会計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1.69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1.66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0.31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0.19</v>
      </c>
    </row>
    <row r="35" spans="1:16" x14ac:dyDescent="0.15">
      <c r="A35" s="175" t="str">
        <f>IF(連結実質赤字比率に係る赤字・黒字の構成分析!C$35="",NA(),連結実質赤字比率に係る赤字・黒字の構成分析!C$35)</f>
        <v>介護保険事業会計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0.46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0.52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0.55000000000000004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0.06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0.62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5.03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4.0199999999999996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4.49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2.0499999999999998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0.93</v>
      </c>
    </row>
    <row r="39" spans="1:16" x14ac:dyDescent="0.15">
      <c r="A39" s="144" t="s">
        <v>60</v>
      </c>
    </row>
    <row r="40" spans="1:16" x14ac:dyDescent="0.15">
      <c r="A40" s="176"/>
      <c r="B40" s="176" t="str">
        <f>'実質公債費比率（分子）の構造'!K$44</f>
        <v>H27</v>
      </c>
      <c r="C40" s="176"/>
      <c r="D40" s="176"/>
      <c r="E40" s="176" t="str">
        <f>'実質公債費比率（分子）の構造'!L$44</f>
        <v>H28</v>
      </c>
      <c r="F40" s="176"/>
      <c r="G40" s="176"/>
      <c r="H40" s="176" t="str">
        <f>'実質公債費比率（分子）の構造'!M$44</f>
        <v>H29</v>
      </c>
      <c r="I40" s="176"/>
      <c r="J40" s="176"/>
      <c r="K40" s="176" t="str">
        <f>'実質公債費比率（分子）の構造'!N$44</f>
        <v>H30</v>
      </c>
      <c r="L40" s="176"/>
      <c r="M40" s="176"/>
      <c r="N40" s="176" t="str">
        <f>'実質公債費比率（分子）の構造'!O$44</f>
        <v>R01</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106</v>
      </c>
      <c r="E42" s="176"/>
      <c r="F42" s="176"/>
      <c r="G42" s="176">
        <f>'実質公債費比率（分子）の構造'!L$52</f>
        <v>105</v>
      </c>
      <c r="H42" s="176"/>
      <c r="I42" s="176"/>
      <c r="J42" s="176">
        <f>'実質公債費比率（分子）の構造'!M$52</f>
        <v>122</v>
      </c>
      <c r="K42" s="176"/>
      <c r="L42" s="176"/>
      <c r="M42" s="176">
        <f>'実質公債費比率（分子）の構造'!N$52</f>
        <v>124</v>
      </c>
      <c r="N42" s="176"/>
      <c r="O42" s="176"/>
      <c r="P42" s="176">
        <f>'実質公債費比率（分子）の構造'!O$52</f>
        <v>136</v>
      </c>
    </row>
    <row r="43" spans="1:16" x14ac:dyDescent="0.15">
      <c r="A43" s="176" t="s">
        <v>18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64</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65</v>
      </c>
      <c r="B45" s="176">
        <f>'実質公債費比率（分子）の構造'!K$49</f>
        <v>0</v>
      </c>
      <c r="C45" s="176"/>
      <c r="D45" s="176"/>
      <c r="E45" s="176">
        <f>'実質公債費比率（分子）の構造'!L$49</f>
        <v>0</v>
      </c>
      <c r="F45" s="176"/>
      <c r="G45" s="176"/>
      <c r="H45" s="176">
        <f>'実質公債費比率（分子）の構造'!M$49</f>
        <v>0</v>
      </c>
      <c r="I45" s="176"/>
      <c r="J45" s="176"/>
      <c r="K45" s="176">
        <f>'実質公債費比率（分子）の構造'!N$49</f>
        <v>0</v>
      </c>
      <c r="L45" s="176"/>
      <c r="M45" s="176"/>
      <c r="N45" s="176">
        <f>'実質公債費比率（分子）の構造'!O$49</f>
        <v>0</v>
      </c>
      <c r="O45" s="176"/>
      <c r="P45" s="176"/>
    </row>
    <row r="46" spans="1:16" x14ac:dyDescent="0.15">
      <c r="A46" s="176" t="s">
        <v>66</v>
      </c>
      <c r="B46" s="176">
        <f>'実質公債費比率（分子）の構造'!K$48</f>
        <v>4</v>
      </c>
      <c r="C46" s="176"/>
      <c r="D46" s="176"/>
      <c r="E46" s="176">
        <f>'実質公債費比率（分子）の構造'!L$48</f>
        <v>5</v>
      </c>
      <c r="F46" s="176"/>
      <c r="G46" s="176"/>
      <c r="H46" s="176">
        <f>'実質公債費比率（分子）の構造'!M$48</f>
        <v>6</v>
      </c>
      <c r="I46" s="176"/>
      <c r="J46" s="176"/>
      <c r="K46" s="176">
        <f>'実質公債費比率（分子）の構造'!N$48</f>
        <v>6</v>
      </c>
      <c r="L46" s="176"/>
      <c r="M46" s="176"/>
      <c r="N46" s="176">
        <f>'実質公債費比率（分子）の構造'!O$48</f>
        <v>5</v>
      </c>
      <c r="O46" s="176"/>
      <c r="P46" s="176"/>
    </row>
    <row r="47" spans="1:16" x14ac:dyDescent="0.15">
      <c r="A47" s="176" t="s">
        <v>67</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68</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69</v>
      </c>
      <c r="B49" s="176">
        <f>'実質公債費比率（分子）の構造'!K$45</f>
        <v>109</v>
      </c>
      <c r="C49" s="176"/>
      <c r="D49" s="176"/>
      <c r="E49" s="176">
        <f>'実質公債費比率（分子）の構造'!L$45</f>
        <v>99</v>
      </c>
      <c r="F49" s="176"/>
      <c r="G49" s="176"/>
      <c r="H49" s="176">
        <f>'実質公債費比率（分子）の構造'!M$45</f>
        <v>117</v>
      </c>
      <c r="I49" s="176"/>
      <c r="J49" s="176"/>
      <c r="K49" s="176">
        <f>'実質公債費比率（分子）の構造'!N$45</f>
        <v>106</v>
      </c>
      <c r="L49" s="176"/>
      <c r="M49" s="176"/>
      <c r="N49" s="176">
        <f>'実質公債費比率（分子）の構造'!O$45</f>
        <v>130</v>
      </c>
      <c r="O49" s="176"/>
      <c r="P49" s="176"/>
    </row>
    <row r="50" spans="1:16" x14ac:dyDescent="0.15">
      <c r="A50" s="176" t="s">
        <v>70</v>
      </c>
      <c r="B50" s="176" t="e">
        <f>NA()</f>
        <v>#N/A</v>
      </c>
      <c r="C50" s="176">
        <f>IF(ISNUMBER('実質公債費比率（分子）の構造'!K$53),'実質公債費比率（分子）の構造'!K$53,NA())</f>
        <v>7</v>
      </c>
      <c r="D50" s="176" t="e">
        <f>NA()</f>
        <v>#N/A</v>
      </c>
      <c r="E50" s="176" t="e">
        <f>NA()</f>
        <v>#N/A</v>
      </c>
      <c r="F50" s="176">
        <f>IF(ISNUMBER('実質公債費比率（分子）の構造'!L$53),'実質公債費比率（分子）の構造'!L$53,NA())</f>
        <v>-1</v>
      </c>
      <c r="G50" s="176" t="e">
        <f>NA()</f>
        <v>#N/A</v>
      </c>
      <c r="H50" s="176" t="e">
        <f>NA()</f>
        <v>#N/A</v>
      </c>
      <c r="I50" s="176">
        <f>IF(ISNUMBER('実質公債費比率（分子）の構造'!M$53),'実質公債費比率（分子）の構造'!M$53,NA())</f>
        <v>1</v>
      </c>
      <c r="J50" s="176" t="e">
        <f>NA()</f>
        <v>#N/A</v>
      </c>
      <c r="K50" s="176" t="e">
        <f>NA()</f>
        <v>#N/A</v>
      </c>
      <c r="L50" s="176">
        <f>IF(ISNUMBER('実質公債費比率（分子）の構造'!N$53),'実質公債費比率（分子）の構造'!N$53,NA())</f>
        <v>-12</v>
      </c>
      <c r="M50" s="176" t="e">
        <f>NA()</f>
        <v>#N/A</v>
      </c>
      <c r="N50" s="176" t="e">
        <f>NA()</f>
        <v>#N/A</v>
      </c>
      <c r="O50" s="176">
        <f>IF(ISNUMBER('実質公債費比率（分子）の構造'!O$53),'実質公債費比率（分子）の構造'!O$53,NA())</f>
        <v>-1</v>
      </c>
      <c r="P50" s="176" t="e">
        <f>NA()</f>
        <v>#N/A</v>
      </c>
    </row>
    <row r="53" spans="1:16" x14ac:dyDescent="0.15">
      <c r="A53" s="144" t="s">
        <v>71</v>
      </c>
    </row>
    <row r="54" spans="1:16" x14ac:dyDescent="0.15">
      <c r="A54" s="175"/>
      <c r="B54" s="175" t="str">
        <f>'将来負担比率（分子）の構造'!I$40</f>
        <v>H27</v>
      </c>
      <c r="C54" s="175"/>
      <c r="D54" s="175"/>
      <c r="E54" s="175" t="str">
        <f>'将来負担比率（分子）の構造'!J$40</f>
        <v>H28</v>
      </c>
      <c r="F54" s="175"/>
      <c r="G54" s="175"/>
      <c r="H54" s="175" t="str">
        <f>'将来負担比率（分子）の構造'!K$40</f>
        <v>H29</v>
      </c>
      <c r="I54" s="175"/>
      <c r="J54" s="175"/>
      <c r="K54" s="175" t="str">
        <f>'将来負担比率（分子）の構造'!L$40</f>
        <v>H30</v>
      </c>
      <c r="L54" s="175"/>
      <c r="M54" s="175"/>
      <c r="N54" s="175" t="str">
        <f>'将来負担比率（分子）の構造'!M$40</f>
        <v>R01</v>
      </c>
      <c r="O54" s="175"/>
      <c r="P54" s="175"/>
    </row>
    <row r="55" spans="1:16" x14ac:dyDescent="0.15">
      <c r="A55" s="175"/>
      <c r="B55" s="175" t="s">
        <v>72</v>
      </c>
      <c r="C55" s="175"/>
      <c r="D55" s="175" t="s">
        <v>73</v>
      </c>
      <c r="E55" s="175" t="s">
        <v>72</v>
      </c>
      <c r="F55" s="175"/>
      <c r="G55" s="175" t="s">
        <v>73</v>
      </c>
      <c r="H55" s="175" t="s">
        <v>72</v>
      </c>
      <c r="I55" s="175"/>
      <c r="J55" s="175" t="s">
        <v>73</v>
      </c>
      <c r="K55" s="175" t="s">
        <v>72</v>
      </c>
      <c r="L55" s="175"/>
      <c r="M55" s="175" t="s">
        <v>73</v>
      </c>
      <c r="N55" s="175" t="s">
        <v>72</v>
      </c>
      <c r="O55" s="175"/>
      <c r="P55" s="175" t="s">
        <v>73</v>
      </c>
    </row>
    <row r="56" spans="1:16" x14ac:dyDescent="0.15">
      <c r="A56" s="175" t="s">
        <v>43</v>
      </c>
      <c r="B56" s="175"/>
      <c r="C56" s="175"/>
      <c r="D56" s="175">
        <f>'将来負担比率（分子）の構造'!I$52</f>
        <v>1422</v>
      </c>
      <c r="E56" s="175"/>
      <c r="F56" s="175"/>
      <c r="G56" s="175">
        <f>'将来負担比率（分子）の構造'!J$52</f>
        <v>1548</v>
      </c>
      <c r="H56" s="175"/>
      <c r="I56" s="175"/>
      <c r="J56" s="175">
        <f>'将来負担比率（分子）の構造'!K$52</f>
        <v>1780</v>
      </c>
      <c r="K56" s="175"/>
      <c r="L56" s="175"/>
      <c r="M56" s="175">
        <f>'将来負担比率（分子）の構造'!L$52</f>
        <v>1959</v>
      </c>
      <c r="N56" s="175"/>
      <c r="O56" s="175"/>
      <c r="P56" s="175">
        <f>'将来負担比率（分子）の構造'!M$52</f>
        <v>2085</v>
      </c>
    </row>
    <row r="57" spans="1:16" x14ac:dyDescent="0.15">
      <c r="A57" s="175" t="s">
        <v>42</v>
      </c>
      <c r="B57" s="175"/>
      <c r="C57" s="175"/>
      <c r="D57" s="175">
        <f>'将来負担比率（分子）の構造'!I$51</f>
        <v>7</v>
      </c>
      <c r="E57" s="175"/>
      <c r="F57" s="175"/>
      <c r="G57" s="175">
        <f>'将来負担比率（分子）の構造'!J$51</f>
        <v>5</v>
      </c>
      <c r="H57" s="175"/>
      <c r="I57" s="175"/>
      <c r="J57" s="175">
        <f>'将来負担比率（分子）の構造'!K$51</f>
        <v>3</v>
      </c>
      <c r="K57" s="175"/>
      <c r="L57" s="175"/>
      <c r="M57" s="175">
        <f>'将来負担比率（分子）の構造'!L$51</f>
        <v>2</v>
      </c>
      <c r="N57" s="175"/>
      <c r="O57" s="175"/>
      <c r="P57" s="175" t="str">
        <f>'将来負担比率（分子）の構造'!M$51</f>
        <v>-</v>
      </c>
    </row>
    <row r="58" spans="1:16" x14ac:dyDescent="0.15">
      <c r="A58" s="175" t="s">
        <v>41</v>
      </c>
      <c r="B58" s="175"/>
      <c r="C58" s="175"/>
      <c r="D58" s="175">
        <f>'将来負担比率（分子）の構造'!I$50</f>
        <v>4880</v>
      </c>
      <c r="E58" s="175"/>
      <c r="F58" s="175"/>
      <c r="G58" s="175">
        <f>'将来負担比率（分子）の構造'!J$50</f>
        <v>4852</v>
      </c>
      <c r="H58" s="175"/>
      <c r="I58" s="175"/>
      <c r="J58" s="175">
        <f>'将来負担比率（分子）の構造'!K$50</f>
        <v>4752</v>
      </c>
      <c r="K58" s="175"/>
      <c r="L58" s="175"/>
      <c r="M58" s="175">
        <f>'将来負担比率（分子）の構造'!L$50</f>
        <v>4602</v>
      </c>
      <c r="N58" s="175"/>
      <c r="O58" s="175"/>
      <c r="P58" s="175">
        <f>'将来負担比率（分子）の構造'!M$50</f>
        <v>4716</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35</v>
      </c>
      <c r="B62" s="175">
        <f>'将来負担比率（分子）の構造'!I$45</f>
        <v>43</v>
      </c>
      <c r="C62" s="175"/>
      <c r="D62" s="175"/>
      <c r="E62" s="175">
        <f>'将来負担比率（分子）の構造'!J$45</f>
        <v>124</v>
      </c>
      <c r="F62" s="175"/>
      <c r="G62" s="175"/>
      <c r="H62" s="175">
        <f>'将来負担比率（分子）の構造'!K$45</f>
        <v>86</v>
      </c>
      <c r="I62" s="175"/>
      <c r="J62" s="175"/>
      <c r="K62" s="175">
        <f>'将来負担比率（分子）の構造'!L$45</f>
        <v>90</v>
      </c>
      <c r="L62" s="175"/>
      <c r="M62" s="175"/>
      <c r="N62" s="175">
        <f>'将来負担比率（分子）の構造'!M$45</f>
        <v>63</v>
      </c>
      <c r="O62" s="175"/>
      <c r="P62" s="175"/>
    </row>
    <row r="63" spans="1:16" x14ac:dyDescent="0.15">
      <c r="A63" s="175" t="s">
        <v>34</v>
      </c>
      <c r="B63" s="175">
        <f>'将来負担比率（分子）の構造'!I$44</f>
        <v>8</v>
      </c>
      <c r="C63" s="175"/>
      <c r="D63" s="175"/>
      <c r="E63" s="175">
        <f>'将来負担比率（分子）の構造'!J$44</f>
        <v>8</v>
      </c>
      <c r="F63" s="175"/>
      <c r="G63" s="175"/>
      <c r="H63" s="175">
        <f>'将来負担比率（分子）の構造'!K$44</f>
        <v>7</v>
      </c>
      <c r="I63" s="175"/>
      <c r="J63" s="175"/>
      <c r="K63" s="175">
        <f>'将来負担比率（分子）の構造'!L$44</f>
        <v>3</v>
      </c>
      <c r="L63" s="175"/>
      <c r="M63" s="175"/>
      <c r="N63" s="175">
        <f>'将来負担比率（分子）の構造'!M$44</f>
        <v>3</v>
      </c>
      <c r="O63" s="175"/>
      <c r="P63" s="175"/>
    </row>
    <row r="64" spans="1:16" x14ac:dyDescent="0.15">
      <c r="A64" s="175" t="s">
        <v>33</v>
      </c>
      <c r="B64" s="175">
        <f>'将来負担比率（分子）の構造'!I$43</f>
        <v>30</v>
      </c>
      <c r="C64" s="175"/>
      <c r="D64" s="175"/>
      <c r="E64" s="175">
        <f>'将来負担比率（分子）の構造'!J$43</f>
        <v>30</v>
      </c>
      <c r="F64" s="175"/>
      <c r="G64" s="175"/>
      <c r="H64" s="175">
        <f>'将来負担比率（分子）の構造'!K$43</f>
        <v>27</v>
      </c>
      <c r="I64" s="175"/>
      <c r="J64" s="175"/>
      <c r="K64" s="175">
        <f>'将来負担比率（分子）の構造'!L$43</f>
        <v>14</v>
      </c>
      <c r="L64" s="175"/>
      <c r="M64" s="175"/>
      <c r="N64" s="175">
        <f>'将来負担比率（分子）の構造'!M$43</f>
        <v>19</v>
      </c>
      <c r="O64" s="175"/>
      <c r="P64" s="175"/>
    </row>
    <row r="65" spans="1:16" x14ac:dyDescent="0.15">
      <c r="A65" s="175" t="s">
        <v>32</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31</v>
      </c>
      <c r="B66" s="175">
        <f>'将来負担比率（分子）の構造'!I$41</f>
        <v>977</v>
      </c>
      <c r="C66" s="175"/>
      <c r="D66" s="175"/>
      <c r="E66" s="175">
        <f>'将来負担比率（分子）の構造'!J$41</f>
        <v>1111</v>
      </c>
      <c r="F66" s="175"/>
      <c r="G66" s="175"/>
      <c r="H66" s="175">
        <f>'将来負担比率（分子）の構造'!K$41</f>
        <v>1268</v>
      </c>
      <c r="I66" s="175"/>
      <c r="J66" s="175"/>
      <c r="K66" s="175">
        <f>'将来負担比率（分子）の構造'!L$41</f>
        <v>1548</v>
      </c>
      <c r="L66" s="175"/>
      <c r="M66" s="175"/>
      <c r="N66" s="175">
        <f>'将来負担比率（分子）の構造'!M$41</f>
        <v>1773</v>
      </c>
      <c r="O66" s="175"/>
      <c r="P66" s="175"/>
    </row>
    <row r="67" spans="1:16" x14ac:dyDescent="0.15">
      <c r="A67" s="175" t="s">
        <v>74</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75</v>
      </c>
      <c r="B70" s="177"/>
      <c r="C70" s="177"/>
      <c r="D70" s="177"/>
      <c r="E70" s="177"/>
      <c r="F70" s="177"/>
    </row>
    <row r="71" spans="1:16" x14ac:dyDescent="0.15">
      <c r="A71" s="178"/>
      <c r="B71" s="178" t="str">
        <f>基金残高に係る経年分析!F54</f>
        <v>H29</v>
      </c>
      <c r="C71" s="178" t="str">
        <f>基金残高に係る経年分析!G54</f>
        <v>H30</v>
      </c>
      <c r="D71" s="178" t="str">
        <f>基金残高に係る経年分析!H54</f>
        <v>R01</v>
      </c>
    </row>
    <row r="72" spans="1:16" x14ac:dyDescent="0.15">
      <c r="A72" s="178" t="s">
        <v>76</v>
      </c>
      <c r="B72" s="179">
        <f>基金残高に係る経年分析!F55</f>
        <v>693</v>
      </c>
      <c r="C72" s="179">
        <f>基金残高に係る経年分析!G55</f>
        <v>575</v>
      </c>
      <c r="D72" s="179">
        <f>基金残高に係る経年分析!H55</f>
        <v>673</v>
      </c>
    </row>
    <row r="73" spans="1:16" x14ac:dyDescent="0.15">
      <c r="A73" s="178" t="s">
        <v>77</v>
      </c>
      <c r="B73" s="179">
        <f>基金残高に係る経年分析!F56</f>
        <v>243</v>
      </c>
      <c r="C73" s="179">
        <f>基金残高に係る経年分析!G56</f>
        <v>243</v>
      </c>
      <c r="D73" s="179">
        <f>基金残高に係る経年分析!H56</f>
        <v>243</v>
      </c>
    </row>
    <row r="74" spans="1:16" x14ac:dyDescent="0.15">
      <c r="A74" s="178" t="s">
        <v>78</v>
      </c>
      <c r="B74" s="179">
        <f>基金残高に係る経年分析!F57</f>
        <v>3666</v>
      </c>
      <c r="C74" s="179">
        <f>基金残高に係る経年分析!G57</f>
        <v>3639</v>
      </c>
      <c r="D74" s="179">
        <f>基金残高に係る経年分析!H57</f>
        <v>3669</v>
      </c>
    </row>
  </sheetData>
  <sheetProtection algorithmName="SHA-512" hashValue="WG16dOLnlfpgLMIDpxUBrICB9tH7Sj8u8sBx+8mZwaIV7WqGAE9NBd/89aTdx4gpR6SCujDYvHkTWbxFy9lAmQ==" saltValue="vd7sr22IiVZV+FY8qaGP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0" customWidth="1"/>
    <col min="96" max="133" width="1.625" style="236" customWidth="1"/>
    <col min="134" max="143" width="1.625" style="220" customWidth="1"/>
    <col min="144" max="16384" width="0" style="220" hidden="1"/>
  </cols>
  <sheetData>
    <row r="1" spans="2:143" ht="22.5" customHeight="1" thickBot="1" x14ac:dyDescent="0.2">
      <c r="B1" s="217"/>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656" t="s">
        <v>214</v>
      </c>
      <c r="DI1" s="657"/>
      <c r="DJ1" s="657"/>
      <c r="DK1" s="657"/>
      <c r="DL1" s="657"/>
      <c r="DM1" s="657"/>
      <c r="DN1" s="658"/>
      <c r="DO1" s="220"/>
      <c r="DP1" s="656" t="s">
        <v>215</v>
      </c>
      <c r="DQ1" s="657"/>
      <c r="DR1" s="657"/>
      <c r="DS1" s="657"/>
      <c r="DT1" s="657"/>
      <c r="DU1" s="657"/>
      <c r="DV1" s="657"/>
      <c r="DW1" s="657"/>
      <c r="DX1" s="657"/>
      <c r="DY1" s="657"/>
      <c r="DZ1" s="657"/>
      <c r="EA1" s="657"/>
      <c r="EB1" s="657"/>
      <c r="EC1" s="658"/>
      <c r="ED1" s="218"/>
      <c r="EE1" s="218"/>
      <c r="EF1" s="218"/>
      <c r="EG1" s="218"/>
      <c r="EH1" s="218"/>
      <c r="EI1" s="218"/>
      <c r="EJ1" s="218"/>
      <c r="EK1" s="218"/>
      <c r="EL1" s="218"/>
      <c r="EM1" s="218"/>
    </row>
    <row r="2" spans="2:143" ht="22.5" customHeight="1" x14ac:dyDescent="0.15">
      <c r="B2" s="221" t="s">
        <v>216</v>
      </c>
      <c r="R2" s="222"/>
      <c r="S2" s="222"/>
      <c r="T2" s="222"/>
      <c r="U2" s="222"/>
      <c r="V2" s="222"/>
      <c r="W2" s="222"/>
      <c r="X2" s="222"/>
      <c r="Y2" s="222"/>
      <c r="Z2" s="222"/>
      <c r="AA2" s="222"/>
      <c r="AB2" s="222"/>
      <c r="AC2" s="222"/>
      <c r="AE2" s="223"/>
      <c r="AF2" s="223"/>
      <c r="AG2" s="223"/>
      <c r="AH2" s="223"/>
      <c r="AI2" s="223"/>
      <c r="AJ2" s="222"/>
      <c r="AK2" s="222"/>
      <c r="AL2" s="222"/>
      <c r="AM2" s="222"/>
      <c r="AN2" s="222"/>
      <c r="AO2" s="222"/>
      <c r="AP2" s="222"/>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row>
    <row r="3" spans="2:143" ht="11.25" customHeight="1" x14ac:dyDescent="0.15">
      <c r="B3" s="659" t="s">
        <v>217</v>
      </c>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660"/>
      <c r="AJ3" s="660"/>
      <c r="AK3" s="660"/>
      <c r="AL3" s="660"/>
      <c r="AM3" s="660"/>
      <c r="AN3" s="660"/>
      <c r="AO3" s="660"/>
      <c r="AP3" s="659" t="s">
        <v>218</v>
      </c>
      <c r="AQ3" s="660"/>
      <c r="AR3" s="660"/>
      <c r="AS3" s="660"/>
      <c r="AT3" s="660"/>
      <c r="AU3" s="660"/>
      <c r="AV3" s="660"/>
      <c r="AW3" s="660"/>
      <c r="AX3" s="660"/>
      <c r="AY3" s="660"/>
      <c r="AZ3" s="660"/>
      <c r="BA3" s="660"/>
      <c r="BB3" s="660"/>
      <c r="BC3" s="660"/>
      <c r="BD3" s="660"/>
      <c r="BE3" s="660"/>
      <c r="BF3" s="660"/>
      <c r="BG3" s="660"/>
      <c r="BH3" s="660"/>
      <c r="BI3" s="660"/>
      <c r="BJ3" s="660"/>
      <c r="BK3" s="660"/>
      <c r="BL3" s="660"/>
      <c r="BM3" s="660"/>
      <c r="BN3" s="660"/>
      <c r="BO3" s="660"/>
      <c r="BP3" s="660"/>
      <c r="BQ3" s="660"/>
      <c r="BR3" s="660"/>
      <c r="BS3" s="660"/>
      <c r="BT3" s="660"/>
      <c r="BU3" s="660"/>
      <c r="BV3" s="660"/>
      <c r="BW3" s="660"/>
      <c r="BX3" s="660"/>
      <c r="BY3" s="660"/>
      <c r="BZ3" s="660"/>
      <c r="CA3" s="660"/>
      <c r="CB3" s="661"/>
      <c r="CD3" s="662" t="s">
        <v>219</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59" t="s">
        <v>1</v>
      </c>
      <c r="C4" s="660"/>
      <c r="D4" s="660"/>
      <c r="E4" s="660"/>
      <c r="F4" s="660"/>
      <c r="G4" s="660"/>
      <c r="H4" s="660"/>
      <c r="I4" s="660"/>
      <c r="J4" s="660"/>
      <c r="K4" s="660"/>
      <c r="L4" s="660"/>
      <c r="M4" s="660"/>
      <c r="N4" s="660"/>
      <c r="O4" s="660"/>
      <c r="P4" s="660"/>
      <c r="Q4" s="661"/>
      <c r="R4" s="659" t="s">
        <v>220</v>
      </c>
      <c r="S4" s="660"/>
      <c r="T4" s="660"/>
      <c r="U4" s="660"/>
      <c r="V4" s="660"/>
      <c r="W4" s="660"/>
      <c r="X4" s="660"/>
      <c r="Y4" s="661"/>
      <c r="Z4" s="659" t="s">
        <v>221</v>
      </c>
      <c r="AA4" s="660"/>
      <c r="AB4" s="660"/>
      <c r="AC4" s="661"/>
      <c r="AD4" s="659" t="s">
        <v>222</v>
      </c>
      <c r="AE4" s="660"/>
      <c r="AF4" s="660"/>
      <c r="AG4" s="660"/>
      <c r="AH4" s="660"/>
      <c r="AI4" s="660"/>
      <c r="AJ4" s="660"/>
      <c r="AK4" s="661"/>
      <c r="AL4" s="659" t="s">
        <v>221</v>
      </c>
      <c r="AM4" s="660"/>
      <c r="AN4" s="660"/>
      <c r="AO4" s="661"/>
      <c r="AP4" s="665" t="s">
        <v>223</v>
      </c>
      <c r="AQ4" s="665"/>
      <c r="AR4" s="665"/>
      <c r="AS4" s="665"/>
      <c r="AT4" s="665"/>
      <c r="AU4" s="665"/>
      <c r="AV4" s="665"/>
      <c r="AW4" s="665"/>
      <c r="AX4" s="665"/>
      <c r="AY4" s="665"/>
      <c r="AZ4" s="665"/>
      <c r="BA4" s="665"/>
      <c r="BB4" s="665"/>
      <c r="BC4" s="665"/>
      <c r="BD4" s="665"/>
      <c r="BE4" s="665"/>
      <c r="BF4" s="665"/>
      <c r="BG4" s="665" t="s">
        <v>224</v>
      </c>
      <c r="BH4" s="665"/>
      <c r="BI4" s="665"/>
      <c r="BJ4" s="665"/>
      <c r="BK4" s="665"/>
      <c r="BL4" s="665"/>
      <c r="BM4" s="665"/>
      <c r="BN4" s="665"/>
      <c r="BO4" s="665" t="s">
        <v>221</v>
      </c>
      <c r="BP4" s="665"/>
      <c r="BQ4" s="665"/>
      <c r="BR4" s="665"/>
      <c r="BS4" s="665" t="s">
        <v>225</v>
      </c>
      <c r="BT4" s="665"/>
      <c r="BU4" s="665"/>
      <c r="BV4" s="665"/>
      <c r="BW4" s="665"/>
      <c r="BX4" s="665"/>
      <c r="BY4" s="665"/>
      <c r="BZ4" s="665"/>
      <c r="CA4" s="665"/>
      <c r="CB4" s="665"/>
      <c r="CD4" s="662" t="s">
        <v>226</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s="224" customFormat="1" ht="11.25" customHeight="1" x14ac:dyDescent="0.15">
      <c r="B5" s="666" t="s">
        <v>227</v>
      </c>
      <c r="C5" s="667"/>
      <c r="D5" s="667"/>
      <c r="E5" s="667"/>
      <c r="F5" s="667"/>
      <c r="G5" s="667"/>
      <c r="H5" s="667"/>
      <c r="I5" s="667"/>
      <c r="J5" s="667"/>
      <c r="K5" s="667"/>
      <c r="L5" s="667"/>
      <c r="M5" s="667"/>
      <c r="N5" s="667"/>
      <c r="O5" s="667"/>
      <c r="P5" s="667"/>
      <c r="Q5" s="668"/>
      <c r="R5" s="669">
        <v>771694</v>
      </c>
      <c r="S5" s="670"/>
      <c r="T5" s="670"/>
      <c r="U5" s="670"/>
      <c r="V5" s="670"/>
      <c r="W5" s="670"/>
      <c r="X5" s="670"/>
      <c r="Y5" s="671"/>
      <c r="Z5" s="672">
        <v>38.9</v>
      </c>
      <c r="AA5" s="672"/>
      <c r="AB5" s="672"/>
      <c r="AC5" s="672"/>
      <c r="AD5" s="673">
        <v>771694</v>
      </c>
      <c r="AE5" s="673"/>
      <c r="AF5" s="673"/>
      <c r="AG5" s="673"/>
      <c r="AH5" s="673"/>
      <c r="AI5" s="673"/>
      <c r="AJ5" s="673"/>
      <c r="AK5" s="673"/>
      <c r="AL5" s="674">
        <v>76.400000000000006</v>
      </c>
      <c r="AM5" s="675"/>
      <c r="AN5" s="675"/>
      <c r="AO5" s="676"/>
      <c r="AP5" s="666" t="s">
        <v>228</v>
      </c>
      <c r="AQ5" s="667"/>
      <c r="AR5" s="667"/>
      <c r="AS5" s="667"/>
      <c r="AT5" s="667"/>
      <c r="AU5" s="667"/>
      <c r="AV5" s="667"/>
      <c r="AW5" s="667"/>
      <c r="AX5" s="667"/>
      <c r="AY5" s="667"/>
      <c r="AZ5" s="667"/>
      <c r="BA5" s="667"/>
      <c r="BB5" s="667"/>
      <c r="BC5" s="667"/>
      <c r="BD5" s="667"/>
      <c r="BE5" s="667"/>
      <c r="BF5" s="668"/>
      <c r="BG5" s="680">
        <v>768645</v>
      </c>
      <c r="BH5" s="681"/>
      <c r="BI5" s="681"/>
      <c r="BJ5" s="681"/>
      <c r="BK5" s="681"/>
      <c r="BL5" s="681"/>
      <c r="BM5" s="681"/>
      <c r="BN5" s="682"/>
      <c r="BO5" s="683">
        <v>99.6</v>
      </c>
      <c r="BP5" s="683"/>
      <c r="BQ5" s="683"/>
      <c r="BR5" s="683"/>
      <c r="BS5" s="684">
        <v>138</v>
      </c>
      <c r="BT5" s="684"/>
      <c r="BU5" s="684"/>
      <c r="BV5" s="684"/>
      <c r="BW5" s="684"/>
      <c r="BX5" s="684"/>
      <c r="BY5" s="684"/>
      <c r="BZ5" s="684"/>
      <c r="CA5" s="684"/>
      <c r="CB5" s="688"/>
      <c r="CD5" s="662" t="s">
        <v>223</v>
      </c>
      <c r="CE5" s="663"/>
      <c r="CF5" s="663"/>
      <c r="CG5" s="663"/>
      <c r="CH5" s="663"/>
      <c r="CI5" s="663"/>
      <c r="CJ5" s="663"/>
      <c r="CK5" s="663"/>
      <c r="CL5" s="663"/>
      <c r="CM5" s="663"/>
      <c r="CN5" s="663"/>
      <c r="CO5" s="663"/>
      <c r="CP5" s="663"/>
      <c r="CQ5" s="664"/>
      <c r="CR5" s="662" t="s">
        <v>229</v>
      </c>
      <c r="CS5" s="663"/>
      <c r="CT5" s="663"/>
      <c r="CU5" s="663"/>
      <c r="CV5" s="663"/>
      <c r="CW5" s="663"/>
      <c r="CX5" s="663"/>
      <c r="CY5" s="664"/>
      <c r="CZ5" s="662" t="s">
        <v>221</v>
      </c>
      <c r="DA5" s="663"/>
      <c r="DB5" s="663"/>
      <c r="DC5" s="664"/>
      <c r="DD5" s="662" t="s">
        <v>230</v>
      </c>
      <c r="DE5" s="663"/>
      <c r="DF5" s="663"/>
      <c r="DG5" s="663"/>
      <c r="DH5" s="663"/>
      <c r="DI5" s="663"/>
      <c r="DJ5" s="663"/>
      <c r="DK5" s="663"/>
      <c r="DL5" s="663"/>
      <c r="DM5" s="663"/>
      <c r="DN5" s="663"/>
      <c r="DO5" s="663"/>
      <c r="DP5" s="664"/>
      <c r="DQ5" s="662" t="s">
        <v>231</v>
      </c>
      <c r="DR5" s="663"/>
      <c r="DS5" s="663"/>
      <c r="DT5" s="663"/>
      <c r="DU5" s="663"/>
      <c r="DV5" s="663"/>
      <c r="DW5" s="663"/>
      <c r="DX5" s="663"/>
      <c r="DY5" s="663"/>
      <c r="DZ5" s="663"/>
      <c r="EA5" s="663"/>
      <c r="EB5" s="663"/>
      <c r="EC5" s="664"/>
    </row>
    <row r="6" spans="2:143" ht="11.25" customHeight="1" x14ac:dyDescent="0.15">
      <c r="B6" s="677" t="s">
        <v>232</v>
      </c>
      <c r="C6" s="678"/>
      <c r="D6" s="678"/>
      <c r="E6" s="678"/>
      <c r="F6" s="678"/>
      <c r="G6" s="678"/>
      <c r="H6" s="678"/>
      <c r="I6" s="678"/>
      <c r="J6" s="678"/>
      <c r="K6" s="678"/>
      <c r="L6" s="678"/>
      <c r="M6" s="678"/>
      <c r="N6" s="678"/>
      <c r="O6" s="678"/>
      <c r="P6" s="678"/>
      <c r="Q6" s="679"/>
      <c r="R6" s="680">
        <v>52608</v>
      </c>
      <c r="S6" s="681"/>
      <c r="T6" s="681"/>
      <c r="U6" s="681"/>
      <c r="V6" s="681"/>
      <c r="W6" s="681"/>
      <c r="X6" s="681"/>
      <c r="Y6" s="682"/>
      <c r="Z6" s="683">
        <v>2.7</v>
      </c>
      <c r="AA6" s="683"/>
      <c r="AB6" s="683"/>
      <c r="AC6" s="683"/>
      <c r="AD6" s="684">
        <v>52608</v>
      </c>
      <c r="AE6" s="684"/>
      <c r="AF6" s="684"/>
      <c r="AG6" s="684"/>
      <c r="AH6" s="684"/>
      <c r="AI6" s="684"/>
      <c r="AJ6" s="684"/>
      <c r="AK6" s="684"/>
      <c r="AL6" s="685">
        <v>5.2</v>
      </c>
      <c r="AM6" s="686"/>
      <c r="AN6" s="686"/>
      <c r="AO6" s="687"/>
      <c r="AP6" s="677" t="s">
        <v>233</v>
      </c>
      <c r="AQ6" s="678"/>
      <c r="AR6" s="678"/>
      <c r="AS6" s="678"/>
      <c r="AT6" s="678"/>
      <c r="AU6" s="678"/>
      <c r="AV6" s="678"/>
      <c r="AW6" s="678"/>
      <c r="AX6" s="678"/>
      <c r="AY6" s="678"/>
      <c r="AZ6" s="678"/>
      <c r="BA6" s="678"/>
      <c r="BB6" s="678"/>
      <c r="BC6" s="678"/>
      <c r="BD6" s="678"/>
      <c r="BE6" s="678"/>
      <c r="BF6" s="679"/>
      <c r="BG6" s="680">
        <v>768645</v>
      </c>
      <c r="BH6" s="681"/>
      <c r="BI6" s="681"/>
      <c r="BJ6" s="681"/>
      <c r="BK6" s="681"/>
      <c r="BL6" s="681"/>
      <c r="BM6" s="681"/>
      <c r="BN6" s="682"/>
      <c r="BO6" s="683">
        <v>99.6</v>
      </c>
      <c r="BP6" s="683"/>
      <c r="BQ6" s="683"/>
      <c r="BR6" s="683"/>
      <c r="BS6" s="684">
        <v>138</v>
      </c>
      <c r="BT6" s="684"/>
      <c r="BU6" s="684"/>
      <c r="BV6" s="684"/>
      <c r="BW6" s="684"/>
      <c r="BX6" s="684"/>
      <c r="BY6" s="684"/>
      <c r="BZ6" s="684"/>
      <c r="CA6" s="684"/>
      <c r="CB6" s="688"/>
      <c r="CD6" s="691" t="s">
        <v>234</v>
      </c>
      <c r="CE6" s="692"/>
      <c r="CF6" s="692"/>
      <c r="CG6" s="692"/>
      <c r="CH6" s="692"/>
      <c r="CI6" s="692"/>
      <c r="CJ6" s="692"/>
      <c r="CK6" s="692"/>
      <c r="CL6" s="692"/>
      <c r="CM6" s="692"/>
      <c r="CN6" s="692"/>
      <c r="CO6" s="692"/>
      <c r="CP6" s="692"/>
      <c r="CQ6" s="693"/>
      <c r="CR6" s="680">
        <v>36213</v>
      </c>
      <c r="CS6" s="681"/>
      <c r="CT6" s="681"/>
      <c r="CU6" s="681"/>
      <c r="CV6" s="681"/>
      <c r="CW6" s="681"/>
      <c r="CX6" s="681"/>
      <c r="CY6" s="682"/>
      <c r="CZ6" s="674">
        <v>1.9</v>
      </c>
      <c r="DA6" s="675"/>
      <c r="DB6" s="675"/>
      <c r="DC6" s="694"/>
      <c r="DD6" s="689" t="s">
        <v>173</v>
      </c>
      <c r="DE6" s="681"/>
      <c r="DF6" s="681"/>
      <c r="DG6" s="681"/>
      <c r="DH6" s="681"/>
      <c r="DI6" s="681"/>
      <c r="DJ6" s="681"/>
      <c r="DK6" s="681"/>
      <c r="DL6" s="681"/>
      <c r="DM6" s="681"/>
      <c r="DN6" s="681"/>
      <c r="DO6" s="681"/>
      <c r="DP6" s="682"/>
      <c r="DQ6" s="689">
        <v>36213</v>
      </c>
      <c r="DR6" s="681"/>
      <c r="DS6" s="681"/>
      <c r="DT6" s="681"/>
      <c r="DU6" s="681"/>
      <c r="DV6" s="681"/>
      <c r="DW6" s="681"/>
      <c r="DX6" s="681"/>
      <c r="DY6" s="681"/>
      <c r="DZ6" s="681"/>
      <c r="EA6" s="681"/>
      <c r="EB6" s="681"/>
      <c r="EC6" s="690"/>
    </row>
    <row r="7" spans="2:143" ht="11.25" customHeight="1" x14ac:dyDescent="0.15">
      <c r="B7" s="677" t="s">
        <v>235</v>
      </c>
      <c r="C7" s="678"/>
      <c r="D7" s="678"/>
      <c r="E7" s="678"/>
      <c r="F7" s="678"/>
      <c r="G7" s="678"/>
      <c r="H7" s="678"/>
      <c r="I7" s="678"/>
      <c r="J7" s="678"/>
      <c r="K7" s="678"/>
      <c r="L7" s="678"/>
      <c r="M7" s="678"/>
      <c r="N7" s="678"/>
      <c r="O7" s="678"/>
      <c r="P7" s="678"/>
      <c r="Q7" s="679"/>
      <c r="R7" s="680">
        <v>89</v>
      </c>
      <c r="S7" s="681"/>
      <c r="T7" s="681"/>
      <c r="U7" s="681"/>
      <c r="V7" s="681"/>
      <c r="W7" s="681"/>
      <c r="X7" s="681"/>
      <c r="Y7" s="682"/>
      <c r="Z7" s="683">
        <v>0</v>
      </c>
      <c r="AA7" s="683"/>
      <c r="AB7" s="683"/>
      <c r="AC7" s="683"/>
      <c r="AD7" s="684">
        <v>89</v>
      </c>
      <c r="AE7" s="684"/>
      <c r="AF7" s="684"/>
      <c r="AG7" s="684"/>
      <c r="AH7" s="684"/>
      <c r="AI7" s="684"/>
      <c r="AJ7" s="684"/>
      <c r="AK7" s="684"/>
      <c r="AL7" s="685">
        <v>0</v>
      </c>
      <c r="AM7" s="686"/>
      <c r="AN7" s="686"/>
      <c r="AO7" s="687"/>
      <c r="AP7" s="677" t="s">
        <v>236</v>
      </c>
      <c r="AQ7" s="678"/>
      <c r="AR7" s="678"/>
      <c r="AS7" s="678"/>
      <c r="AT7" s="678"/>
      <c r="AU7" s="678"/>
      <c r="AV7" s="678"/>
      <c r="AW7" s="678"/>
      <c r="AX7" s="678"/>
      <c r="AY7" s="678"/>
      <c r="AZ7" s="678"/>
      <c r="BA7" s="678"/>
      <c r="BB7" s="678"/>
      <c r="BC7" s="678"/>
      <c r="BD7" s="678"/>
      <c r="BE7" s="678"/>
      <c r="BF7" s="679"/>
      <c r="BG7" s="680">
        <v>48548</v>
      </c>
      <c r="BH7" s="681"/>
      <c r="BI7" s="681"/>
      <c r="BJ7" s="681"/>
      <c r="BK7" s="681"/>
      <c r="BL7" s="681"/>
      <c r="BM7" s="681"/>
      <c r="BN7" s="682"/>
      <c r="BO7" s="683">
        <v>6.3</v>
      </c>
      <c r="BP7" s="683"/>
      <c r="BQ7" s="683"/>
      <c r="BR7" s="683"/>
      <c r="BS7" s="684">
        <v>138</v>
      </c>
      <c r="BT7" s="684"/>
      <c r="BU7" s="684"/>
      <c r="BV7" s="684"/>
      <c r="BW7" s="684"/>
      <c r="BX7" s="684"/>
      <c r="BY7" s="684"/>
      <c r="BZ7" s="684"/>
      <c r="CA7" s="684"/>
      <c r="CB7" s="688"/>
      <c r="CD7" s="695" t="s">
        <v>237</v>
      </c>
      <c r="CE7" s="696"/>
      <c r="CF7" s="696"/>
      <c r="CG7" s="696"/>
      <c r="CH7" s="696"/>
      <c r="CI7" s="696"/>
      <c r="CJ7" s="696"/>
      <c r="CK7" s="696"/>
      <c r="CL7" s="696"/>
      <c r="CM7" s="696"/>
      <c r="CN7" s="696"/>
      <c r="CO7" s="696"/>
      <c r="CP7" s="696"/>
      <c r="CQ7" s="697"/>
      <c r="CR7" s="680">
        <v>576482</v>
      </c>
      <c r="CS7" s="681"/>
      <c r="CT7" s="681"/>
      <c r="CU7" s="681"/>
      <c r="CV7" s="681"/>
      <c r="CW7" s="681"/>
      <c r="CX7" s="681"/>
      <c r="CY7" s="682"/>
      <c r="CZ7" s="683">
        <v>29.6</v>
      </c>
      <c r="DA7" s="683"/>
      <c r="DB7" s="683"/>
      <c r="DC7" s="683"/>
      <c r="DD7" s="689">
        <v>17317</v>
      </c>
      <c r="DE7" s="681"/>
      <c r="DF7" s="681"/>
      <c r="DG7" s="681"/>
      <c r="DH7" s="681"/>
      <c r="DI7" s="681"/>
      <c r="DJ7" s="681"/>
      <c r="DK7" s="681"/>
      <c r="DL7" s="681"/>
      <c r="DM7" s="681"/>
      <c r="DN7" s="681"/>
      <c r="DO7" s="681"/>
      <c r="DP7" s="682"/>
      <c r="DQ7" s="689">
        <v>537254</v>
      </c>
      <c r="DR7" s="681"/>
      <c r="DS7" s="681"/>
      <c r="DT7" s="681"/>
      <c r="DU7" s="681"/>
      <c r="DV7" s="681"/>
      <c r="DW7" s="681"/>
      <c r="DX7" s="681"/>
      <c r="DY7" s="681"/>
      <c r="DZ7" s="681"/>
      <c r="EA7" s="681"/>
      <c r="EB7" s="681"/>
      <c r="EC7" s="690"/>
    </row>
    <row r="8" spans="2:143" ht="11.25" customHeight="1" x14ac:dyDescent="0.15">
      <c r="B8" s="677" t="s">
        <v>238</v>
      </c>
      <c r="C8" s="678"/>
      <c r="D8" s="678"/>
      <c r="E8" s="678"/>
      <c r="F8" s="678"/>
      <c r="G8" s="678"/>
      <c r="H8" s="678"/>
      <c r="I8" s="678"/>
      <c r="J8" s="678"/>
      <c r="K8" s="678"/>
      <c r="L8" s="678"/>
      <c r="M8" s="678"/>
      <c r="N8" s="678"/>
      <c r="O8" s="678"/>
      <c r="P8" s="678"/>
      <c r="Q8" s="679"/>
      <c r="R8" s="680">
        <v>399</v>
      </c>
      <c r="S8" s="681"/>
      <c r="T8" s="681"/>
      <c r="U8" s="681"/>
      <c r="V8" s="681"/>
      <c r="W8" s="681"/>
      <c r="X8" s="681"/>
      <c r="Y8" s="682"/>
      <c r="Z8" s="683">
        <v>0</v>
      </c>
      <c r="AA8" s="683"/>
      <c r="AB8" s="683"/>
      <c r="AC8" s="683"/>
      <c r="AD8" s="684">
        <v>399</v>
      </c>
      <c r="AE8" s="684"/>
      <c r="AF8" s="684"/>
      <c r="AG8" s="684"/>
      <c r="AH8" s="684"/>
      <c r="AI8" s="684"/>
      <c r="AJ8" s="684"/>
      <c r="AK8" s="684"/>
      <c r="AL8" s="685">
        <v>0</v>
      </c>
      <c r="AM8" s="686"/>
      <c r="AN8" s="686"/>
      <c r="AO8" s="687"/>
      <c r="AP8" s="677" t="s">
        <v>239</v>
      </c>
      <c r="AQ8" s="678"/>
      <c r="AR8" s="678"/>
      <c r="AS8" s="678"/>
      <c r="AT8" s="678"/>
      <c r="AU8" s="678"/>
      <c r="AV8" s="678"/>
      <c r="AW8" s="678"/>
      <c r="AX8" s="678"/>
      <c r="AY8" s="678"/>
      <c r="AZ8" s="678"/>
      <c r="BA8" s="678"/>
      <c r="BB8" s="678"/>
      <c r="BC8" s="678"/>
      <c r="BD8" s="678"/>
      <c r="BE8" s="678"/>
      <c r="BF8" s="679"/>
      <c r="BG8" s="680">
        <v>2100</v>
      </c>
      <c r="BH8" s="681"/>
      <c r="BI8" s="681"/>
      <c r="BJ8" s="681"/>
      <c r="BK8" s="681"/>
      <c r="BL8" s="681"/>
      <c r="BM8" s="681"/>
      <c r="BN8" s="682"/>
      <c r="BO8" s="683">
        <v>0.3</v>
      </c>
      <c r="BP8" s="683"/>
      <c r="BQ8" s="683"/>
      <c r="BR8" s="683"/>
      <c r="BS8" s="689" t="s">
        <v>173</v>
      </c>
      <c r="BT8" s="681"/>
      <c r="BU8" s="681"/>
      <c r="BV8" s="681"/>
      <c r="BW8" s="681"/>
      <c r="BX8" s="681"/>
      <c r="BY8" s="681"/>
      <c r="BZ8" s="681"/>
      <c r="CA8" s="681"/>
      <c r="CB8" s="690"/>
      <c r="CD8" s="695" t="s">
        <v>240</v>
      </c>
      <c r="CE8" s="696"/>
      <c r="CF8" s="696"/>
      <c r="CG8" s="696"/>
      <c r="CH8" s="696"/>
      <c r="CI8" s="696"/>
      <c r="CJ8" s="696"/>
      <c r="CK8" s="696"/>
      <c r="CL8" s="696"/>
      <c r="CM8" s="696"/>
      <c r="CN8" s="696"/>
      <c r="CO8" s="696"/>
      <c r="CP8" s="696"/>
      <c r="CQ8" s="697"/>
      <c r="CR8" s="680">
        <v>370848</v>
      </c>
      <c r="CS8" s="681"/>
      <c r="CT8" s="681"/>
      <c r="CU8" s="681"/>
      <c r="CV8" s="681"/>
      <c r="CW8" s="681"/>
      <c r="CX8" s="681"/>
      <c r="CY8" s="682"/>
      <c r="CZ8" s="683">
        <v>19</v>
      </c>
      <c r="DA8" s="683"/>
      <c r="DB8" s="683"/>
      <c r="DC8" s="683"/>
      <c r="DD8" s="689">
        <v>70980</v>
      </c>
      <c r="DE8" s="681"/>
      <c r="DF8" s="681"/>
      <c r="DG8" s="681"/>
      <c r="DH8" s="681"/>
      <c r="DI8" s="681"/>
      <c r="DJ8" s="681"/>
      <c r="DK8" s="681"/>
      <c r="DL8" s="681"/>
      <c r="DM8" s="681"/>
      <c r="DN8" s="681"/>
      <c r="DO8" s="681"/>
      <c r="DP8" s="682"/>
      <c r="DQ8" s="689">
        <v>216798</v>
      </c>
      <c r="DR8" s="681"/>
      <c r="DS8" s="681"/>
      <c r="DT8" s="681"/>
      <c r="DU8" s="681"/>
      <c r="DV8" s="681"/>
      <c r="DW8" s="681"/>
      <c r="DX8" s="681"/>
      <c r="DY8" s="681"/>
      <c r="DZ8" s="681"/>
      <c r="EA8" s="681"/>
      <c r="EB8" s="681"/>
      <c r="EC8" s="690"/>
    </row>
    <row r="9" spans="2:143" ht="11.25" customHeight="1" x14ac:dyDescent="0.15">
      <c r="B9" s="677" t="s">
        <v>241</v>
      </c>
      <c r="C9" s="678"/>
      <c r="D9" s="678"/>
      <c r="E9" s="678"/>
      <c r="F9" s="678"/>
      <c r="G9" s="678"/>
      <c r="H9" s="678"/>
      <c r="I9" s="678"/>
      <c r="J9" s="678"/>
      <c r="K9" s="678"/>
      <c r="L9" s="678"/>
      <c r="M9" s="678"/>
      <c r="N9" s="678"/>
      <c r="O9" s="678"/>
      <c r="P9" s="678"/>
      <c r="Q9" s="679"/>
      <c r="R9" s="680">
        <v>229</v>
      </c>
      <c r="S9" s="681"/>
      <c r="T9" s="681"/>
      <c r="U9" s="681"/>
      <c r="V9" s="681"/>
      <c r="W9" s="681"/>
      <c r="X9" s="681"/>
      <c r="Y9" s="682"/>
      <c r="Z9" s="683">
        <v>0</v>
      </c>
      <c r="AA9" s="683"/>
      <c r="AB9" s="683"/>
      <c r="AC9" s="683"/>
      <c r="AD9" s="684">
        <v>229</v>
      </c>
      <c r="AE9" s="684"/>
      <c r="AF9" s="684"/>
      <c r="AG9" s="684"/>
      <c r="AH9" s="684"/>
      <c r="AI9" s="684"/>
      <c r="AJ9" s="684"/>
      <c r="AK9" s="684"/>
      <c r="AL9" s="685">
        <v>0</v>
      </c>
      <c r="AM9" s="686"/>
      <c r="AN9" s="686"/>
      <c r="AO9" s="687"/>
      <c r="AP9" s="677" t="s">
        <v>242</v>
      </c>
      <c r="AQ9" s="678"/>
      <c r="AR9" s="678"/>
      <c r="AS9" s="678"/>
      <c r="AT9" s="678"/>
      <c r="AU9" s="678"/>
      <c r="AV9" s="678"/>
      <c r="AW9" s="678"/>
      <c r="AX9" s="678"/>
      <c r="AY9" s="678"/>
      <c r="AZ9" s="678"/>
      <c r="BA9" s="678"/>
      <c r="BB9" s="678"/>
      <c r="BC9" s="678"/>
      <c r="BD9" s="678"/>
      <c r="BE9" s="678"/>
      <c r="BF9" s="679"/>
      <c r="BG9" s="680">
        <v>42589</v>
      </c>
      <c r="BH9" s="681"/>
      <c r="BI9" s="681"/>
      <c r="BJ9" s="681"/>
      <c r="BK9" s="681"/>
      <c r="BL9" s="681"/>
      <c r="BM9" s="681"/>
      <c r="BN9" s="682"/>
      <c r="BO9" s="683">
        <v>5.5</v>
      </c>
      <c r="BP9" s="683"/>
      <c r="BQ9" s="683"/>
      <c r="BR9" s="683"/>
      <c r="BS9" s="689" t="s">
        <v>173</v>
      </c>
      <c r="BT9" s="681"/>
      <c r="BU9" s="681"/>
      <c r="BV9" s="681"/>
      <c r="BW9" s="681"/>
      <c r="BX9" s="681"/>
      <c r="BY9" s="681"/>
      <c r="BZ9" s="681"/>
      <c r="CA9" s="681"/>
      <c r="CB9" s="690"/>
      <c r="CD9" s="695" t="s">
        <v>243</v>
      </c>
      <c r="CE9" s="696"/>
      <c r="CF9" s="696"/>
      <c r="CG9" s="696"/>
      <c r="CH9" s="696"/>
      <c r="CI9" s="696"/>
      <c r="CJ9" s="696"/>
      <c r="CK9" s="696"/>
      <c r="CL9" s="696"/>
      <c r="CM9" s="696"/>
      <c r="CN9" s="696"/>
      <c r="CO9" s="696"/>
      <c r="CP9" s="696"/>
      <c r="CQ9" s="697"/>
      <c r="CR9" s="680">
        <v>77061</v>
      </c>
      <c r="CS9" s="681"/>
      <c r="CT9" s="681"/>
      <c r="CU9" s="681"/>
      <c r="CV9" s="681"/>
      <c r="CW9" s="681"/>
      <c r="CX9" s="681"/>
      <c r="CY9" s="682"/>
      <c r="CZ9" s="683">
        <v>4</v>
      </c>
      <c r="DA9" s="683"/>
      <c r="DB9" s="683"/>
      <c r="DC9" s="683"/>
      <c r="DD9" s="689">
        <v>2933</v>
      </c>
      <c r="DE9" s="681"/>
      <c r="DF9" s="681"/>
      <c r="DG9" s="681"/>
      <c r="DH9" s="681"/>
      <c r="DI9" s="681"/>
      <c r="DJ9" s="681"/>
      <c r="DK9" s="681"/>
      <c r="DL9" s="681"/>
      <c r="DM9" s="681"/>
      <c r="DN9" s="681"/>
      <c r="DO9" s="681"/>
      <c r="DP9" s="682"/>
      <c r="DQ9" s="689">
        <v>71274</v>
      </c>
      <c r="DR9" s="681"/>
      <c r="DS9" s="681"/>
      <c r="DT9" s="681"/>
      <c r="DU9" s="681"/>
      <c r="DV9" s="681"/>
      <c r="DW9" s="681"/>
      <c r="DX9" s="681"/>
      <c r="DY9" s="681"/>
      <c r="DZ9" s="681"/>
      <c r="EA9" s="681"/>
      <c r="EB9" s="681"/>
      <c r="EC9" s="690"/>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137</v>
      </c>
      <c r="S10" s="681"/>
      <c r="T10" s="681"/>
      <c r="U10" s="681"/>
      <c r="V10" s="681"/>
      <c r="W10" s="681"/>
      <c r="X10" s="681"/>
      <c r="Y10" s="682"/>
      <c r="Z10" s="683" t="s">
        <v>173</v>
      </c>
      <c r="AA10" s="683"/>
      <c r="AB10" s="683"/>
      <c r="AC10" s="683"/>
      <c r="AD10" s="684" t="s">
        <v>173</v>
      </c>
      <c r="AE10" s="684"/>
      <c r="AF10" s="684"/>
      <c r="AG10" s="684"/>
      <c r="AH10" s="684"/>
      <c r="AI10" s="684"/>
      <c r="AJ10" s="684"/>
      <c r="AK10" s="684"/>
      <c r="AL10" s="685" t="s">
        <v>173</v>
      </c>
      <c r="AM10" s="686"/>
      <c r="AN10" s="686"/>
      <c r="AO10" s="687"/>
      <c r="AP10" s="677" t="s">
        <v>245</v>
      </c>
      <c r="AQ10" s="678"/>
      <c r="AR10" s="678"/>
      <c r="AS10" s="678"/>
      <c r="AT10" s="678"/>
      <c r="AU10" s="678"/>
      <c r="AV10" s="678"/>
      <c r="AW10" s="678"/>
      <c r="AX10" s="678"/>
      <c r="AY10" s="678"/>
      <c r="AZ10" s="678"/>
      <c r="BA10" s="678"/>
      <c r="BB10" s="678"/>
      <c r="BC10" s="678"/>
      <c r="BD10" s="678"/>
      <c r="BE10" s="678"/>
      <c r="BF10" s="679"/>
      <c r="BG10" s="680">
        <v>2237</v>
      </c>
      <c r="BH10" s="681"/>
      <c r="BI10" s="681"/>
      <c r="BJ10" s="681"/>
      <c r="BK10" s="681"/>
      <c r="BL10" s="681"/>
      <c r="BM10" s="681"/>
      <c r="BN10" s="682"/>
      <c r="BO10" s="683">
        <v>0.3</v>
      </c>
      <c r="BP10" s="683"/>
      <c r="BQ10" s="683"/>
      <c r="BR10" s="683"/>
      <c r="BS10" s="689" t="s">
        <v>173</v>
      </c>
      <c r="BT10" s="681"/>
      <c r="BU10" s="681"/>
      <c r="BV10" s="681"/>
      <c r="BW10" s="681"/>
      <c r="BX10" s="681"/>
      <c r="BY10" s="681"/>
      <c r="BZ10" s="681"/>
      <c r="CA10" s="681"/>
      <c r="CB10" s="690"/>
      <c r="CD10" s="695" t="s">
        <v>246</v>
      </c>
      <c r="CE10" s="696"/>
      <c r="CF10" s="696"/>
      <c r="CG10" s="696"/>
      <c r="CH10" s="696"/>
      <c r="CI10" s="696"/>
      <c r="CJ10" s="696"/>
      <c r="CK10" s="696"/>
      <c r="CL10" s="696"/>
      <c r="CM10" s="696"/>
      <c r="CN10" s="696"/>
      <c r="CO10" s="696"/>
      <c r="CP10" s="696"/>
      <c r="CQ10" s="697"/>
      <c r="CR10" s="680" t="s">
        <v>137</v>
      </c>
      <c r="CS10" s="681"/>
      <c r="CT10" s="681"/>
      <c r="CU10" s="681"/>
      <c r="CV10" s="681"/>
      <c r="CW10" s="681"/>
      <c r="CX10" s="681"/>
      <c r="CY10" s="682"/>
      <c r="CZ10" s="683" t="s">
        <v>173</v>
      </c>
      <c r="DA10" s="683"/>
      <c r="DB10" s="683"/>
      <c r="DC10" s="683"/>
      <c r="DD10" s="689" t="s">
        <v>173</v>
      </c>
      <c r="DE10" s="681"/>
      <c r="DF10" s="681"/>
      <c r="DG10" s="681"/>
      <c r="DH10" s="681"/>
      <c r="DI10" s="681"/>
      <c r="DJ10" s="681"/>
      <c r="DK10" s="681"/>
      <c r="DL10" s="681"/>
      <c r="DM10" s="681"/>
      <c r="DN10" s="681"/>
      <c r="DO10" s="681"/>
      <c r="DP10" s="682"/>
      <c r="DQ10" s="689" t="s">
        <v>137</v>
      </c>
      <c r="DR10" s="681"/>
      <c r="DS10" s="681"/>
      <c r="DT10" s="681"/>
      <c r="DU10" s="681"/>
      <c r="DV10" s="681"/>
      <c r="DW10" s="681"/>
      <c r="DX10" s="681"/>
      <c r="DY10" s="681"/>
      <c r="DZ10" s="681"/>
      <c r="EA10" s="681"/>
      <c r="EB10" s="681"/>
      <c r="EC10" s="690"/>
    </row>
    <row r="11" spans="2:143" ht="11.25" customHeight="1" x14ac:dyDescent="0.15">
      <c r="B11" s="677" t="s">
        <v>247</v>
      </c>
      <c r="C11" s="678"/>
      <c r="D11" s="678"/>
      <c r="E11" s="678"/>
      <c r="F11" s="678"/>
      <c r="G11" s="678"/>
      <c r="H11" s="678"/>
      <c r="I11" s="678"/>
      <c r="J11" s="678"/>
      <c r="K11" s="678"/>
      <c r="L11" s="678"/>
      <c r="M11" s="678"/>
      <c r="N11" s="678"/>
      <c r="O11" s="678"/>
      <c r="P11" s="678"/>
      <c r="Q11" s="679"/>
      <c r="R11" s="680">
        <v>16056</v>
      </c>
      <c r="S11" s="681"/>
      <c r="T11" s="681"/>
      <c r="U11" s="681"/>
      <c r="V11" s="681"/>
      <c r="W11" s="681"/>
      <c r="X11" s="681"/>
      <c r="Y11" s="682"/>
      <c r="Z11" s="685">
        <v>0.8</v>
      </c>
      <c r="AA11" s="686"/>
      <c r="AB11" s="686"/>
      <c r="AC11" s="698"/>
      <c r="AD11" s="689">
        <v>16056</v>
      </c>
      <c r="AE11" s="681"/>
      <c r="AF11" s="681"/>
      <c r="AG11" s="681"/>
      <c r="AH11" s="681"/>
      <c r="AI11" s="681"/>
      <c r="AJ11" s="681"/>
      <c r="AK11" s="682"/>
      <c r="AL11" s="685">
        <v>1.6</v>
      </c>
      <c r="AM11" s="686"/>
      <c r="AN11" s="686"/>
      <c r="AO11" s="687"/>
      <c r="AP11" s="677" t="s">
        <v>248</v>
      </c>
      <c r="AQ11" s="678"/>
      <c r="AR11" s="678"/>
      <c r="AS11" s="678"/>
      <c r="AT11" s="678"/>
      <c r="AU11" s="678"/>
      <c r="AV11" s="678"/>
      <c r="AW11" s="678"/>
      <c r="AX11" s="678"/>
      <c r="AY11" s="678"/>
      <c r="AZ11" s="678"/>
      <c r="BA11" s="678"/>
      <c r="BB11" s="678"/>
      <c r="BC11" s="678"/>
      <c r="BD11" s="678"/>
      <c r="BE11" s="678"/>
      <c r="BF11" s="679"/>
      <c r="BG11" s="680">
        <v>1622</v>
      </c>
      <c r="BH11" s="681"/>
      <c r="BI11" s="681"/>
      <c r="BJ11" s="681"/>
      <c r="BK11" s="681"/>
      <c r="BL11" s="681"/>
      <c r="BM11" s="681"/>
      <c r="BN11" s="682"/>
      <c r="BO11" s="683">
        <v>0.2</v>
      </c>
      <c r="BP11" s="683"/>
      <c r="BQ11" s="683"/>
      <c r="BR11" s="683"/>
      <c r="BS11" s="689">
        <v>138</v>
      </c>
      <c r="BT11" s="681"/>
      <c r="BU11" s="681"/>
      <c r="BV11" s="681"/>
      <c r="BW11" s="681"/>
      <c r="BX11" s="681"/>
      <c r="BY11" s="681"/>
      <c r="BZ11" s="681"/>
      <c r="CA11" s="681"/>
      <c r="CB11" s="690"/>
      <c r="CD11" s="695" t="s">
        <v>249</v>
      </c>
      <c r="CE11" s="696"/>
      <c r="CF11" s="696"/>
      <c r="CG11" s="696"/>
      <c r="CH11" s="696"/>
      <c r="CI11" s="696"/>
      <c r="CJ11" s="696"/>
      <c r="CK11" s="696"/>
      <c r="CL11" s="696"/>
      <c r="CM11" s="696"/>
      <c r="CN11" s="696"/>
      <c r="CO11" s="696"/>
      <c r="CP11" s="696"/>
      <c r="CQ11" s="697"/>
      <c r="CR11" s="680">
        <v>162333</v>
      </c>
      <c r="CS11" s="681"/>
      <c r="CT11" s="681"/>
      <c r="CU11" s="681"/>
      <c r="CV11" s="681"/>
      <c r="CW11" s="681"/>
      <c r="CX11" s="681"/>
      <c r="CY11" s="682"/>
      <c r="CZ11" s="683">
        <v>8.3000000000000007</v>
      </c>
      <c r="DA11" s="683"/>
      <c r="DB11" s="683"/>
      <c r="DC11" s="683"/>
      <c r="DD11" s="689">
        <v>85228</v>
      </c>
      <c r="DE11" s="681"/>
      <c r="DF11" s="681"/>
      <c r="DG11" s="681"/>
      <c r="DH11" s="681"/>
      <c r="DI11" s="681"/>
      <c r="DJ11" s="681"/>
      <c r="DK11" s="681"/>
      <c r="DL11" s="681"/>
      <c r="DM11" s="681"/>
      <c r="DN11" s="681"/>
      <c r="DO11" s="681"/>
      <c r="DP11" s="682"/>
      <c r="DQ11" s="689">
        <v>109370</v>
      </c>
      <c r="DR11" s="681"/>
      <c r="DS11" s="681"/>
      <c r="DT11" s="681"/>
      <c r="DU11" s="681"/>
      <c r="DV11" s="681"/>
      <c r="DW11" s="681"/>
      <c r="DX11" s="681"/>
      <c r="DY11" s="681"/>
      <c r="DZ11" s="681"/>
      <c r="EA11" s="681"/>
      <c r="EB11" s="681"/>
      <c r="EC11" s="690"/>
    </row>
    <row r="12" spans="2:143" ht="11.25" customHeight="1" x14ac:dyDescent="0.15">
      <c r="B12" s="677" t="s">
        <v>250</v>
      </c>
      <c r="C12" s="678"/>
      <c r="D12" s="678"/>
      <c r="E12" s="678"/>
      <c r="F12" s="678"/>
      <c r="G12" s="678"/>
      <c r="H12" s="678"/>
      <c r="I12" s="678"/>
      <c r="J12" s="678"/>
      <c r="K12" s="678"/>
      <c r="L12" s="678"/>
      <c r="M12" s="678"/>
      <c r="N12" s="678"/>
      <c r="O12" s="678"/>
      <c r="P12" s="678"/>
      <c r="Q12" s="679"/>
      <c r="R12" s="680" t="s">
        <v>173</v>
      </c>
      <c r="S12" s="681"/>
      <c r="T12" s="681"/>
      <c r="U12" s="681"/>
      <c r="V12" s="681"/>
      <c r="W12" s="681"/>
      <c r="X12" s="681"/>
      <c r="Y12" s="682"/>
      <c r="Z12" s="683" t="s">
        <v>173</v>
      </c>
      <c r="AA12" s="683"/>
      <c r="AB12" s="683"/>
      <c r="AC12" s="683"/>
      <c r="AD12" s="684" t="s">
        <v>173</v>
      </c>
      <c r="AE12" s="684"/>
      <c r="AF12" s="684"/>
      <c r="AG12" s="684"/>
      <c r="AH12" s="684"/>
      <c r="AI12" s="684"/>
      <c r="AJ12" s="684"/>
      <c r="AK12" s="684"/>
      <c r="AL12" s="685" t="s">
        <v>137</v>
      </c>
      <c r="AM12" s="686"/>
      <c r="AN12" s="686"/>
      <c r="AO12" s="687"/>
      <c r="AP12" s="677" t="s">
        <v>251</v>
      </c>
      <c r="AQ12" s="678"/>
      <c r="AR12" s="678"/>
      <c r="AS12" s="678"/>
      <c r="AT12" s="678"/>
      <c r="AU12" s="678"/>
      <c r="AV12" s="678"/>
      <c r="AW12" s="678"/>
      <c r="AX12" s="678"/>
      <c r="AY12" s="678"/>
      <c r="AZ12" s="678"/>
      <c r="BA12" s="678"/>
      <c r="BB12" s="678"/>
      <c r="BC12" s="678"/>
      <c r="BD12" s="678"/>
      <c r="BE12" s="678"/>
      <c r="BF12" s="679"/>
      <c r="BG12" s="680">
        <v>713595</v>
      </c>
      <c r="BH12" s="681"/>
      <c r="BI12" s="681"/>
      <c r="BJ12" s="681"/>
      <c r="BK12" s="681"/>
      <c r="BL12" s="681"/>
      <c r="BM12" s="681"/>
      <c r="BN12" s="682"/>
      <c r="BO12" s="683">
        <v>92.5</v>
      </c>
      <c r="BP12" s="683"/>
      <c r="BQ12" s="683"/>
      <c r="BR12" s="683"/>
      <c r="BS12" s="689" t="s">
        <v>173</v>
      </c>
      <c r="BT12" s="681"/>
      <c r="BU12" s="681"/>
      <c r="BV12" s="681"/>
      <c r="BW12" s="681"/>
      <c r="BX12" s="681"/>
      <c r="BY12" s="681"/>
      <c r="BZ12" s="681"/>
      <c r="CA12" s="681"/>
      <c r="CB12" s="690"/>
      <c r="CD12" s="695" t="s">
        <v>252</v>
      </c>
      <c r="CE12" s="696"/>
      <c r="CF12" s="696"/>
      <c r="CG12" s="696"/>
      <c r="CH12" s="696"/>
      <c r="CI12" s="696"/>
      <c r="CJ12" s="696"/>
      <c r="CK12" s="696"/>
      <c r="CL12" s="696"/>
      <c r="CM12" s="696"/>
      <c r="CN12" s="696"/>
      <c r="CO12" s="696"/>
      <c r="CP12" s="696"/>
      <c r="CQ12" s="697"/>
      <c r="CR12" s="680">
        <v>30579</v>
      </c>
      <c r="CS12" s="681"/>
      <c r="CT12" s="681"/>
      <c r="CU12" s="681"/>
      <c r="CV12" s="681"/>
      <c r="CW12" s="681"/>
      <c r="CX12" s="681"/>
      <c r="CY12" s="682"/>
      <c r="CZ12" s="683">
        <v>1.6</v>
      </c>
      <c r="DA12" s="683"/>
      <c r="DB12" s="683"/>
      <c r="DC12" s="683"/>
      <c r="DD12" s="689">
        <v>770</v>
      </c>
      <c r="DE12" s="681"/>
      <c r="DF12" s="681"/>
      <c r="DG12" s="681"/>
      <c r="DH12" s="681"/>
      <c r="DI12" s="681"/>
      <c r="DJ12" s="681"/>
      <c r="DK12" s="681"/>
      <c r="DL12" s="681"/>
      <c r="DM12" s="681"/>
      <c r="DN12" s="681"/>
      <c r="DO12" s="681"/>
      <c r="DP12" s="682"/>
      <c r="DQ12" s="689">
        <v>29611</v>
      </c>
      <c r="DR12" s="681"/>
      <c r="DS12" s="681"/>
      <c r="DT12" s="681"/>
      <c r="DU12" s="681"/>
      <c r="DV12" s="681"/>
      <c r="DW12" s="681"/>
      <c r="DX12" s="681"/>
      <c r="DY12" s="681"/>
      <c r="DZ12" s="681"/>
      <c r="EA12" s="681"/>
      <c r="EB12" s="681"/>
      <c r="EC12" s="690"/>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173</v>
      </c>
      <c r="S13" s="681"/>
      <c r="T13" s="681"/>
      <c r="U13" s="681"/>
      <c r="V13" s="681"/>
      <c r="W13" s="681"/>
      <c r="X13" s="681"/>
      <c r="Y13" s="682"/>
      <c r="Z13" s="683" t="s">
        <v>173</v>
      </c>
      <c r="AA13" s="683"/>
      <c r="AB13" s="683"/>
      <c r="AC13" s="683"/>
      <c r="AD13" s="684" t="s">
        <v>173</v>
      </c>
      <c r="AE13" s="684"/>
      <c r="AF13" s="684"/>
      <c r="AG13" s="684"/>
      <c r="AH13" s="684"/>
      <c r="AI13" s="684"/>
      <c r="AJ13" s="684"/>
      <c r="AK13" s="684"/>
      <c r="AL13" s="685" t="s">
        <v>137</v>
      </c>
      <c r="AM13" s="686"/>
      <c r="AN13" s="686"/>
      <c r="AO13" s="687"/>
      <c r="AP13" s="677" t="s">
        <v>254</v>
      </c>
      <c r="AQ13" s="678"/>
      <c r="AR13" s="678"/>
      <c r="AS13" s="678"/>
      <c r="AT13" s="678"/>
      <c r="AU13" s="678"/>
      <c r="AV13" s="678"/>
      <c r="AW13" s="678"/>
      <c r="AX13" s="678"/>
      <c r="AY13" s="678"/>
      <c r="AZ13" s="678"/>
      <c r="BA13" s="678"/>
      <c r="BB13" s="678"/>
      <c r="BC13" s="678"/>
      <c r="BD13" s="678"/>
      <c r="BE13" s="678"/>
      <c r="BF13" s="679"/>
      <c r="BG13" s="680">
        <v>711431</v>
      </c>
      <c r="BH13" s="681"/>
      <c r="BI13" s="681"/>
      <c r="BJ13" s="681"/>
      <c r="BK13" s="681"/>
      <c r="BL13" s="681"/>
      <c r="BM13" s="681"/>
      <c r="BN13" s="682"/>
      <c r="BO13" s="683">
        <v>92.2</v>
      </c>
      <c r="BP13" s="683"/>
      <c r="BQ13" s="683"/>
      <c r="BR13" s="683"/>
      <c r="BS13" s="689" t="s">
        <v>173</v>
      </c>
      <c r="BT13" s="681"/>
      <c r="BU13" s="681"/>
      <c r="BV13" s="681"/>
      <c r="BW13" s="681"/>
      <c r="BX13" s="681"/>
      <c r="BY13" s="681"/>
      <c r="BZ13" s="681"/>
      <c r="CA13" s="681"/>
      <c r="CB13" s="690"/>
      <c r="CD13" s="695" t="s">
        <v>255</v>
      </c>
      <c r="CE13" s="696"/>
      <c r="CF13" s="696"/>
      <c r="CG13" s="696"/>
      <c r="CH13" s="696"/>
      <c r="CI13" s="696"/>
      <c r="CJ13" s="696"/>
      <c r="CK13" s="696"/>
      <c r="CL13" s="696"/>
      <c r="CM13" s="696"/>
      <c r="CN13" s="696"/>
      <c r="CO13" s="696"/>
      <c r="CP13" s="696"/>
      <c r="CQ13" s="697"/>
      <c r="CR13" s="680">
        <v>218118</v>
      </c>
      <c r="CS13" s="681"/>
      <c r="CT13" s="681"/>
      <c r="CU13" s="681"/>
      <c r="CV13" s="681"/>
      <c r="CW13" s="681"/>
      <c r="CX13" s="681"/>
      <c r="CY13" s="682"/>
      <c r="CZ13" s="683">
        <v>11.2</v>
      </c>
      <c r="DA13" s="683"/>
      <c r="DB13" s="683"/>
      <c r="DC13" s="683"/>
      <c r="DD13" s="689">
        <v>178545</v>
      </c>
      <c r="DE13" s="681"/>
      <c r="DF13" s="681"/>
      <c r="DG13" s="681"/>
      <c r="DH13" s="681"/>
      <c r="DI13" s="681"/>
      <c r="DJ13" s="681"/>
      <c r="DK13" s="681"/>
      <c r="DL13" s="681"/>
      <c r="DM13" s="681"/>
      <c r="DN13" s="681"/>
      <c r="DO13" s="681"/>
      <c r="DP13" s="682"/>
      <c r="DQ13" s="689">
        <v>122458</v>
      </c>
      <c r="DR13" s="681"/>
      <c r="DS13" s="681"/>
      <c r="DT13" s="681"/>
      <c r="DU13" s="681"/>
      <c r="DV13" s="681"/>
      <c r="DW13" s="681"/>
      <c r="DX13" s="681"/>
      <c r="DY13" s="681"/>
      <c r="DZ13" s="681"/>
      <c r="EA13" s="681"/>
      <c r="EB13" s="681"/>
      <c r="EC13" s="690"/>
    </row>
    <row r="14" spans="2:143" ht="11.25" customHeight="1" x14ac:dyDescent="0.15">
      <c r="B14" s="677" t="s">
        <v>256</v>
      </c>
      <c r="C14" s="678"/>
      <c r="D14" s="678"/>
      <c r="E14" s="678"/>
      <c r="F14" s="678"/>
      <c r="G14" s="678"/>
      <c r="H14" s="678"/>
      <c r="I14" s="678"/>
      <c r="J14" s="678"/>
      <c r="K14" s="678"/>
      <c r="L14" s="678"/>
      <c r="M14" s="678"/>
      <c r="N14" s="678"/>
      <c r="O14" s="678"/>
      <c r="P14" s="678"/>
      <c r="Q14" s="679"/>
      <c r="R14" s="680">
        <v>6932</v>
      </c>
      <c r="S14" s="681"/>
      <c r="T14" s="681"/>
      <c r="U14" s="681"/>
      <c r="V14" s="681"/>
      <c r="W14" s="681"/>
      <c r="X14" s="681"/>
      <c r="Y14" s="682"/>
      <c r="Z14" s="683">
        <v>0.3</v>
      </c>
      <c r="AA14" s="683"/>
      <c r="AB14" s="683"/>
      <c r="AC14" s="683"/>
      <c r="AD14" s="684">
        <v>6932</v>
      </c>
      <c r="AE14" s="684"/>
      <c r="AF14" s="684"/>
      <c r="AG14" s="684"/>
      <c r="AH14" s="684"/>
      <c r="AI14" s="684"/>
      <c r="AJ14" s="684"/>
      <c r="AK14" s="684"/>
      <c r="AL14" s="685">
        <v>0.7</v>
      </c>
      <c r="AM14" s="686"/>
      <c r="AN14" s="686"/>
      <c r="AO14" s="687"/>
      <c r="AP14" s="677" t="s">
        <v>257</v>
      </c>
      <c r="AQ14" s="678"/>
      <c r="AR14" s="678"/>
      <c r="AS14" s="678"/>
      <c r="AT14" s="678"/>
      <c r="AU14" s="678"/>
      <c r="AV14" s="678"/>
      <c r="AW14" s="678"/>
      <c r="AX14" s="678"/>
      <c r="AY14" s="678"/>
      <c r="AZ14" s="678"/>
      <c r="BA14" s="678"/>
      <c r="BB14" s="678"/>
      <c r="BC14" s="678"/>
      <c r="BD14" s="678"/>
      <c r="BE14" s="678"/>
      <c r="BF14" s="679"/>
      <c r="BG14" s="680">
        <v>4703</v>
      </c>
      <c r="BH14" s="681"/>
      <c r="BI14" s="681"/>
      <c r="BJ14" s="681"/>
      <c r="BK14" s="681"/>
      <c r="BL14" s="681"/>
      <c r="BM14" s="681"/>
      <c r="BN14" s="682"/>
      <c r="BO14" s="683">
        <v>0.6</v>
      </c>
      <c r="BP14" s="683"/>
      <c r="BQ14" s="683"/>
      <c r="BR14" s="683"/>
      <c r="BS14" s="689" t="s">
        <v>173</v>
      </c>
      <c r="BT14" s="681"/>
      <c r="BU14" s="681"/>
      <c r="BV14" s="681"/>
      <c r="BW14" s="681"/>
      <c r="BX14" s="681"/>
      <c r="BY14" s="681"/>
      <c r="BZ14" s="681"/>
      <c r="CA14" s="681"/>
      <c r="CB14" s="690"/>
      <c r="CD14" s="695" t="s">
        <v>258</v>
      </c>
      <c r="CE14" s="696"/>
      <c r="CF14" s="696"/>
      <c r="CG14" s="696"/>
      <c r="CH14" s="696"/>
      <c r="CI14" s="696"/>
      <c r="CJ14" s="696"/>
      <c r="CK14" s="696"/>
      <c r="CL14" s="696"/>
      <c r="CM14" s="696"/>
      <c r="CN14" s="696"/>
      <c r="CO14" s="696"/>
      <c r="CP14" s="696"/>
      <c r="CQ14" s="697"/>
      <c r="CR14" s="680">
        <v>44411</v>
      </c>
      <c r="CS14" s="681"/>
      <c r="CT14" s="681"/>
      <c r="CU14" s="681"/>
      <c r="CV14" s="681"/>
      <c r="CW14" s="681"/>
      <c r="CX14" s="681"/>
      <c r="CY14" s="682"/>
      <c r="CZ14" s="683">
        <v>2.2999999999999998</v>
      </c>
      <c r="DA14" s="683"/>
      <c r="DB14" s="683"/>
      <c r="DC14" s="683"/>
      <c r="DD14" s="689" t="s">
        <v>173</v>
      </c>
      <c r="DE14" s="681"/>
      <c r="DF14" s="681"/>
      <c r="DG14" s="681"/>
      <c r="DH14" s="681"/>
      <c r="DI14" s="681"/>
      <c r="DJ14" s="681"/>
      <c r="DK14" s="681"/>
      <c r="DL14" s="681"/>
      <c r="DM14" s="681"/>
      <c r="DN14" s="681"/>
      <c r="DO14" s="681"/>
      <c r="DP14" s="682"/>
      <c r="DQ14" s="689">
        <v>43041</v>
      </c>
      <c r="DR14" s="681"/>
      <c r="DS14" s="681"/>
      <c r="DT14" s="681"/>
      <c r="DU14" s="681"/>
      <c r="DV14" s="681"/>
      <c r="DW14" s="681"/>
      <c r="DX14" s="681"/>
      <c r="DY14" s="681"/>
      <c r="DZ14" s="681"/>
      <c r="EA14" s="681"/>
      <c r="EB14" s="681"/>
      <c r="EC14" s="690"/>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173</v>
      </c>
      <c r="S15" s="681"/>
      <c r="T15" s="681"/>
      <c r="U15" s="681"/>
      <c r="V15" s="681"/>
      <c r="W15" s="681"/>
      <c r="X15" s="681"/>
      <c r="Y15" s="682"/>
      <c r="Z15" s="683" t="s">
        <v>173</v>
      </c>
      <c r="AA15" s="683"/>
      <c r="AB15" s="683"/>
      <c r="AC15" s="683"/>
      <c r="AD15" s="684" t="s">
        <v>173</v>
      </c>
      <c r="AE15" s="684"/>
      <c r="AF15" s="684"/>
      <c r="AG15" s="684"/>
      <c r="AH15" s="684"/>
      <c r="AI15" s="684"/>
      <c r="AJ15" s="684"/>
      <c r="AK15" s="684"/>
      <c r="AL15" s="685" t="s">
        <v>173</v>
      </c>
      <c r="AM15" s="686"/>
      <c r="AN15" s="686"/>
      <c r="AO15" s="687"/>
      <c r="AP15" s="677" t="s">
        <v>260</v>
      </c>
      <c r="AQ15" s="678"/>
      <c r="AR15" s="678"/>
      <c r="AS15" s="678"/>
      <c r="AT15" s="678"/>
      <c r="AU15" s="678"/>
      <c r="AV15" s="678"/>
      <c r="AW15" s="678"/>
      <c r="AX15" s="678"/>
      <c r="AY15" s="678"/>
      <c r="AZ15" s="678"/>
      <c r="BA15" s="678"/>
      <c r="BB15" s="678"/>
      <c r="BC15" s="678"/>
      <c r="BD15" s="678"/>
      <c r="BE15" s="678"/>
      <c r="BF15" s="679"/>
      <c r="BG15" s="680">
        <v>1799</v>
      </c>
      <c r="BH15" s="681"/>
      <c r="BI15" s="681"/>
      <c r="BJ15" s="681"/>
      <c r="BK15" s="681"/>
      <c r="BL15" s="681"/>
      <c r="BM15" s="681"/>
      <c r="BN15" s="682"/>
      <c r="BO15" s="683">
        <v>0.2</v>
      </c>
      <c r="BP15" s="683"/>
      <c r="BQ15" s="683"/>
      <c r="BR15" s="683"/>
      <c r="BS15" s="689" t="s">
        <v>173</v>
      </c>
      <c r="BT15" s="681"/>
      <c r="BU15" s="681"/>
      <c r="BV15" s="681"/>
      <c r="BW15" s="681"/>
      <c r="BX15" s="681"/>
      <c r="BY15" s="681"/>
      <c r="BZ15" s="681"/>
      <c r="CA15" s="681"/>
      <c r="CB15" s="690"/>
      <c r="CD15" s="695" t="s">
        <v>261</v>
      </c>
      <c r="CE15" s="696"/>
      <c r="CF15" s="696"/>
      <c r="CG15" s="696"/>
      <c r="CH15" s="696"/>
      <c r="CI15" s="696"/>
      <c r="CJ15" s="696"/>
      <c r="CK15" s="696"/>
      <c r="CL15" s="696"/>
      <c r="CM15" s="696"/>
      <c r="CN15" s="696"/>
      <c r="CO15" s="696"/>
      <c r="CP15" s="696"/>
      <c r="CQ15" s="697"/>
      <c r="CR15" s="680">
        <v>214319</v>
      </c>
      <c r="CS15" s="681"/>
      <c r="CT15" s="681"/>
      <c r="CU15" s="681"/>
      <c r="CV15" s="681"/>
      <c r="CW15" s="681"/>
      <c r="CX15" s="681"/>
      <c r="CY15" s="682"/>
      <c r="CZ15" s="683">
        <v>11</v>
      </c>
      <c r="DA15" s="683"/>
      <c r="DB15" s="683"/>
      <c r="DC15" s="683"/>
      <c r="DD15" s="689">
        <v>63319</v>
      </c>
      <c r="DE15" s="681"/>
      <c r="DF15" s="681"/>
      <c r="DG15" s="681"/>
      <c r="DH15" s="681"/>
      <c r="DI15" s="681"/>
      <c r="DJ15" s="681"/>
      <c r="DK15" s="681"/>
      <c r="DL15" s="681"/>
      <c r="DM15" s="681"/>
      <c r="DN15" s="681"/>
      <c r="DO15" s="681"/>
      <c r="DP15" s="682"/>
      <c r="DQ15" s="689">
        <v>138279</v>
      </c>
      <c r="DR15" s="681"/>
      <c r="DS15" s="681"/>
      <c r="DT15" s="681"/>
      <c r="DU15" s="681"/>
      <c r="DV15" s="681"/>
      <c r="DW15" s="681"/>
      <c r="DX15" s="681"/>
      <c r="DY15" s="681"/>
      <c r="DZ15" s="681"/>
      <c r="EA15" s="681"/>
      <c r="EB15" s="681"/>
      <c r="EC15" s="690"/>
    </row>
    <row r="16" spans="2:143" ht="11.25" customHeight="1" x14ac:dyDescent="0.15">
      <c r="B16" s="677" t="s">
        <v>262</v>
      </c>
      <c r="C16" s="678"/>
      <c r="D16" s="678"/>
      <c r="E16" s="678"/>
      <c r="F16" s="678"/>
      <c r="G16" s="678"/>
      <c r="H16" s="678"/>
      <c r="I16" s="678"/>
      <c r="J16" s="678"/>
      <c r="K16" s="678"/>
      <c r="L16" s="678"/>
      <c r="M16" s="678"/>
      <c r="N16" s="678"/>
      <c r="O16" s="678"/>
      <c r="P16" s="678"/>
      <c r="Q16" s="679"/>
      <c r="R16" s="680">
        <v>1682</v>
      </c>
      <c r="S16" s="681"/>
      <c r="T16" s="681"/>
      <c r="U16" s="681"/>
      <c r="V16" s="681"/>
      <c r="W16" s="681"/>
      <c r="X16" s="681"/>
      <c r="Y16" s="682"/>
      <c r="Z16" s="683">
        <v>0.1</v>
      </c>
      <c r="AA16" s="683"/>
      <c r="AB16" s="683"/>
      <c r="AC16" s="683"/>
      <c r="AD16" s="684">
        <v>1682</v>
      </c>
      <c r="AE16" s="684"/>
      <c r="AF16" s="684"/>
      <c r="AG16" s="684"/>
      <c r="AH16" s="684"/>
      <c r="AI16" s="684"/>
      <c r="AJ16" s="684"/>
      <c r="AK16" s="684"/>
      <c r="AL16" s="685">
        <v>0.2</v>
      </c>
      <c r="AM16" s="686"/>
      <c r="AN16" s="686"/>
      <c r="AO16" s="687"/>
      <c r="AP16" s="677" t="s">
        <v>263</v>
      </c>
      <c r="AQ16" s="678"/>
      <c r="AR16" s="678"/>
      <c r="AS16" s="678"/>
      <c r="AT16" s="678"/>
      <c r="AU16" s="678"/>
      <c r="AV16" s="678"/>
      <c r="AW16" s="678"/>
      <c r="AX16" s="678"/>
      <c r="AY16" s="678"/>
      <c r="AZ16" s="678"/>
      <c r="BA16" s="678"/>
      <c r="BB16" s="678"/>
      <c r="BC16" s="678"/>
      <c r="BD16" s="678"/>
      <c r="BE16" s="678"/>
      <c r="BF16" s="679"/>
      <c r="BG16" s="680" t="s">
        <v>173</v>
      </c>
      <c r="BH16" s="681"/>
      <c r="BI16" s="681"/>
      <c r="BJ16" s="681"/>
      <c r="BK16" s="681"/>
      <c r="BL16" s="681"/>
      <c r="BM16" s="681"/>
      <c r="BN16" s="682"/>
      <c r="BO16" s="683" t="s">
        <v>173</v>
      </c>
      <c r="BP16" s="683"/>
      <c r="BQ16" s="683"/>
      <c r="BR16" s="683"/>
      <c r="BS16" s="689" t="s">
        <v>173</v>
      </c>
      <c r="BT16" s="681"/>
      <c r="BU16" s="681"/>
      <c r="BV16" s="681"/>
      <c r="BW16" s="681"/>
      <c r="BX16" s="681"/>
      <c r="BY16" s="681"/>
      <c r="BZ16" s="681"/>
      <c r="CA16" s="681"/>
      <c r="CB16" s="690"/>
      <c r="CD16" s="695" t="s">
        <v>264</v>
      </c>
      <c r="CE16" s="696"/>
      <c r="CF16" s="696"/>
      <c r="CG16" s="696"/>
      <c r="CH16" s="696"/>
      <c r="CI16" s="696"/>
      <c r="CJ16" s="696"/>
      <c r="CK16" s="696"/>
      <c r="CL16" s="696"/>
      <c r="CM16" s="696"/>
      <c r="CN16" s="696"/>
      <c r="CO16" s="696"/>
      <c r="CP16" s="696"/>
      <c r="CQ16" s="697"/>
      <c r="CR16" s="680">
        <v>89938</v>
      </c>
      <c r="CS16" s="681"/>
      <c r="CT16" s="681"/>
      <c r="CU16" s="681"/>
      <c r="CV16" s="681"/>
      <c r="CW16" s="681"/>
      <c r="CX16" s="681"/>
      <c r="CY16" s="682"/>
      <c r="CZ16" s="683">
        <v>4.5999999999999996</v>
      </c>
      <c r="DA16" s="683"/>
      <c r="DB16" s="683"/>
      <c r="DC16" s="683"/>
      <c r="DD16" s="689" t="s">
        <v>173</v>
      </c>
      <c r="DE16" s="681"/>
      <c r="DF16" s="681"/>
      <c r="DG16" s="681"/>
      <c r="DH16" s="681"/>
      <c r="DI16" s="681"/>
      <c r="DJ16" s="681"/>
      <c r="DK16" s="681"/>
      <c r="DL16" s="681"/>
      <c r="DM16" s="681"/>
      <c r="DN16" s="681"/>
      <c r="DO16" s="681"/>
      <c r="DP16" s="682"/>
      <c r="DQ16" s="689">
        <v>41030</v>
      </c>
      <c r="DR16" s="681"/>
      <c r="DS16" s="681"/>
      <c r="DT16" s="681"/>
      <c r="DU16" s="681"/>
      <c r="DV16" s="681"/>
      <c r="DW16" s="681"/>
      <c r="DX16" s="681"/>
      <c r="DY16" s="681"/>
      <c r="DZ16" s="681"/>
      <c r="EA16" s="681"/>
      <c r="EB16" s="681"/>
      <c r="EC16" s="690"/>
    </row>
    <row r="17" spans="2:133" ht="11.25" customHeight="1" x14ac:dyDescent="0.15">
      <c r="B17" s="677" t="s">
        <v>265</v>
      </c>
      <c r="C17" s="678"/>
      <c r="D17" s="678"/>
      <c r="E17" s="678"/>
      <c r="F17" s="678"/>
      <c r="G17" s="678"/>
      <c r="H17" s="678"/>
      <c r="I17" s="678"/>
      <c r="J17" s="678"/>
      <c r="K17" s="678"/>
      <c r="L17" s="678"/>
      <c r="M17" s="678"/>
      <c r="N17" s="678"/>
      <c r="O17" s="678"/>
      <c r="P17" s="678"/>
      <c r="Q17" s="679"/>
      <c r="R17" s="680">
        <v>2610</v>
      </c>
      <c r="S17" s="681"/>
      <c r="T17" s="681"/>
      <c r="U17" s="681"/>
      <c r="V17" s="681"/>
      <c r="W17" s="681"/>
      <c r="X17" s="681"/>
      <c r="Y17" s="682"/>
      <c r="Z17" s="683">
        <v>0.1</v>
      </c>
      <c r="AA17" s="683"/>
      <c r="AB17" s="683"/>
      <c r="AC17" s="683"/>
      <c r="AD17" s="684">
        <v>2610</v>
      </c>
      <c r="AE17" s="684"/>
      <c r="AF17" s="684"/>
      <c r="AG17" s="684"/>
      <c r="AH17" s="684"/>
      <c r="AI17" s="684"/>
      <c r="AJ17" s="684"/>
      <c r="AK17" s="684"/>
      <c r="AL17" s="685">
        <v>0.3</v>
      </c>
      <c r="AM17" s="686"/>
      <c r="AN17" s="686"/>
      <c r="AO17" s="687"/>
      <c r="AP17" s="677" t="s">
        <v>266</v>
      </c>
      <c r="AQ17" s="678"/>
      <c r="AR17" s="678"/>
      <c r="AS17" s="678"/>
      <c r="AT17" s="678"/>
      <c r="AU17" s="678"/>
      <c r="AV17" s="678"/>
      <c r="AW17" s="678"/>
      <c r="AX17" s="678"/>
      <c r="AY17" s="678"/>
      <c r="AZ17" s="678"/>
      <c r="BA17" s="678"/>
      <c r="BB17" s="678"/>
      <c r="BC17" s="678"/>
      <c r="BD17" s="678"/>
      <c r="BE17" s="678"/>
      <c r="BF17" s="679"/>
      <c r="BG17" s="680" t="s">
        <v>137</v>
      </c>
      <c r="BH17" s="681"/>
      <c r="BI17" s="681"/>
      <c r="BJ17" s="681"/>
      <c r="BK17" s="681"/>
      <c r="BL17" s="681"/>
      <c r="BM17" s="681"/>
      <c r="BN17" s="682"/>
      <c r="BO17" s="683" t="s">
        <v>173</v>
      </c>
      <c r="BP17" s="683"/>
      <c r="BQ17" s="683"/>
      <c r="BR17" s="683"/>
      <c r="BS17" s="689" t="s">
        <v>173</v>
      </c>
      <c r="BT17" s="681"/>
      <c r="BU17" s="681"/>
      <c r="BV17" s="681"/>
      <c r="BW17" s="681"/>
      <c r="BX17" s="681"/>
      <c r="BY17" s="681"/>
      <c r="BZ17" s="681"/>
      <c r="CA17" s="681"/>
      <c r="CB17" s="690"/>
      <c r="CD17" s="695" t="s">
        <v>267</v>
      </c>
      <c r="CE17" s="696"/>
      <c r="CF17" s="696"/>
      <c r="CG17" s="696"/>
      <c r="CH17" s="696"/>
      <c r="CI17" s="696"/>
      <c r="CJ17" s="696"/>
      <c r="CK17" s="696"/>
      <c r="CL17" s="696"/>
      <c r="CM17" s="696"/>
      <c r="CN17" s="696"/>
      <c r="CO17" s="696"/>
      <c r="CP17" s="696"/>
      <c r="CQ17" s="697"/>
      <c r="CR17" s="680">
        <v>129810</v>
      </c>
      <c r="CS17" s="681"/>
      <c r="CT17" s="681"/>
      <c r="CU17" s="681"/>
      <c r="CV17" s="681"/>
      <c r="CW17" s="681"/>
      <c r="CX17" s="681"/>
      <c r="CY17" s="682"/>
      <c r="CZ17" s="683">
        <v>6.7</v>
      </c>
      <c r="DA17" s="683"/>
      <c r="DB17" s="683"/>
      <c r="DC17" s="683"/>
      <c r="DD17" s="689" t="s">
        <v>173</v>
      </c>
      <c r="DE17" s="681"/>
      <c r="DF17" s="681"/>
      <c r="DG17" s="681"/>
      <c r="DH17" s="681"/>
      <c r="DI17" s="681"/>
      <c r="DJ17" s="681"/>
      <c r="DK17" s="681"/>
      <c r="DL17" s="681"/>
      <c r="DM17" s="681"/>
      <c r="DN17" s="681"/>
      <c r="DO17" s="681"/>
      <c r="DP17" s="682"/>
      <c r="DQ17" s="689">
        <v>128013</v>
      </c>
      <c r="DR17" s="681"/>
      <c r="DS17" s="681"/>
      <c r="DT17" s="681"/>
      <c r="DU17" s="681"/>
      <c r="DV17" s="681"/>
      <c r="DW17" s="681"/>
      <c r="DX17" s="681"/>
      <c r="DY17" s="681"/>
      <c r="DZ17" s="681"/>
      <c r="EA17" s="681"/>
      <c r="EB17" s="681"/>
      <c r="EC17" s="690"/>
    </row>
    <row r="18" spans="2:133" ht="11.25" customHeight="1" x14ac:dyDescent="0.15">
      <c r="B18" s="677" t="s">
        <v>268</v>
      </c>
      <c r="C18" s="678"/>
      <c r="D18" s="678"/>
      <c r="E18" s="678"/>
      <c r="F18" s="678"/>
      <c r="G18" s="678"/>
      <c r="H18" s="678"/>
      <c r="I18" s="678"/>
      <c r="J18" s="678"/>
      <c r="K18" s="678"/>
      <c r="L18" s="678"/>
      <c r="M18" s="678"/>
      <c r="N18" s="678"/>
      <c r="O18" s="678"/>
      <c r="P18" s="678"/>
      <c r="Q18" s="679"/>
      <c r="R18" s="680">
        <v>162</v>
      </c>
      <c r="S18" s="681"/>
      <c r="T18" s="681"/>
      <c r="U18" s="681"/>
      <c r="V18" s="681"/>
      <c r="W18" s="681"/>
      <c r="X18" s="681"/>
      <c r="Y18" s="682"/>
      <c r="Z18" s="683">
        <v>0</v>
      </c>
      <c r="AA18" s="683"/>
      <c r="AB18" s="683"/>
      <c r="AC18" s="683"/>
      <c r="AD18" s="684">
        <v>162</v>
      </c>
      <c r="AE18" s="684"/>
      <c r="AF18" s="684"/>
      <c r="AG18" s="684"/>
      <c r="AH18" s="684"/>
      <c r="AI18" s="684"/>
      <c r="AJ18" s="684"/>
      <c r="AK18" s="684"/>
      <c r="AL18" s="685">
        <v>0</v>
      </c>
      <c r="AM18" s="686"/>
      <c r="AN18" s="686"/>
      <c r="AO18" s="687"/>
      <c r="AP18" s="677" t="s">
        <v>269</v>
      </c>
      <c r="AQ18" s="678"/>
      <c r="AR18" s="678"/>
      <c r="AS18" s="678"/>
      <c r="AT18" s="678"/>
      <c r="AU18" s="678"/>
      <c r="AV18" s="678"/>
      <c r="AW18" s="678"/>
      <c r="AX18" s="678"/>
      <c r="AY18" s="678"/>
      <c r="AZ18" s="678"/>
      <c r="BA18" s="678"/>
      <c r="BB18" s="678"/>
      <c r="BC18" s="678"/>
      <c r="BD18" s="678"/>
      <c r="BE18" s="678"/>
      <c r="BF18" s="679"/>
      <c r="BG18" s="680" t="s">
        <v>137</v>
      </c>
      <c r="BH18" s="681"/>
      <c r="BI18" s="681"/>
      <c r="BJ18" s="681"/>
      <c r="BK18" s="681"/>
      <c r="BL18" s="681"/>
      <c r="BM18" s="681"/>
      <c r="BN18" s="682"/>
      <c r="BO18" s="683" t="s">
        <v>137</v>
      </c>
      <c r="BP18" s="683"/>
      <c r="BQ18" s="683"/>
      <c r="BR18" s="683"/>
      <c r="BS18" s="689" t="s">
        <v>137</v>
      </c>
      <c r="BT18" s="681"/>
      <c r="BU18" s="681"/>
      <c r="BV18" s="681"/>
      <c r="BW18" s="681"/>
      <c r="BX18" s="681"/>
      <c r="BY18" s="681"/>
      <c r="BZ18" s="681"/>
      <c r="CA18" s="681"/>
      <c r="CB18" s="690"/>
      <c r="CD18" s="695" t="s">
        <v>270</v>
      </c>
      <c r="CE18" s="696"/>
      <c r="CF18" s="696"/>
      <c r="CG18" s="696"/>
      <c r="CH18" s="696"/>
      <c r="CI18" s="696"/>
      <c r="CJ18" s="696"/>
      <c r="CK18" s="696"/>
      <c r="CL18" s="696"/>
      <c r="CM18" s="696"/>
      <c r="CN18" s="696"/>
      <c r="CO18" s="696"/>
      <c r="CP18" s="696"/>
      <c r="CQ18" s="697"/>
      <c r="CR18" s="680" t="s">
        <v>173</v>
      </c>
      <c r="CS18" s="681"/>
      <c r="CT18" s="681"/>
      <c r="CU18" s="681"/>
      <c r="CV18" s="681"/>
      <c r="CW18" s="681"/>
      <c r="CX18" s="681"/>
      <c r="CY18" s="682"/>
      <c r="CZ18" s="683" t="s">
        <v>137</v>
      </c>
      <c r="DA18" s="683"/>
      <c r="DB18" s="683"/>
      <c r="DC18" s="683"/>
      <c r="DD18" s="689" t="s">
        <v>173</v>
      </c>
      <c r="DE18" s="681"/>
      <c r="DF18" s="681"/>
      <c r="DG18" s="681"/>
      <c r="DH18" s="681"/>
      <c r="DI18" s="681"/>
      <c r="DJ18" s="681"/>
      <c r="DK18" s="681"/>
      <c r="DL18" s="681"/>
      <c r="DM18" s="681"/>
      <c r="DN18" s="681"/>
      <c r="DO18" s="681"/>
      <c r="DP18" s="682"/>
      <c r="DQ18" s="689" t="s">
        <v>137</v>
      </c>
      <c r="DR18" s="681"/>
      <c r="DS18" s="681"/>
      <c r="DT18" s="681"/>
      <c r="DU18" s="681"/>
      <c r="DV18" s="681"/>
      <c r="DW18" s="681"/>
      <c r="DX18" s="681"/>
      <c r="DY18" s="681"/>
      <c r="DZ18" s="681"/>
      <c r="EA18" s="681"/>
      <c r="EB18" s="681"/>
      <c r="EC18" s="690"/>
    </row>
    <row r="19" spans="2:133" ht="11.25" customHeight="1" x14ac:dyDescent="0.15">
      <c r="B19" s="677" t="s">
        <v>271</v>
      </c>
      <c r="C19" s="678"/>
      <c r="D19" s="678"/>
      <c r="E19" s="678"/>
      <c r="F19" s="678"/>
      <c r="G19" s="678"/>
      <c r="H19" s="678"/>
      <c r="I19" s="678"/>
      <c r="J19" s="678"/>
      <c r="K19" s="678"/>
      <c r="L19" s="678"/>
      <c r="M19" s="678"/>
      <c r="N19" s="678"/>
      <c r="O19" s="678"/>
      <c r="P19" s="678"/>
      <c r="Q19" s="679"/>
      <c r="R19" s="680">
        <v>892</v>
      </c>
      <c r="S19" s="681"/>
      <c r="T19" s="681"/>
      <c r="U19" s="681"/>
      <c r="V19" s="681"/>
      <c r="W19" s="681"/>
      <c r="X19" s="681"/>
      <c r="Y19" s="682"/>
      <c r="Z19" s="683">
        <v>0</v>
      </c>
      <c r="AA19" s="683"/>
      <c r="AB19" s="683"/>
      <c r="AC19" s="683"/>
      <c r="AD19" s="684">
        <v>892</v>
      </c>
      <c r="AE19" s="684"/>
      <c r="AF19" s="684"/>
      <c r="AG19" s="684"/>
      <c r="AH19" s="684"/>
      <c r="AI19" s="684"/>
      <c r="AJ19" s="684"/>
      <c r="AK19" s="684"/>
      <c r="AL19" s="685">
        <v>0.1</v>
      </c>
      <c r="AM19" s="686"/>
      <c r="AN19" s="686"/>
      <c r="AO19" s="687"/>
      <c r="AP19" s="677" t="s">
        <v>272</v>
      </c>
      <c r="AQ19" s="678"/>
      <c r="AR19" s="678"/>
      <c r="AS19" s="678"/>
      <c r="AT19" s="678"/>
      <c r="AU19" s="678"/>
      <c r="AV19" s="678"/>
      <c r="AW19" s="678"/>
      <c r="AX19" s="678"/>
      <c r="AY19" s="678"/>
      <c r="AZ19" s="678"/>
      <c r="BA19" s="678"/>
      <c r="BB19" s="678"/>
      <c r="BC19" s="678"/>
      <c r="BD19" s="678"/>
      <c r="BE19" s="678"/>
      <c r="BF19" s="679"/>
      <c r="BG19" s="680">
        <v>3049</v>
      </c>
      <c r="BH19" s="681"/>
      <c r="BI19" s="681"/>
      <c r="BJ19" s="681"/>
      <c r="BK19" s="681"/>
      <c r="BL19" s="681"/>
      <c r="BM19" s="681"/>
      <c r="BN19" s="682"/>
      <c r="BO19" s="683">
        <v>0.4</v>
      </c>
      <c r="BP19" s="683"/>
      <c r="BQ19" s="683"/>
      <c r="BR19" s="683"/>
      <c r="BS19" s="689" t="s">
        <v>173</v>
      </c>
      <c r="BT19" s="681"/>
      <c r="BU19" s="681"/>
      <c r="BV19" s="681"/>
      <c r="BW19" s="681"/>
      <c r="BX19" s="681"/>
      <c r="BY19" s="681"/>
      <c r="BZ19" s="681"/>
      <c r="CA19" s="681"/>
      <c r="CB19" s="690"/>
      <c r="CD19" s="695" t="s">
        <v>273</v>
      </c>
      <c r="CE19" s="696"/>
      <c r="CF19" s="696"/>
      <c r="CG19" s="696"/>
      <c r="CH19" s="696"/>
      <c r="CI19" s="696"/>
      <c r="CJ19" s="696"/>
      <c r="CK19" s="696"/>
      <c r="CL19" s="696"/>
      <c r="CM19" s="696"/>
      <c r="CN19" s="696"/>
      <c r="CO19" s="696"/>
      <c r="CP19" s="696"/>
      <c r="CQ19" s="697"/>
      <c r="CR19" s="680" t="s">
        <v>173</v>
      </c>
      <c r="CS19" s="681"/>
      <c r="CT19" s="681"/>
      <c r="CU19" s="681"/>
      <c r="CV19" s="681"/>
      <c r="CW19" s="681"/>
      <c r="CX19" s="681"/>
      <c r="CY19" s="682"/>
      <c r="CZ19" s="683" t="s">
        <v>137</v>
      </c>
      <c r="DA19" s="683"/>
      <c r="DB19" s="683"/>
      <c r="DC19" s="683"/>
      <c r="DD19" s="689" t="s">
        <v>173</v>
      </c>
      <c r="DE19" s="681"/>
      <c r="DF19" s="681"/>
      <c r="DG19" s="681"/>
      <c r="DH19" s="681"/>
      <c r="DI19" s="681"/>
      <c r="DJ19" s="681"/>
      <c r="DK19" s="681"/>
      <c r="DL19" s="681"/>
      <c r="DM19" s="681"/>
      <c r="DN19" s="681"/>
      <c r="DO19" s="681"/>
      <c r="DP19" s="682"/>
      <c r="DQ19" s="689" t="s">
        <v>173</v>
      </c>
      <c r="DR19" s="681"/>
      <c r="DS19" s="681"/>
      <c r="DT19" s="681"/>
      <c r="DU19" s="681"/>
      <c r="DV19" s="681"/>
      <c r="DW19" s="681"/>
      <c r="DX19" s="681"/>
      <c r="DY19" s="681"/>
      <c r="DZ19" s="681"/>
      <c r="EA19" s="681"/>
      <c r="EB19" s="681"/>
      <c r="EC19" s="690"/>
    </row>
    <row r="20" spans="2:133" ht="11.25" customHeight="1" x14ac:dyDescent="0.15">
      <c r="B20" s="677" t="s">
        <v>274</v>
      </c>
      <c r="C20" s="678"/>
      <c r="D20" s="678"/>
      <c r="E20" s="678"/>
      <c r="F20" s="678"/>
      <c r="G20" s="678"/>
      <c r="H20" s="678"/>
      <c r="I20" s="678"/>
      <c r="J20" s="678"/>
      <c r="K20" s="678"/>
      <c r="L20" s="678"/>
      <c r="M20" s="678"/>
      <c r="N20" s="678"/>
      <c r="O20" s="678"/>
      <c r="P20" s="678"/>
      <c r="Q20" s="679"/>
      <c r="R20" s="680">
        <v>28</v>
      </c>
      <c r="S20" s="681"/>
      <c r="T20" s="681"/>
      <c r="U20" s="681"/>
      <c r="V20" s="681"/>
      <c r="W20" s="681"/>
      <c r="X20" s="681"/>
      <c r="Y20" s="682"/>
      <c r="Z20" s="683">
        <v>0</v>
      </c>
      <c r="AA20" s="683"/>
      <c r="AB20" s="683"/>
      <c r="AC20" s="683"/>
      <c r="AD20" s="684">
        <v>28</v>
      </c>
      <c r="AE20" s="684"/>
      <c r="AF20" s="684"/>
      <c r="AG20" s="684"/>
      <c r="AH20" s="684"/>
      <c r="AI20" s="684"/>
      <c r="AJ20" s="684"/>
      <c r="AK20" s="684"/>
      <c r="AL20" s="685">
        <v>0</v>
      </c>
      <c r="AM20" s="686"/>
      <c r="AN20" s="686"/>
      <c r="AO20" s="687"/>
      <c r="AP20" s="677" t="s">
        <v>275</v>
      </c>
      <c r="AQ20" s="678"/>
      <c r="AR20" s="678"/>
      <c r="AS20" s="678"/>
      <c r="AT20" s="678"/>
      <c r="AU20" s="678"/>
      <c r="AV20" s="678"/>
      <c r="AW20" s="678"/>
      <c r="AX20" s="678"/>
      <c r="AY20" s="678"/>
      <c r="AZ20" s="678"/>
      <c r="BA20" s="678"/>
      <c r="BB20" s="678"/>
      <c r="BC20" s="678"/>
      <c r="BD20" s="678"/>
      <c r="BE20" s="678"/>
      <c r="BF20" s="679"/>
      <c r="BG20" s="680">
        <v>3049</v>
      </c>
      <c r="BH20" s="681"/>
      <c r="BI20" s="681"/>
      <c r="BJ20" s="681"/>
      <c r="BK20" s="681"/>
      <c r="BL20" s="681"/>
      <c r="BM20" s="681"/>
      <c r="BN20" s="682"/>
      <c r="BO20" s="683">
        <v>0.4</v>
      </c>
      <c r="BP20" s="683"/>
      <c r="BQ20" s="683"/>
      <c r="BR20" s="683"/>
      <c r="BS20" s="689" t="s">
        <v>173</v>
      </c>
      <c r="BT20" s="681"/>
      <c r="BU20" s="681"/>
      <c r="BV20" s="681"/>
      <c r="BW20" s="681"/>
      <c r="BX20" s="681"/>
      <c r="BY20" s="681"/>
      <c r="BZ20" s="681"/>
      <c r="CA20" s="681"/>
      <c r="CB20" s="690"/>
      <c r="CD20" s="695" t="s">
        <v>276</v>
      </c>
      <c r="CE20" s="696"/>
      <c r="CF20" s="696"/>
      <c r="CG20" s="696"/>
      <c r="CH20" s="696"/>
      <c r="CI20" s="696"/>
      <c r="CJ20" s="696"/>
      <c r="CK20" s="696"/>
      <c r="CL20" s="696"/>
      <c r="CM20" s="696"/>
      <c r="CN20" s="696"/>
      <c r="CO20" s="696"/>
      <c r="CP20" s="696"/>
      <c r="CQ20" s="697"/>
      <c r="CR20" s="680">
        <v>1950112</v>
      </c>
      <c r="CS20" s="681"/>
      <c r="CT20" s="681"/>
      <c r="CU20" s="681"/>
      <c r="CV20" s="681"/>
      <c r="CW20" s="681"/>
      <c r="CX20" s="681"/>
      <c r="CY20" s="682"/>
      <c r="CZ20" s="683">
        <v>100</v>
      </c>
      <c r="DA20" s="683"/>
      <c r="DB20" s="683"/>
      <c r="DC20" s="683"/>
      <c r="DD20" s="689">
        <v>419092</v>
      </c>
      <c r="DE20" s="681"/>
      <c r="DF20" s="681"/>
      <c r="DG20" s="681"/>
      <c r="DH20" s="681"/>
      <c r="DI20" s="681"/>
      <c r="DJ20" s="681"/>
      <c r="DK20" s="681"/>
      <c r="DL20" s="681"/>
      <c r="DM20" s="681"/>
      <c r="DN20" s="681"/>
      <c r="DO20" s="681"/>
      <c r="DP20" s="682"/>
      <c r="DQ20" s="689">
        <v>1473341</v>
      </c>
      <c r="DR20" s="681"/>
      <c r="DS20" s="681"/>
      <c r="DT20" s="681"/>
      <c r="DU20" s="681"/>
      <c r="DV20" s="681"/>
      <c r="DW20" s="681"/>
      <c r="DX20" s="681"/>
      <c r="DY20" s="681"/>
      <c r="DZ20" s="681"/>
      <c r="EA20" s="681"/>
      <c r="EB20" s="681"/>
      <c r="EC20" s="690"/>
    </row>
    <row r="21" spans="2:133" ht="11.25" customHeight="1" x14ac:dyDescent="0.15">
      <c r="B21" s="677" t="s">
        <v>277</v>
      </c>
      <c r="C21" s="678"/>
      <c r="D21" s="678"/>
      <c r="E21" s="678"/>
      <c r="F21" s="678"/>
      <c r="G21" s="678"/>
      <c r="H21" s="678"/>
      <c r="I21" s="678"/>
      <c r="J21" s="678"/>
      <c r="K21" s="678"/>
      <c r="L21" s="678"/>
      <c r="M21" s="678"/>
      <c r="N21" s="678"/>
      <c r="O21" s="678"/>
      <c r="P21" s="678"/>
      <c r="Q21" s="679"/>
      <c r="R21" s="680">
        <v>1528</v>
      </c>
      <c r="S21" s="681"/>
      <c r="T21" s="681"/>
      <c r="U21" s="681"/>
      <c r="V21" s="681"/>
      <c r="W21" s="681"/>
      <c r="X21" s="681"/>
      <c r="Y21" s="682"/>
      <c r="Z21" s="683">
        <v>0.1</v>
      </c>
      <c r="AA21" s="683"/>
      <c r="AB21" s="683"/>
      <c r="AC21" s="683"/>
      <c r="AD21" s="684">
        <v>1528</v>
      </c>
      <c r="AE21" s="684"/>
      <c r="AF21" s="684"/>
      <c r="AG21" s="684"/>
      <c r="AH21" s="684"/>
      <c r="AI21" s="684"/>
      <c r="AJ21" s="684"/>
      <c r="AK21" s="684"/>
      <c r="AL21" s="685">
        <v>0.2</v>
      </c>
      <c r="AM21" s="686"/>
      <c r="AN21" s="686"/>
      <c r="AO21" s="687"/>
      <c r="AP21" s="699" t="s">
        <v>278</v>
      </c>
      <c r="AQ21" s="700"/>
      <c r="AR21" s="700"/>
      <c r="AS21" s="700"/>
      <c r="AT21" s="700"/>
      <c r="AU21" s="700"/>
      <c r="AV21" s="700"/>
      <c r="AW21" s="700"/>
      <c r="AX21" s="700"/>
      <c r="AY21" s="700"/>
      <c r="AZ21" s="700"/>
      <c r="BA21" s="700"/>
      <c r="BB21" s="700"/>
      <c r="BC21" s="700"/>
      <c r="BD21" s="700"/>
      <c r="BE21" s="700"/>
      <c r="BF21" s="701"/>
      <c r="BG21" s="680">
        <v>3049</v>
      </c>
      <c r="BH21" s="681"/>
      <c r="BI21" s="681"/>
      <c r="BJ21" s="681"/>
      <c r="BK21" s="681"/>
      <c r="BL21" s="681"/>
      <c r="BM21" s="681"/>
      <c r="BN21" s="682"/>
      <c r="BO21" s="683">
        <v>0.4</v>
      </c>
      <c r="BP21" s="683"/>
      <c r="BQ21" s="683"/>
      <c r="BR21" s="683"/>
      <c r="BS21" s="689" t="s">
        <v>173</v>
      </c>
      <c r="BT21" s="681"/>
      <c r="BU21" s="681"/>
      <c r="BV21" s="681"/>
      <c r="BW21" s="681"/>
      <c r="BX21" s="681"/>
      <c r="BY21" s="681"/>
      <c r="BZ21" s="681"/>
      <c r="CA21" s="681"/>
      <c r="CB21" s="690"/>
      <c r="CD21" s="705"/>
      <c r="CE21" s="706"/>
      <c r="CF21" s="706"/>
      <c r="CG21" s="706"/>
      <c r="CH21" s="706"/>
      <c r="CI21" s="706"/>
      <c r="CJ21" s="706"/>
      <c r="CK21" s="706"/>
      <c r="CL21" s="706"/>
      <c r="CM21" s="706"/>
      <c r="CN21" s="706"/>
      <c r="CO21" s="706"/>
      <c r="CP21" s="706"/>
      <c r="CQ21" s="707"/>
      <c r="CR21" s="708"/>
      <c r="CS21" s="703"/>
      <c r="CT21" s="703"/>
      <c r="CU21" s="703"/>
      <c r="CV21" s="703"/>
      <c r="CW21" s="703"/>
      <c r="CX21" s="703"/>
      <c r="CY21" s="709"/>
      <c r="CZ21" s="710"/>
      <c r="DA21" s="710"/>
      <c r="DB21" s="710"/>
      <c r="DC21" s="710"/>
      <c r="DD21" s="702"/>
      <c r="DE21" s="703"/>
      <c r="DF21" s="703"/>
      <c r="DG21" s="703"/>
      <c r="DH21" s="703"/>
      <c r="DI21" s="703"/>
      <c r="DJ21" s="703"/>
      <c r="DK21" s="703"/>
      <c r="DL21" s="703"/>
      <c r="DM21" s="703"/>
      <c r="DN21" s="703"/>
      <c r="DO21" s="703"/>
      <c r="DP21" s="709"/>
      <c r="DQ21" s="702"/>
      <c r="DR21" s="703"/>
      <c r="DS21" s="703"/>
      <c r="DT21" s="703"/>
      <c r="DU21" s="703"/>
      <c r="DV21" s="703"/>
      <c r="DW21" s="703"/>
      <c r="DX21" s="703"/>
      <c r="DY21" s="703"/>
      <c r="DZ21" s="703"/>
      <c r="EA21" s="703"/>
      <c r="EB21" s="703"/>
      <c r="EC21" s="704"/>
    </row>
    <row r="22" spans="2:133" ht="11.25" customHeight="1" x14ac:dyDescent="0.15">
      <c r="B22" s="677" t="s">
        <v>279</v>
      </c>
      <c r="C22" s="678"/>
      <c r="D22" s="678"/>
      <c r="E22" s="678"/>
      <c r="F22" s="678"/>
      <c r="G22" s="678"/>
      <c r="H22" s="678"/>
      <c r="I22" s="678"/>
      <c r="J22" s="678"/>
      <c r="K22" s="678"/>
      <c r="L22" s="678"/>
      <c r="M22" s="678"/>
      <c r="N22" s="678"/>
      <c r="O22" s="678"/>
      <c r="P22" s="678"/>
      <c r="Q22" s="679"/>
      <c r="R22" s="680">
        <v>494193</v>
      </c>
      <c r="S22" s="681"/>
      <c r="T22" s="681"/>
      <c r="U22" s="681"/>
      <c r="V22" s="681"/>
      <c r="W22" s="681"/>
      <c r="X22" s="681"/>
      <c r="Y22" s="682"/>
      <c r="Z22" s="683">
        <v>24.9</v>
      </c>
      <c r="AA22" s="683"/>
      <c r="AB22" s="683"/>
      <c r="AC22" s="683"/>
      <c r="AD22" s="684">
        <v>145617</v>
      </c>
      <c r="AE22" s="684"/>
      <c r="AF22" s="684"/>
      <c r="AG22" s="684"/>
      <c r="AH22" s="684"/>
      <c r="AI22" s="684"/>
      <c r="AJ22" s="684"/>
      <c r="AK22" s="684"/>
      <c r="AL22" s="685">
        <v>14.4</v>
      </c>
      <c r="AM22" s="686"/>
      <c r="AN22" s="686"/>
      <c r="AO22" s="687"/>
      <c r="AP22" s="699" t="s">
        <v>280</v>
      </c>
      <c r="AQ22" s="700"/>
      <c r="AR22" s="700"/>
      <c r="AS22" s="700"/>
      <c r="AT22" s="700"/>
      <c r="AU22" s="700"/>
      <c r="AV22" s="700"/>
      <c r="AW22" s="700"/>
      <c r="AX22" s="700"/>
      <c r="AY22" s="700"/>
      <c r="AZ22" s="700"/>
      <c r="BA22" s="700"/>
      <c r="BB22" s="700"/>
      <c r="BC22" s="700"/>
      <c r="BD22" s="700"/>
      <c r="BE22" s="700"/>
      <c r="BF22" s="701"/>
      <c r="BG22" s="680" t="s">
        <v>173</v>
      </c>
      <c r="BH22" s="681"/>
      <c r="BI22" s="681"/>
      <c r="BJ22" s="681"/>
      <c r="BK22" s="681"/>
      <c r="BL22" s="681"/>
      <c r="BM22" s="681"/>
      <c r="BN22" s="682"/>
      <c r="BO22" s="683" t="s">
        <v>173</v>
      </c>
      <c r="BP22" s="683"/>
      <c r="BQ22" s="683"/>
      <c r="BR22" s="683"/>
      <c r="BS22" s="689" t="s">
        <v>173</v>
      </c>
      <c r="BT22" s="681"/>
      <c r="BU22" s="681"/>
      <c r="BV22" s="681"/>
      <c r="BW22" s="681"/>
      <c r="BX22" s="681"/>
      <c r="BY22" s="681"/>
      <c r="BZ22" s="681"/>
      <c r="CA22" s="681"/>
      <c r="CB22" s="690"/>
      <c r="CD22" s="662" t="s">
        <v>281</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77" t="s">
        <v>282</v>
      </c>
      <c r="C23" s="678"/>
      <c r="D23" s="678"/>
      <c r="E23" s="678"/>
      <c r="F23" s="678"/>
      <c r="G23" s="678"/>
      <c r="H23" s="678"/>
      <c r="I23" s="678"/>
      <c r="J23" s="678"/>
      <c r="K23" s="678"/>
      <c r="L23" s="678"/>
      <c r="M23" s="678"/>
      <c r="N23" s="678"/>
      <c r="O23" s="678"/>
      <c r="P23" s="678"/>
      <c r="Q23" s="679"/>
      <c r="R23" s="680">
        <v>145617</v>
      </c>
      <c r="S23" s="681"/>
      <c r="T23" s="681"/>
      <c r="U23" s="681"/>
      <c r="V23" s="681"/>
      <c r="W23" s="681"/>
      <c r="X23" s="681"/>
      <c r="Y23" s="682"/>
      <c r="Z23" s="683">
        <v>7.3</v>
      </c>
      <c r="AA23" s="683"/>
      <c r="AB23" s="683"/>
      <c r="AC23" s="683"/>
      <c r="AD23" s="684">
        <v>145617</v>
      </c>
      <c r="AE23" s="684"/>
      <c r="AF23" s="684"/>
      <c r="AG23" s="684"/>
      <c r="AH23" s="684"/>
      <c r="AI23" s="684"/>
      <c r="AJ23" s="684"/>
      <c r="AK23" s="684"/>
      <c r="AL23" s="685">
        <v>14.4</v>
      </c>
      <c r="AM23" s="686"/>
      <c r="AN23" s="686"/>
      <c r="AO23" s="687"/>
      <c r="AP23" s="699" t="s">
        <v>283</v>
      </c>
      <c r="AQ23" s="700"/>
      <c r="AR23" s="700"/>
      <c r="AS23" s="700"/>
      <c r="AT23" s="700"/>
      <c r="AU23" s="700"/>
      <c r="AV23" s="700"/>
      <c r="AW23" s="700"/>
      <c r="AX23" s="700"/>
      <c r="AY23" s="700"/>
      <c r="AZ23" s="700"/>
      <c r="BA23" s="700"/>
      <c r="BB23" s="700"/>
      <c r="BC23" s="700"/>
      <c r="BD23" s="700"/>
      <c r="BE23" s="700"/>
      <c r="BF23" s="701"/>
      <c r="BG23" s="680" t="s">
        <v>173</v>
      </c>
      <c r="BH23" s="681"/>
      <c r="BI23" s="681"/>
      <c r="BJ23" s="681"/>
      <c r="BK23" s="681"/>
      <c r="BL23" s="681"/>
      <c r="BM23" s="681"/>
      <c r="BN23" s="682"/>
      <c r="BO23" s="683" t="s">
        <v>173</v>
      </c>
      <c r="BP23" s="683"/>
      <c r="BQ23" s="683"/>
      <c r="BR23" s="683"/>
      <c r="BS23" s="689" t="s">
        <v>173</v>
      </c>
      <c r="BT23" s="681"/>
      <c r="BU23" s="681"/>
      <c r="BV23" s="681"/>
      <c r="BW23" s="681"/>
      <c r="BX23" s="681"/>
      <c r="BY23" s="681"/>
      <c r="BZ23" s="681"/>
      <c r="CA23" s="681"/>
      <c r="CB23" s="690"/>
      <c r="CD23" s="662" t="s">
        <v>223</v>
      </c>
      <c r="CE23" s="663"/>
      <c r="CF23" s="663"/>
      <c r="CG23" s="663"/>
      <c r="CH23" s="663"/>
      <c r="CI23" s="663"/>
      <c r="CJ23" s="663"/>
      <c r="CK23" s="663"/>
      <c r="CL23" s="663"/>
      <c r="CM23" s="663"/>
      <c r="CN23" s="663"/>
      <c r="CO23" s="663"/>
      <c r="CP23" s="663"/>
      <c r="CQ23" s="664"/>
      <c r="CR23" s="662" t="s">
        <v>284</v>
      </c>
      <c r="CS23" s="663"/>
      <c r="CT23" s="663"/>
      <c r="CU23" s="663"/>
      <c r="CV23" s="663"/>
      <c r="CW23" s="663"/>
      <c r="CX23" s="663"/>
      <c r="CY23" s="664"/>
      <c r="CZ23" s="662" t="s">
        <v>285</v>
      </c>
      <c r="DA23" s="663"/>
      <c r="DB23" s="663"/>
      <c r="DC23" s="664"/>
      <c r="DD23" s="662" t="s">
        <v>286</v>
      </c>
      <c r="DE23" s="663"/>
      <c r="DF23" s="663"/>
      <c r="DG23" s="663"/>
      <c r="DH23" s="663"/>
      <c r="DI23" s="663"/>
      <c r="DJ23" s="663"/>
      <c r="DK23" s="664"/>
      <c r="DL23" s="711" t="s">
        <v>287</v>
      </c>
      <c r="DM23" s="712"/>
      <c r="DN23" s="712"/>
      <c r="DO23" s="712"/>
      <c r="DP23" s="712"/>
      <c r="DQ23" s="712"/>
      <c r="DR23" s="712"/>
      <c r="DS23" s="712"/>
      <c r="DT23" s="712"/>
      <c r="DU23" s="712"/>
      <c r="DV23" s="713"/>
      <c r="DW23" s="662" t="s">
        <v>288</v>
      </c>
      <c r="DX23" s="663"/>
      <c r="DY23" s="663"/>
      <c r="DZ23" s="663"/>
      <c r="EA23" s="663"/>
      <c r="EB23" s="663"/>
      <c r="EC23" s="664"/>
    </row>
    <row r="24" spans="2:133" ht="11.25" customHeight="1" x14ac:dyDescent="0.15">
      <c r="B24" s="677" t="s">
        <v>289</v>
      </c>
      <c r="C24" s="678"/>
      <c r="D24" s="678"/>
      <c r="E24" s="678"/>
      <c r="F24" s="678"/>
      <c r="G24" s="678"/>
      <c r="H24" s="678"/>
      <c r="I24" s="678"/>
      <c r="J24" s="678"/>
      <c r="K24" s="678"/>
      <c r="L24" s="678"/>
      <c r="M24" s="678"/>
      <c r="N24" s="678"/>
      <c r="O24" s="678"/>
      <c r="P24" s="678"/>
      <c r="Q24" s="679"/>
      <c r="R24" s="680">
        <v>348576</v>
      </c>
      <c r="S24" s="681"/>
      <c r="T24" s="681"/>
      <c r="U24" s="681"/>
      <c r="V24" s="681"/>
      <c r="W24" s="681"/>
      <c r="X24" s="681"/>
      <c r="Y24" s="682"/>
      <c r="Z24" s="683">
        <v>17.600000000000001</v>
      </c>
      <c r="AA24" s="683"/>
      <c r="AB24" s="683"/>
      <c r="AC24" s="683"/>
      <c r="AD24" s="684" t="s">
        <v>173</v>
      </c>
      <c r="AE24" s="684"/>
      <c r="AF24" s="684"/>
      <c r="AG24" s="684"/>
      <c r="AH24" s="684"/>
      <c r="AI24" s="684"/>
      <c r="AJ24" s="684"/>
      <c r="AK24" s="684"/>
      <c r="AL24" s="685" t="s">
        <v>173</v>
      </c>
      <c r="AM24" s="686"/>
      <c r="AN24" s="686"/>
      <c r="AO24" s="687"/>
      <c r="AP24" s="699" t="s">
        <v>290</v>
      </c>
      <c r="AQ24" s="700"/>
      <c r="AR24" s="700"/>
      <c r="AS24" s="700"/>
      <c r="AT24" s="700"/>
      <c r="AU24" s="700"/>
      <c r="AV24" s="700"/>
      <c r="AW24" s="700"/>
      <c r="AX24" s="700"/>
      <c r="AY24" s="700"/>
      <c r="AZ24" s="700"/>
      <c r="BA24" s="700"/>
      <c r="BB24" s="700"/>
      <c r="BC24" s="700"/>
      <c r="BD24" s="700"/>
      <c r="BE24" s="700"/>
      <c r="BF24" s="701"/>
      <c r="BG24" s="680" t="s">
        <v>173</v>
      </c>
      <c r="BH24" s="681"/>
      <c r="BI24" s="681"/>
      <c r="BJ24" s="681"/>
      <c r="BK24" s="681"/>
      <c r="BL24" s="681"/>
      <c r="BM24" s="681"/>
      <c r="BN24" s="682"/>
      <c r="BO24" s="683" t="s">
        <v>173</v>
      </c>
      <c r="BP24" s="683"/>
      <c r="BQ24" s="683"/>
      <c r="BR24" s="683"/>
      <c r="BS24" s="689" t="s">
        <v>173</v>
      </c>
      <c r="BT24" s="681"/>
      <c r="BU24" s="681"/>
      <c r="BV24" s="681"/>
      <c r="BW24" s="681"/>
      <c r="BX24" s="681"/>
      <c r="BY24" s="681"/>
      <c r="BZ24" s="681"/>
      <c r="CA24" s="681"/>
      <c r="CB24" s="690"/>
      <c r="CD24" s="691" t="s">
        <v>291</v>
      </c>
      <c r="CE24" s="692"/>
      <c r="CF24" s="692"/>
      <c r="CG24" s="692"/>
      <c r="CH24" s="692"/>
      <c r="CI24" s="692"/>
      <c r="CJ24" s="692"/>
      <c r="CK24" s="692"/>
      <c r="CL24" s="692"/>
      <c r="CM24" s="692"/>
      <c r="CN24" s="692"/>
      <c r="CO24" s="692"/>
      <c r="CP24" s="692"/>
      <c r="CQ24" s="693"/>
      <c r="CR24" s="669">
        <v>546351</v>
      </c>
      <c r="CS24" s="670"/>
      <c r="CT24" s="670"/>
      <c r="CU24" s="670"/>
      <c r="CV24" s="670"/>
      <c r="CW24" s="670"/>
      <c r="CX24" s="670"/>
      <c r="CY24" s="671"/>
      <c r="CZ24" s="674">
        <v>28</v>
      </c>
      <c r="DA24" s="675"/>
      <c r="DB24" s="675"/>
      <c r="DC24" s="694"/>
      <c r="DD24" s="714">
        <v>497038</v>
      </c>
      <c r="DE24" s="670"/>
      <c r="DF24" s="670"/>
      <c r="DG24" s="670"/>
      <c r="DH24" s="670"/>
      <c r="DI24" s="670"/>
      <c r="DJ24" s="670"/>
      <c r="DK24" s="671"/>
      <c r="DL24" s="714">
        <v>477956</v>
      </c>
      <c r="DM24" s="670"/>
      <c r="DN24" s="670"/>
      <c r="DO24" s="670"/>
      <c r="DP24" s="670"/>
      <c r="DQ24" s="670"/>
      <c r="DR24" s="670"/>
      <c r="DS24" s="670"/>
      <c r="DT24" s="670"/>
      <c r="DU24" s="670"/>
      <c r="DV24" s="671"/>
      <c r="DW24" s="674">
        <v>43.5</v>
      </c>
      <c r="DX24" s="675"/>
      <c r="DY24" s="675"/>
      <c r="DZ24" s="675"/>
      <c r="EA24" s="675"/>
      <c r="EB24" s="675"/>
      <c r="EC24" s="676"/>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173</v>
      </c>
      <c r="S25" s="681"/>
      <c r="T25" s="681"/>
      <c r="U25" s="681"/>
      <c r="V25" s="681"/>
      <c r="W25" s="681"/>
      <c r="X25" s="681"/>
      <c r="Y25" s="682"/>
      <c r="Z25" s="683" t="s">
        <v>173</v>
      </c>
      <c r="AA25" s="683"/>
      <c r="AB25" s="683"/>
      <c r="AC25" s="683"/>
      <c r="AD25" s="684" t="s">
        <v>173</v>
      </c>
      <c r="AE25" s="684"/>
      <c r="AF25" s="684"/>
      <c r="AG25" s="684"/>
      <c r="AH25" s="684"/>
      <c r="AI25" s="684"/>
      <c r="AJ25" s="684"/>
      <c r="AK25" s="684"/>
      <c r="AL25" s="685" t="s">
        <v>173</v>
      </c>
      <c r="AM25" s="686"/>
      <c r="AN25" s="686"/>
      <c r="AO25" s="687"/>
      <c r="AP25" s="699" t="s">
        <v>293</v>
      </c>
      <c r="AQ25" s="700"/>
      <c r="AR25" s="700"/>
      <c r="AS25" s="700"/>
      <c r="AT25" s="700"/>
      <c r="AU25" s="700"/>
      <c r="AV25" s="700"/>
      <c r="AW25" s="700"/>
      <c r="AX25" s="700"/>
      <c r="AY25" s="700"/>
      <c r="AZ25" s="700"/>
      <c r="BA25" s="700"/>
      <c r="BB25" s="700"/>
      <c r="BC25" s="700"/>
      <c r="BD25" s="700"/>
      <c r="BE25" s="700"/>
      <c r="BF25" s="701"/>
      <c r="BG25" s="680" t="s">
        <v>173</v>
      </c>
      <c r="BH25" s="681"/>
      <c r="BI25" s="681"/>
      <c r="BJ25" s="681"/>
      <c r="BK25" s="681"/>
      <c r="BL25" s="681"/>
      <c r="BM25" s="681"/>
      <c r="BN25" s="682"/>
      <c r="BO25" s="683" t="s">
        <v>173</v>
      </c>
      <c r="BP25" s="683"/>
      <c r="BQ25" s="683"/>
      <c r="BR25" s="683"/>
      <c r="BS25" s="689" t="s">
        <v>137</v>
      </c>
      <c r="BT25" s="681"/>
      <c r="BU25" s="681"/>
      <c r="BV25" s="681"/>
      <c r="BW25" s="681"/>
      <c r="BX25" s="681"/>
      <c r="BY25" s="681"/>
      <c r="BZ25" s="681"/>
      <c r="CA25" s="681"/>
      <c r="CB25" s="690"/>
      <c r="CD25" s="695" t="s">
        <v>294</v>
      </c>
      <c r="CE25" s="696"/>
      <c r="CF25" s="696"/>
      <c r="CG25" s="696"/>
      <c r="CH25" s="696"/>
      <c r="CI25" s="696"/>
      <c r="CJ25" s="696"/>
      <c r="CK25" s="696"/>
      <c r="CL25" s="696"/>
      <c r="CM25" s="696"/>
      <c r="CN25" s="696"/>
      <c r="CO25" s="696"/>
      <c r="CP25" s="696"/>
      <c r="CQ25" s="697"/>
      <c r="CR25" s="680">
        <v>353673</v>
      </c>
      <c r="CS25" s="717"/>
      <c r="CT25" s="717"/>
      <c r="CU25" s="717"/>
      <c r="CV25" s="717"/>
      <c r="CW25" s="717"/>
      <c r="CX25" s="717"/>
      <c r="CY25" s="718"/>
      <c r="CZ25" s="685">
        <v>18.100000000000001</v>
      </c>
      <c r="DA25" s="715"/>
      <c r="DB25" s="715"/>
      <c r="DC25" s="719"/>
      <c r="DD25" s="689">
        <v>347899</v>
      </c>
      <c r="DE25" s="717"/>
      <c r="DF25" s="717"/>
      <c r="DG25" s="717"/>
      <c r="DH25" s="717"/>
      <c r="DI25" s="717"/>
      <c r="DJ25" s="717"/>
      <c r="DK25" s="718"/>
      <c r="DL25" s="689">
        <v>329560</v>
      </c>
      <c r="DM25" s="717"/>
      <c r="DN25" s="717"/>
      <c r="DO25" s="717"/>
      <c r="DP25" s="717"/>
      <c r="DQ25" s="717"/>
      <c r="DR25" s="717"/>
      <c r="DS25" s="717"/>
      <c r="DT25" s="717"/>
      <c r="DU25" s="717"/>
      <c r="DV25" s="718"/>
      <c r="DW25" s="685">
        <v>30</v>
      </c>
      <c r="DX25" s="715"/>
      <c r="DY25" s="715"/>
      <c r="DZ25" s="715"/>
      <c r="EA25" s="715"/>
      <c r="EB25" s="715"/>
      <c r="EC25" s="716"/>
    </row>
    <row r="26" spans="2:133" ht="11.25" customHeight="1" x14ac:dyDescent="0.15">
      <c r="B26" s="677" t="s">
        <v>295</v>
      </c>
      <c r="C26" s="678"/>
      <c r="D26" s="678"/>
      <c r="E26" s="678"/>
      <c r="F26" s="678"/>
      <c r="G26" s="678"/>
      <c r="H26" s="678"/>
      <c r="I26" s="678"/>
      <c r="J26" s="678"/>
      <c r="K26" s="678"/>
      <c r="L26" s="678"/>
      <c r="M26" s="678"/>
      <c r="N26" s="678"/>
      <c r="O26" s="678"/>
      <c r="P26" s="678"/>
      <c r="Q26" s="679"/>
      <c r="R26" s="680">
        <v>1346492</v>
      </c>
      <c r="S26" s="681"/>
      <c r="T26" s="681"/>
      <c r="U26" s="681"/>
      <c r="V26" s="681"/>
      <c r="W26" s="681"/>
      <c r="X26" s="681"/>
      <c r="Y26" s="682"/>
      <c r="Z26" s="683">
        <v>67.8</v>
      </c>
      <c r="AA26" s="683"/>
      <c r="AB26" s="683"/>
      <c r="AC26" s="683"/>
      <c r="AD26" s="684">
        <v>997916</v>
      </c>
      <c r="AE26" s="684"/>
      <c r="AF26" s="684"/>
      <c r="AG26" s="684"/>
      <c r="AH26" s="684"/>
      <c r="AI26" s="684"/>
      <c r="AJ26" s="684"/>
      <c r="AK26" s="684"/>
      <c r="AL26" s="685">
        <v>98.8</v>
      </c>
      <c r="AM26" s="686"/>
      <c r="AN26" s="686"/>
      <c r="AO26" s="687"/>
      <c r="AP26" s="699" t="s">
        <v>296</v>
      </c>
      <c r="AQ26" s="726"/>
      <c r="AR26" s="726"/>
      <c r="AS26" s="726"/>
      <c r="AT26" s="726"/>
      <c r="AU26" s="726"/>
      <c r="AV26" s="726"/>
      <c r="AW26" s="726"/>
      <c r="AX26" s="726"/>
      <c r="AY26" s="726"/>
      <c r="AZ26" s="726"/>
      <c r="BA26" s="726"/>
      <c r="BB26" s="726"/>
      <c r="BC26" s="726"/>
      <c r="BD26" s="726"/>
      <c r="BE26" s="726"/>
      <c r="BF26" s="701"/>
      <c r="BG26" s="680" t="s">
        <v>297</v>
      </c>
      <c r="BH26" s="681"/>
      <c r="BI26" s="681"/>
      <c r="BJ26" s="681"/>
      <c r="BK26" s="681"/>
      <c r="BL26" s="681"/>
      <c r="BM26" s="681"/>
      <c r="BN26" s="682"/>
      <c r="BO26" s="683" t="s">
        <v>173</v>
      </c>
      <c r="BP26" s="683"/>
      <c r="BQ26" s="683"/>
      <c r="BR26" s="683"/>
      <c r="BS26" s="689" t="s">
        <v>173</v>
      </c>
      <c r="BT26" s="681"/>
      <c r="BU26" s="681"/>
      <c r="BV26" s="681"/>
      <c r="BW26" s="681"/>
      <c r="BX26" s="681"/>
      <c r="BY26" s="681"/>
      <c r="BZ26" s="681"/>
      <c r="CA26" s="681"/>
      <c r="CB26" s="690"/>
      <c r="CD26" s="695" t="s">
        <v>298</v>
      </c>
      <c r="CE26" s="696"/>
      <c r="CF26" s="696"/>
      <c r="CG26" s="696"/>
      <c r="CH26" s="696"/>
      <c r="CI26" s="696"/>
      <c r="CJ26" s="696"/>
      <c r="CK26" s="696"/>
      <c r="CL26" s="696"/>
      <c r="CM26" s="696"/>
      <c r="CN26" s="696"/>
      <c r="CO26" s="696"/>
      <c r="CP26" s="696"/>
      <c r="CQ26" s="697"/>
      <c r="CR26" s="680">
        <v>213561</v>
      </c>
      <c r="CS26" s="681"/>
      <c r="CT26" s="681"/>
      <c r="CU26" s="681"/>
      <c r="CV26" s="681"/>
      <c r="CW26" s="681"/>
      <c r="CX26" s="681"/>
      <c r="CY26" s="682"/>
      <c r="CZ26" s="685">
        <v>11</v>
      </c>
      <c r="DA26" s="715"/>
      <c r="DB26" s="715"/>
      <c r="DC26" s="719"/>
      <c r="DD26" s="689">
        <v>209658</v>
      </c>
      <c r="DE26" s="681"/>
      <c r="DF26" s="681"/>
      <c r="DG26" s="681"/>
      <c r="DH26" s="681"/>
      <c r="DI26" s="681"/>
      <c r="DJ26" s="681"/>
      <c r="DK26" s="682"/>
      <c r="DL26" s="689" t="s">
        <v>173</v>
      </c>
      <c r="DM26" s="681"/>
      <c r="DN26" s="681"/>
      <c r="DO26" s="681"/>
      <c r="DP26" s="681"/>
      <c r="DQ26" s="681"/>
      <c r="DR26" s="681"/>
      <c r="DS26" s="681"/>
      <c r="DT26" s="681"/>
      <c r="DU26" s="681"/>
      <c r="DV26" s="682"/>
      <c r="DW26" s="685" t="s">
        <v>173</v>
      </c>
      <c r="DX26" s="715"/>
      <c r="DY26" s="715"/>
      <c r="DZ26" s="715"/>
      <c r="EA26" s="715"/>
      <c r="EB26" s="715"/>
      <c r="EC26" s="716"/>
    </row>
    <row r="27" spans="2:133" ht="11.25" customHeight="1" x14ac:dyDescent="0.15">
      <c r="B27" s="677" t="s">
        <v>299</v>
      </c>
      <c r="C27" s="678"/>
      <c r="D27" s="678"/>
      <c r="E27" s="678"/>
      <c r="F27" s="678"/>
      <c r="G27" s="678"/>
      <c r="H27" s="678"/>
      <c r="I27" s="678"/>
      <c r="J27" s="678"/>
      <c r="K27" s="678"/>
      <c r="L27" s="678"/>
      <c r="M27" s="678"/>
      <c r="N27" s="678"/>
      <c r="O27" s="678"/>
      <c r="P27" s="678"/>
      <c r="Q27" s="679"/>
      <c r="R27" s="680" t="s">
        <v>173</v>
      </c>
      <c r="S27" s="681"/>
      <c r="T27" s="681"/>
      <c r="U27" s="681"/>
      <c r="V27" s="681"/>
      <c r="W27" s="681"/>
      <c r="X27" s="681"/>
      <c r="Y27" s="682"/>
      <c r="Z27" s="683" t="s">
        <v>173</v>
      </c>
      <c r="AA27" s="683"/>
      <c r="AB27" s="683"/>
      <c r="AC27" s="683"/>
      <c r="AD27" s="684" t="s">
        <v>173</v>
      </c>
      <c r="AE27" s="684"/>
      <c r="AF27" s="684"/>
      <c r="AG27" s="684"/>
      <c r="AH27" s="684"/>
      <c r="AI27" s="684"/>
      <c r="AJ27" s="684"/>
      <c r="AK27" s="684"/>
      <c r="AL27" s="685" t="s">
        <v>137</v>
      </c>
      <c r="AM27" s="686"/>
      <c r="AN27" s="686"/>
      <c r="AO27" s="687"/>
      <c r="AP27" s="677" t="s">
        <v>300</v>
      </c>
      <c r="AQ27" s="678"/>
      <c r="AR27" s="678"/>
      <c r="AS27" s="678"/>
      <c r="AT27" s="678"/>
      <c r="AU27" s="678"/>
      <c r="AV27" s="678"/>
      <c r="AW27" s="678"/>
      <c r="AX27" s="678"/>
      <c r="AY27" s="678"/>
      <c r="AZ27" s="678"/>
      <c r="BA27" s="678"/>
      <c r="BB27" s="678"/>
      <c r="BC27" s="678"/>
      <c r="BD27" s="678"/>
      <c r="BE27" s="678"/>
      <c r="BF27" s="679"/>
      <c r="BG27" s="680">
        <v>771694</v>
      </c>
      <c r="BH27" s="681"/>
      <c r="BI27" s="681"/>
      <c r="BJ27" s="681"/>
      <c r="BK27" s="681"/>
      <c r="BL27" s="681"/>
      <c r="BM27" s="681"/>
      <c r="BN27" s="682"/>
      <c r="BO27" s="683">
        <v>100</v>
      </c>
      <c r="BP27" s="683"/>
      <c r="BQ27" s="683"/>
      <c r="BR27" s="683"/>
      <c r="BS27" s="689">
        <v>138</v>
      </c>
      <c r="BT27" s="681"/>
      <c r="BU27" s="681"/>
      <c r="BV27" s="681"/>
      <c r="BW27" s="681"/>
      <c r="BX27" s="681"/>
      <c r="BY27" s="681"/>
      <c r="BZ27" s="681"/>
      <c r="CA27" s="681"/>
      <c r="CB27" s="690"/>
      <c r="CD27" s="695" t="s">
        <v>301</v>
      </c>
      <c r="CE27" s="696"/>
      <c r="CF27" s="696"/>
      <c r="CG27" s="696"/>
      <c r="CH27" s="696"/>
      <c r="CI27" s="696"/>
      <c r="CJ27" s="696"/>
      <c r="CK27" s="696"/>
      <c r="CL27" s="696"/>
      <c r="CM27" s="696"/>
      <c r="CN27" s="696"/>
      <c r="CO27" s="696"/>
      <c r="CP27" s="696"/>
      <c r="CQ27" s="697"/>
      <c r="CR27" s="680">
        <v>62868</v>
      </c>
      <c r="CS27" s="717"/>
      <c r="CT27" s="717"/>
      <c r="CU27" s="717"/>
      <c r="CV27" s="717"/>
      <c r="CW27" s="717"/>
      <c r="CX27" s="717"/>
      <c r="CY27" s="718"/>
      <c r="CZ27" s="685">
        <v>3.2</v>
      </c>
      <c r="DA27" s="715"/>
      <c r="DB27" s="715"/>
      <c r="DC27" s="719"/>
      <c r="DD27" s="689">
        <v>21126</v>
      </c>
      <c r="DE27" s="717"/>
      <c r="DF27" s="717"/>
      <c r="DG27" s="717"/>
      <c r="DH27" s="717"/>
      <c r="DI27" s="717"/>
      <c r="DJ27" s="717"/>
      <c r="DK27" s="718"/>
      <c r="DL27" s="689">
        <v>20383</v>
      </c>
      <c r="DM27" s="717"/>
      <c r="DN27" s="717"/>
      <c r="DO27" s="717"/>
      <c r="DP27" s="717"/>
      <c r="DQ27" s="717"/>
      <c r="DR27" s="717"/>
      <c r="DS27" s="717"/>
      <c r="DT27" s="717"/>
      <c r="DU27" s="717"/>
      <c r="DV27" s="718"/>
      <c r="DW27" s="685">
        <v>1.9</v>
      </c>
      <c r="DX27" s="715"/>
      <c r="DY27" s="715"/>
      <c r="DZ27" s="715"/>
      <c r="EA27" s="715"/>
      <c r="EB27" s="715"/>
      <c r="EC27" s="716"/>
    </row>
    <row r="28" spans="2:133" ht="11.25" customHeight="1" x14ac:dyDescent="0.15">
      <c r="B28" s="677" t="s">
        <v>302</v>
      </c>
      <c r="C28" s="678"/>
      <c r="D28" s="678"/>
      <c r="E28" s="678"/>
      <c r="F28" s="678"/>
      <c r="G28" s="678"/>
      <c r="H28" s="678"/>
      <c r="I28" s="678"/>
      <c r="J28" s="678"/>
      <c r="K28" s="678"/>
      <c r="L28" s="678"/>
      <c r="M28" s="678"/>
      <c r="N28" s="678"/>
      <c r="O28" s="678"/>
      <c r="P28" s="678"/>
      <c r="Q28" s="679"/>
      <c r="R28" s="680">
        <v>1482</v>
      </c>
      <c r="S28" s="681"/>
      <c r="T28" s="681"/>
      <c r="U28" s="681"/>
      <c r="V28" s="681"/>
      <c r="W28" s="681"/>
      <c r="X28" s="681"/>
      <c r="Y28" s="682"/>
      <c r="Z28" s="683">
        <v>0.1</v>
      </c>
      <c r="AA28" s="683"/>
      <c r="AB28" s="683"/>
      <c r="AC28" s="683"/>
      <c r="AD28" s="684" t="s">
        <v>137</v>
      </c>
      <c r="AE28" s="684"/>
      <c r="AF28" s="684"/>
      <c r="AG28" s="684"/>
      <c r="AH28" s="684"/>
      <c r="AI28" s="684"/>
      <c r="AJ28" s="684"/>
      <c r="AK28" s="684"/>
      <c r="AL28" s="685" t="s">
        <v>173</v>
      </c>
      <c r="AM28" s="686"/>
      <c r="AN28" s="686"/>
      <c r="AO28" s="687"/>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683"/>
      <c r="BP28" s="683"/>
      <c r="BQ28" s="683"/>
      <c r="BR28" s="683"/>
      <c r="BS28" s="689"/>
      <c r="BT28" s="681"/>
      <c r="BU28" s="681"/>
      <c r="BV28" s="681"/>
      <c r="BW28" s="681"/>
      <c r="BX28" s="681"/>
      <c r="BY28" s="681"/>
      <c r="BZ28" s="681"/>
      <c r="CA28" s="681"/>
      <c r="CB28" s="690"/>
      <c r="CD28" s="695" t="s">
        <v>303</v>
      </c>
      <c r="CE28" s="696"/>
      <c r="CF28" s="696"/>
      <c r="CG28" s="696"/>
      <c r="CH28" s="696"/>
      <c r="CI28" s="696"/>
      <c r="CJ28" s="696"/>
      <c r="CK28" s="696"/>
      <c r="CL28" s="696"/>
      <c r="CM28" s="696"/>
      <c r="CN28" s="696"/>
      <c r="CO28" s="696"/>
      <c r="CP28" s="696"/>
      <c r="CQ28" s="697"/>
      <c r="CR28" s="680">
        <v>129810</v>
      </c>
      <c r="CS28" s="681"/>
      <c r="CT28" s="681"/>
      <c r="CU28" s="681"/>
      <c r="CV28" s="681"/>
      <c r="CW28" s="681"/>
      <c r="CX28" s="681"/>
      <c r="CY28" s="682"/>
      <c r="CZ28" s="685">
        <v>6.7</v>
      </c>
      <c r="DA28" s="715"/>
      <c r="DB28" s="715"/>
      <c r="DC28" s="719"/>
      <c r="DD28" s="689">
        <v>128013</v>
      </c>
      <c r="DE28" s="681"/>
      <c r="DF28" s="681"/>
      <c r="DG28" s="681"/>
      <c r="DH28" s="681"/>
      <c r="DI28" s="681"/>
      <c r="DJ28" s="681"/>
      <c r="DK28" s="682"/>
      <c r="DL28" s="689">
        <v>128013</v>
      </c>
      <c r="DM28" s="681"/>
      <c r="DN28" s="681"/>
      <c r="DO28" s="681"/>
      <c r="DP28" s="681"/>
      <c r="DQ28" s="681"/>
      <c r="DR28" s="681"/>
      <c r="DS28" s="681"/>
      <c r="DT28" s="681"/>
      <c r="DU28" s="681"/>
      <c r="DV28" s="682"/>
      <c r="DW28" s="685">
        <v>11.7</v>
      </c>
      <c r="DX28" s="715"/>
      <c r="DY28" s="715"/>
      <c r="DZ28" s="715"/>
      <c r="EA28" s="715"/>
      <c r="EB28" s="715"/>
      <c r="EC28" s="716"/>
    </row>
    <row r="29" spans="2:133" ht="11.25" customHeight="1" x14ac:dyDescent="0.15">
      <c r="B29" s="677" t="s">
        <v>304</v>
      </c>
      <c r="C29" s="678"/>
      <c r="D29" s="678"/>
      <c r="E29" s="678"/>
      <c r="F29" s="678"/>
      <c r="G29" s="678"/>
      <c r="H29" s="678"/>
      <c r="I29" s="678"/>
      <c r="J29" s="678"/>
      <c r="K29" s="678"/>
      <c r="L29" s="678"/>
      <c r="M29" s="678"/>
      <c r="N29" s="678"/>
      <c r="O29" s="678"/>
      <c r="P29" s="678"/>
      <c r="Q29" s="679"/>
      <c r="R29" s="680">
        <v>34745</v>
      </c>
      <c r="S29" s="681"/>
      <c r="T29" s="681"/>
      <c r="U29" s="681"/>
      <c r="V29" s="681"/>
      <c r="W29" s="681"/>
      <c r="X29" s="681"/>
      <c r="Y29" s="682"/>
      <c r="Z29" s="683">
        <v>1.8</v>
      </c>
      <c r="AA29" s="683"/>
      <c r="AB29" s="683"/>
      <c r="AC29" s="683"/>
      <c r="AD29" s="684" t="s">
        <v>173</v>
      </c>
      <c r="AE29" s="684"/>
      <c r="AF29" s="684"/>
      <c r="AG29" s="684"/>
      <c r="AH29" s="684"/>
      <c r="AI29" s="684"/>
      <c r="AJ29" s="684"/>
      <c r="AK29" s="684"/>
      <c r="AL29" s="685" t="s">
        <v>173</v>
      </c>
      <c r="AM29" s="686"/>
      <c r="AN29" s="686"/>
      <c r="AO29" s="687"/>
      <c r="AP29" s="729"/>
      <c r="AQ29" s="730"/>
      <c r="AR29" s="730"/>
      <c r="AS29" s="730"/>
      <c r="AT29" s="730"/>
      <c r="AU29" s="730"/>
      <c r="AV29" s="730"/>
      <c r="AW29" s="730"/>
      <c r="AX29" s="730"/>
      <c r="AY29" s="730"/>
      <c r="AZ29" s="730"/>
      <c r="BA29" s="730"/>
      <c r="BB29" s="730"/>
      <c r="BC29" s="730"/>
      <c r="BD29" s="730"/>
      <c r="BE29" s="730"/>
      <c r="BF29" s="731"/>
      <c r="BG29" s="680"/>
      <c r="BH29" s="681"/>
      <c r="BI29" s="681"/>
      <c r="BJ29" s="681"/>
      <c r="BK29" s="681"/>
      <c r="BL29" s="681"/>
      <c r="BM29" s="681"/>
      <c r="BN29" s="682"/>
      <c r="BO29" s="683"/>
      <c r="BP29" s="683"/>
      <c r="BQ29" s="683"/>
      <c r="BR29" s="683"/>
      <c r="BS29" s="684"/>
      <c r="BT29" s="684"/>
      <c r="BU29" s="684"/>
      <c r="BV29" s="684"/>
      <c r="BW29" s="684"/>
      <c r="BX29" s="684"/>
      <c r="BY29" s="684"/>
      <c r="BZ29" s="684"/>
      <c r="CA29" s="684"/>
      <c r="CB29" s="688"/>
      <c r="CD29" s="720" t="s">
        <v>305</v>
      </c>
      <c r="CE29" s="721"/>
      <c r="CF29" s="695" t="s">
        <v>306</v>
      </c>
      <c r="CG29" s="696"/>
      <c r="CH29" s="696"/>
      <c r="CI29" s="696"/>
      <c r="CJ29" s="696"/>
      <c r="CK29" s="696"/>
      <c r="CL29" s="696"/>
      <c r="CM29" s="696"/>
      <c r="CN29" s="696"/>
      <c r="CO29" s="696"/>
      <c r="CP29" s="696"/>
      <c r="CQ29" s="697"/>
      <c r="CR29" s="680">
        <v>129799</v>
      </c>
      <c r="CS29" s="717"/>
      <c r="CT29" s="717"/>
      <c r="CU29" s="717"/>
      <c r="CV29" s="717"/>
      <c r="CW29" s="717"/>
      <c r="CX29" s="717"/>
      <c r="CY29" s="718"/>
      <c r="CZ29" s="685">
        <v>6.7</v>
      </c>
      <c r="DA29" s="715"/>
      <c r="DB29" s="715"/>
      <c r="DC29" s="719"/>
      <c r="DD29" s="689">
        <v>128002</v>
      </c>
      <c r="DE29" s="717"/>
      <c r="DF29" s="717"/>
      <c r="DG29" s="717"/>
      <c r="DH29" s="717"/>
      <c r="DI29" s="717"/>
      <c r="DJ29" s="717"/>
      <c r="DK29" s="718"/>
      <c r="DL29" s="689">
        <v>128002</v>
      </c>
      <c r="DM29" s="717"/>
      <c r="DN29" s="717"/>
      <c r="DO29" s="717"/>
      <c r="DP29" s="717"/>
      <c r="DQ29" s="717"/>
      <c r="DR29" s="717"/>
      <c r="DS29" s="717"/>
      <c r="DT29" s="717"/>
      <c r="DU29" s="717"/>
      <c r="DV29" s="718"/>
      <c r="DW29" s="685">
        <v>11.7</v>
      </c>
      <c r="DX29" s="715"/>
      <c r="DY29" s="715"/>
      <c r="DZ29" s="715"/>
      <c r="EA29" s="715"/>
      <c r="EB29" s="715"/>
      <c r="EC29" s="716"/>
    </row>
    <row r="30" spans="2:133" ht="11.25" customHeight="1" x14ac:dyDescent="0.15">
      <c r="B30" s="677" t="s">
        <v>307</v>
      </c>
      <c r="C30" s="678"/>
      <c r="D30" s="678"/>
      <c r="E30" s="678"/>
      <c r="F30" s="678"/>
      <c r="G30" s="678"/>
      <c r="H30" s="678"/>
      <c r="I30" s="678"/>
      <c r="J30" s="678"/>
      <c r="K30" s="678"/>
      <c r="L30" s="678"/>
      <c r="M30" s="678"/>
      <c r="N30" s="678"/>
      <c r="O30" s="678"/>
      <c r="P30" s="678"/>
      <c r="Q30" s="679"/>
      <c r="R30" s="680">
        <v>872</v>
      </c>
      <c r="S30" s="681"/>
      <c r="T30" s="681"/>
      <c r="U30" s="681"/>
      <c r="V30" s="681"/>
      <c r="W30" s="681"/>
      <c r="X30" s="681"/>
      <c r="Y30" s="682"/>
      <c r="Z30" s="683">
        <v>0</v>
      </c>
      <c r="AA30" s="683"/>
      <c r="AB30" s="683"/>
      <c r="AC30" s="683"/>
      <c r="AD30" s="684" t="s">
        <v>137</v>
      </c>
      <c r="AE30" s="684"/>
      <c r="AF30" s="684"/>
      <c r="AG30" s="684"/>
      <c r="AH30" s="684"/>
      <c r="AI30" s="684"/>
      <c r="AJ30" s="684"/>
      <c r="AK30" s="684"/>
      <c r="AL30" s="685" t="s">
        <v>297</v>
      </c>
      <c r="AM30" s="686"/>
      <c r="AN30" s="686"/>
      <c r="AO30" s="687"/>
      <c r="AP30" s="659" t="s">
        <v>223</v>
      </c>
      <c r="AQ30" s="660"/>
      <c r="AR30" s="660"/>
      <c r="AS30" s="660"/>
      <c r="AT30" s="660"/>
      <c r="AU30" s="660"/>
      <c r="AV30" s="660"/>
      <c r="AW30" s="660"/>
      <c r="AX30" s="660"/>
      <c r="AY30" s="660"/>
      <c r="AZ30" s="660"/>
      <c r="BA30" s="660"/>
      <c r="BB30" s="660"/>
      <c r="BC30" s="660"/>
      <c r="BD30" s="660"/>
      <c r="BE30" s="660"/>
      <c r="BF30" s="661"/>
      <c r="BG30" s="659" t="s">
        <v>308</v>
      </c>
      <c r="BH30" s="727"/>
      <c r="BI30" s="727"/>
      <c r="BJ30" s="727"/>
      <c r="BK30" s="727"/>
      <c r="BL30" s="727"/>
      <c r="BM30" s="727"/>
      <c r="BN30" s="727"/>
      <c r="BO30" s="727"/>
      <c r="BP30" s="727"/>
      <c r="BQ30" s="728"/>
      <c r="BR30" s="659" t="s">
        <v>309</v>
      </c>
      <c r="BS30" s="727"/>
      <c r="BT30" s="727"/>
      <c r="BU30" s="727"/>
      <c r="BV30" s="727"/>
      <c r="BW30" s="727"/>
      <c r="BX30" s="727"/>
      <c r="BY30" s="727"/>
      <c r="BZ30" s="727"/>
      <c r="CA30" s="727"/>
      <c r="CB30" s="728"/>
      <c r="CD30" s="722"/>
      <c r="CE30" s="723"/>
      <c r="CF30" s="695" t="s">
        <v>310</v>
      </c>
      <c r="CG30" s="696"/>
      <c r="CH30" s="696"/>
      <c r="CI30" s="696"/>
      <c r="CJ30" s="696"/>
      <c r="CK30" s="696"/>
      <c r="CL30" s="696"/>
      <c r="CM30" s="696"/>
      <c r="CN30" s="696"/>
      <c r="CO30" s="696"/>
      <c r="CP30" s="696"/>
      <c r="CQ30" s="697"/>
      <c r="CR30" s="680">
        <v>126304</v>
      </c>
      <c r="CS30" s="681"/>
      <c r="CT30" s="681"/>
      <c r="CU30" s="681"/>
      <c r="CV30" s="681"/>
      <c r="CW30" s="681"/>
      <c r="CX30" s="681"/>
      <c r="CY30" s="682"/>
      <c r="CZ30" s="685">
        <v>6.5</v>
      </c>
      <c r="DA30" s="715"/>
      <c r="DB30" s="715"/>
      <c r="DC30" s="719"/>
      <c r="DD30" s="689">
        <v>124558</v>
      </c>
      <c r="DE30" s="681"/>
      <c r="DF30" s="681"/>
      <c r="DG30" s="681"/>
      <c r="DH30" s="681"/>
      <c r="DI30" s="681"/>
      <c r="DJ30" s="681"/>
      <c r="DK30" s="682"/>
      <c r="DL30" s="689">
        <v>124558</v>
      </c>
      <c r="DM30" s="681"/>
      <c r="DN30" s="681"/>
      <c r="DO30" s="681"/>
      <c r="DP30" s="681"/>
      <c r="DQ30" s="681"/>
      <c r="DR30" s="681"/>
      <c r="DS30" s="681"/>
      <c r="DT30" s="681"/>
      <c r="DU30" s="681"/>
      <c r="DV30" s="682"/>
      <c r="DW30" s="685">
        <v>11.3</v>
      </c>
      <c r="DX30" s="715"/>
      <c r="DY30" s="715"/>
      <c r="DZ30" s="715"/>
      <c r="EA30" s="715"/>
      <c r="EB30" s="715"/>
      <c r="EC30" s="716"/>
    </row>
    <row r="31" spans="2:133" ht="11.25" customHeight="1" x14ac:dyDescent="0.15">
      <c r="B31" s="677" t="s">
        <v>311</v>
      </c>
      <c r="C31" s="678"/>
      <c r="D31" s="678"/>
      <c r="E31" s="678"/>
      <c r="F31" s="678"/>
      <c r="G31" s="678"/>
      <c r="H31" s="678"/>
      <c r="I31" s="678"/>
      <c r="J31" s="678"/>
      <c r="K31" s="678"/>
      <c r="L31" s="678"/>
      <c r="M31" s="678"/>
      <c r="N31" s="678"/>
      <c r="O31" s="678"/>
      <c r="P31" s="678"/>
      <c r="Q31" s="679"/>
      <c r="R31" s="680">
        <v>92242</v>
      </c>
      <c r="S31" s="681"/>
      <c r="T31" s="681"/>
      <c r="U31" s="681"/>
      <c r="V31" s="681"/>
      <c r="W31" s="681"/>
      <c r="X31" s="681"/>
      <c r="Y31" s="682"/>
      <c r="Z31" s="683">
        <v>4.5999999999999996</v>
      </c>
      <c r="AA31" s="683"/>
      <c r="AB31" s="683"/>
      <c r="AC31" s="683"/>
      <c r="AD31" s="684" t="s">
        <v>173</v>
      </c>
      <c r="AE31" s="684"/>
      <c r="AF31" s="684"/>
      <c r="AG31" s="684"/>
      <c r="AH31" s="684"/>
      <c r="AI31" s="684"/>
      <c r="AJ31" s="684"/>
      <c r="AK31" s="684"/>
      <c r="AL31" s="685" t="s">
        <v>137</v>
      </c>
      <c r="AM31" s="686"/>
      <c r="AN31" s="686"/>
      <c r="AO31" s="687"/>
      <c r="AP31" s="734" t="s">
        <v>312</v>
      </c>
      <c r="AQ31" s="735"/>
      <c r="AR31" s="735"/>
      <c r="AS31" s="735"/>
      <c r="AT31" s="740" t="s">
        <v>313</v>
      </c>
      <c r="AU31" s="225"/>
      <c r="AV31" s="225"/>
      <c r="AW31" s="225"/>
      <c r="AX31" s="666" t="s">
        <v>188</v>
      </c>
      <c r="AY31" s="667"/>
      <c r="AZ31" s="667"/>
      <c r="BA31" s="667"/>
      <c r="BB31" s="667"/>
      <c r="BC31" s="667"/>
      <c r="BD31" s="667"/>
      <c r="BE31" s="667"/>
      <c r="BF31" s="668"/>
      <c r="BG31" s="748">
        <v>99.9</v>
      </c>
      <c r="BH31" s="732"/>
      <c r="BI31" s="732"/>
      <c r="BJ31" s="732"/>
      <c r="BK31" s="732"/>
      <c r="BL31" s="732"/>
      <c r="BM31" s="675">
        <v>99.9</v>
      </c>
      <c r="BN31" s="732"/>
      <c r="BO31" s="732"/>
      <c r="BP31" s="732"/>
      <c r="BQ31" s="733"/>
      <c r="BR31" s="748">
        <v>100</v>
      </c>
      <c r="BS31" s="732"/>
      <c r="BT31" s="732"/>
      <c r="BU31" s="732"/>
      <c r="BV31" s="732"/>
      <c r="BW31" s="732"/>
      <c r="BX31" s="675">
        <v>99.8</v>
      </c>
      <c r="BY31" s="732"/>
      <c r="BZ31" s="732"/>
      <c r="CA31" s="732"/>
      <c r="CB31" s="733"/>
      <c r="CD31" s="722"/>
      <c r="CE31" s="723"/>
      <c r="CF31" s="695" t="s">
        <v>314</v>
      </c>
      <c r="CG31" s="696"/>
      <c r="CH31" s="696"/>
      <c r="CI31" s="696"/>
      <c r="CJ31" s="696"/>
      <c r="CK31" s="696"/>
      <c r="CL31" s="696"/>
      <c r="CM31" s="696"/>
      <c r="CN31" s="696"/>
      <c r="CO31" s="696"/>
      <c r="CP31" s="696"/>
      <c r="CQ31" s="697"/>
      <c r="CR31" s="680">
        <v>3495</v>
      </c>
      <c r="CS31" s="717"/>
      <c r="CT31" s="717"/>
      <c r="CU31" s="717"/>
      <c r="CV31" s="717"/>
      <c r="CW31" s="717"/>
      <c r="CX31" s="717"/>
      <c r="CY31" s="718"/>
      <c r="CZ31" s="685">
        <v>0.2</v>
      </c>
      <c r="DA31" s="715"/>
      <c r="DB31" s="715"/>
      <c r="DC31" s="719"/>
      <c r="DD31" s="689">
        <v>3444</v>
      </c>
      <c r="DE31" s="717"/>
      <c r="DF31" s="717"/>
      <c r="DG31" s="717"/>
      <c r="DH31" s="717"/>
      <c r="DI31" s="717"/>
      <c r="DJ31" s="717"/>
      <c r="DK31" s="718"/>
      <c r="DL31" s="689">
        <v>3444</v>
      </c>
      <c r="DM31" s="717"/>
      <c r="DN31" s="717"/>
      <c r="DO31" s="717"/>
      <c r="DP31" s="717"/>
      <c r="DQ31" s="717"/>
      <c r="DR31" s="717"/>
      <c r="DS31" s="717"/>
      <c r="DT31" s="717"/>
      <c r="DU31" s="717"/>
      <c r="DV31" s="718"/>
      <c r="DW31" s="685">
        <v>0.3</v>
      </c>
      <c r="DX31" s="715"/>
      <c r="DY31" s="715"/>
      <c r="DZ31" s="715"/>
      <c r="EA31" s="715"/>
      <c r="EB31" s="715"/>
      <c r="EC31" s="716"/>
    </row>
    <row r="32" spans="2:133" ht="11.25" customHeight="1" x14ac:dyDescent="0.15">
      <c r="B32" s="743" t="s">
        <v>315</v>
      </c>
      <c r="C32" s="744"/>
      <c r="D32" s="744"/>
      <c r="E32" s="744"/>
      <c r="F32" s="744"/>
      <c r="G32" s="744"/>
      <c r="H32" s="744"/>
      <c r="I32" s="744"/>
      <c r="J32" s="744"/>
      <c r="K32" s="744"/>
      <c r="L32" s="744"/>
      <c r="M32" s="744"/>
      <c r="N32" s="744"/>
      <c r="O32" s="744"/>
      <c r="P32" s="744"/>
      <c r="Q32" s="745"/>
      <c r="R32" s="680" t="s">
        <v>173</v>
      </c>
      <c r="S32" s="681"/>
      <c r="T32" s="681"/>
      <c r="U32" s="681"/>
      <c r="V32" s="681"/>
      <c r="W32" s="681"/>
      <c r="X32" s="681"/>
      <c r="Y32" s="682"/>
      <c r="Z32" s="683" t="s">
        <v>137</v>
      </c>
      <c r="AA32" s="683"/>
      <c r="AB32" s="683"/>
      <c r="AC32" s="683"/>
      <c r="AD32" s="684" t="s">
        <v>173</v>
      </c>
      <c r="AE32" s="684"/>
      <c r="AF32" s="684"/>
      <c r="AG32" s="684"/>
      <c r="AH32" s="684"/>
      <c r="AI32" s="684"/>
      <c r="AJ32" s="684"/>
      <c r="AK32" s="684"/>
      <c r="AL32" s="685" t="s">
        <v>173</v>
      </c>
      <c r="AM32" s="686"/>
      <c r="AN32" s="686"/>
      <c r="AO32" s="687"/>
      <c r="AP32" s="736"/>
      <c r="AQ32" s="737"/>
      <c r="AR32" s="737"/>
      <c r="AS32" s="737"/>
      <c r="AT32" s="741"/>
      <c r="AU32" s="224" t="s">
        <v>316</v>
      </c>
      <c r="AV32" s="224"/>
      <c r="AW32" s="224"/>
      <c r="AX32" s="677" t="s">
        <v>317</v>
      </c>
      <c r="AY32" s="678"/>
      <c r="AZ32" s="678"/>
      <c r="BA32" s="678"/>
      <c r="BB32" s="678"/>
      <c r="BC32" s="678"/>
      <c r="BD32" s="678"/>
      <c r="BE32" s="678"/>
      <c r="BF32" s="679"/>
      <c r="BG32" s="749">
        <v>99.2</v>
      </c>
      <c r="BH32" s="717"/>
      <c r="BI32" s="717"/>
      <c r="BJ32" s="717"/>
      <c r="BK32" s="717"/>
      <c r="BL32" s="717"/>
      <c r="BM32" s="686">
        <v>98.8</v>
      </c>
      <c r="BN32" s="746"/>
      <c r="BO32" s="746"/>
      <c r="BP32" s="746"/>
      <c r="BQ32" s="747"/>
      <c r="BR32" s="749">
        <v>99.4</v>
      </c>
      <c r="BS32" s="717"/>
      <c r="BT32" s="717"/>
      <c r="BU32" s="717"/>
      <c r="BV32" s="717"/>
      <c r="BW32" s="717"/>
      <c r="BX32" s="686">
        <v>97.8</v>
      </c>
      <c r="BY32" s="746"/>
      <c r="BZ32" s="746"/>
      <c r="CA32" s="746"/>
      <c r="CB32" s="747"/>
      <c r="CD32" s="724"/>
      <c r="CE32" s="725"/>
      <c r="CF32" s="695" t="s">
        <v>318</v>
      </c>
      <c r="CG32" s="696"/>
      <c r="CH32" s="696"/>
      <c r="CI32" s="696"/>
      <c r="CJ32" s="696"/>
      <c r="CK32" s="696"/>
      <c r="CL32" s="696"/>
      <c r="CM32" s="696"/>
      <c r="CN32" s="696"/>
      <c r="CO32" s="696"/>
      <c r="CP32" s="696"/>
      <c r="CQ32" s="697"/>
      <c r="CR32" s="680">
        <v>11</v>
      </c>
      <c r="CS32" s="681"/>
      <c r="CT32" s="681"/>
      <c r="CU32" s="681"/>
      <c r="CV32" s="681"/>
      <c r="CW32" s="681"/>
      <c r="CX32" s="681"/>
      <c r="CY32" s="682"/>
      <c r="CZ32" s="685">
        <v>0</v>
      </c>
      <c r="DA32" s="715"/>
      <c r="DB32" s="715"/>
      <c r="DC32" s="719"/>
      <c r="DD32" s="689">
        <v>11</v>
      </c>
      <c r="DE32" s="681"/>
      <c r="DF32" s="681"/>
      <c r="DG32" s="681"/>
      <c r="DH32" s="681"/>
      <c r="DI32" s="681"/>
      <c r="DJ32" s="681"/>
      <c r="DK32" s="682"/>
      <c r="DL32" s="689">
        <v>11</v>
      </c>
      <c r="DM32" s="681"/>
      <c r="DN32" s="681"/>
      <c r="DO32" s="681"/>
      <c r="DP32" s="681"/>
      <c r="DQ32" s="681"/>
      <c r="DR32" s="681"/>
      <c r="DS32" s="681"/>
      <c r="DT32" s="681"/>
      <c r="DU32" s="681"/>
      <c r="DV32" s="682"/>
      <c r="DW32" s="685">
        <v>0</v>
      </c>
      <c r="DX32" s="715"/>
      <c r="DY32" s="715"/>
      <c r="DZ32" s="715"/>
      <c r="EA32" s="715"/>
      <c r="EB32" s="715"/>
      <c r="EC32" s="716"/>
    </row>
    <row r="33" spans="2:133" ht="11.25" customHeight="1" x14ac:dyDescent="0.15">
      <c r="B33" s="677" t="s">
        <v>319</v>
      </c>
      <c r="C33" s="678"/>
      <c r="D33" s="678"/>
      <c r="E33" s="678"/>
      <c r="F33" s="678"/>
      <c r="G33" s="678"/>
      <c r="H33" s="678"/>
      <c r="I33" s="678"/>
      <c r="J33" s="678"/>
      <c r="K33" s="678"/>
      <c r="L33" s="678"/>
      <c r="M33" s="678"/>
      <c r="N33" s="678"/>
      <c r="O33" s="678"/>
      <c r="P33" s="678"/>
      <c r="Q33" s="679"/>
      <c r="R33" s="680">
        <v>60841</v>
      </c>
      <c r="S33" s="681"/>
      <c r="T33" s="681"/>
      <c r="U33" s="681"/>
      <c r="V33" s="681"/>
      <c r="W33" s="681"/>
      <c r="X33" s="681"/>
      <c r="Y33" s="682"/>
      <c r="Z33" s="683">
        <v>3.1</v>
      </c>
      <c r="AA33" s="683"/>
      <c r="AB33" s="683"/>
      <c r="AC33" s="683"/>
      <c r="AD33" s="684" t="s">
        <v>173</v>
      </c>
      <c r="AE33" s="684"/>
      <c r="AF33" s="684"/>
      <c r="AG33" s="684"/>
      <c r="AH33" s="684"/>
      <c r="AI33" s="684"/>
      <c r="AJ33" s="684"/>
      <c r="AK33" s="684"/>
      <c r="AL33" s="685" t="s">
        <v>173</v>
      </c>
      <c r="AM33" s="686"/>
      <c r="AN33" s="686"/>
      <c r="AO33" s="687"/>
      <c r="AP33" s="738"/>
      <c r="AQ33" s="739"/>
      <c r="AR33" s="739"/>
      <c r="AS33" s="739"/>
      <c r="AT33" s="742"/>
      <c r="AU33" s="226"/>
      <c r="AV33" s="226"/>
      <c r="AW33" s="226"/>
      <c r="AX33" s="729" t="s">
        <v>320</v>
      </c>
      <c r="AY33" s="730"/>
      <c r="AZ33" s="730"/>
      <c r="BA33" s="730"/>
      <c r="BB33" s="730"/>
      <c r="BC33" s="730"/>
      <c r="BD33" s="730"/>
      <c r="BE33" s="730"/>
      <c r="BF33" s="731"/>
      <c r="BG33" s="750">
        <v>100</v>
      </c>
      <c r="BH33" s="751"/>
      <c r="BI33" s="751"/>
      <c r="BJ33" s="751"/>
      <c r="BK33" s="751"/>
      <c r="BL33" s="751"/>
      <c r="BM33" s="752">
        <v>99.9</v>
      </c>
      <c r="BN33" s="751"/>
      <c r="BO33" s="751"/>
      <c r="BP33" s="751"/>
      <c r="BQ33" s="753"/>
      <c r="BR33" s="750">
        <v>100</v>
      </c>
      <c r="BS33" s="751"/>
      <c r="BT33" s="751"/>
      <c r="BU33" s="751"/>
      <c r="BV33" s="751"/>
      <c r="BW33" s="751"/>
      <c r="BX33" s="752">
        <v>99.9</v>
      </c>
      <c r="BY33" s="751"/>
      <c r="BZ33" s="751"/>
      <c r="CA33" s="751"/>
      <c r="CB33" s="753"/>
      <c r="CD33" s="695" t="s">
        <v>321</v>
      </c>
      <c r="CE33" s="696"/>
      <c r="CF33" s="696"/>
      <c r="CG33" s="696"/>
      <c r="CH33" s="696"/>
      <c r="CI33" s="696"/>
      <c r="CJ33" s="696"/>
      <c r="CK33" s="696"/>
      <c r="CL33" s="696"/>
      <c r="CM33" s="696"/>
      <c r="CN33" s="696"/>
      <c r="CO33" s="696"/>
      <c r="CP33" s="696"/>
      <c r="CQ33" s="697"/>
      <c r="CR33" s="680">
        <v>894731</v>
      </c>
      <c r="CS33" s="717"/>
      <c r="CT33" s="717"/>
      <c r="CU33" s="717"/>
      <c r="CV33" s="717"/>
      <c r="CW33" s="717"/>
      <c r="CX33" s="717"/>
      <c r="CY33" s="718"/>
      <c r="CZ33" s="685">
        <v>45.9</v>
      </c>
      <c r="DA33" s="715"/>
      <c r="DB33" s="715"/>
      <c r="DC33" s="719"/>
      <c r="DD33" s="689">
        <v>749397</v>
      </c>
      <c r="DE33" s="717"/>
      <c r="DF33" s="717"/>
      <c r="DG33" s="717"/>
      <c r="DH33" s="717"/>
      <c r="DI33" s="717"/>
      <c r="DJ33" s="717"/>
      <c r="DK33" s="718"/>
      <c r="DL33" s="689">
        <v>432203</v>
      </c>
      <c r="DM33" s="717"/>
      <c r="DN33" s="717"/>
      <c r="DO33" s="717"/>
      <c r="DP33" s="717"/>
      <c r="DQ33" s="717"/>
      <c r="DR33" s="717"/>
      <c r="DS33" s="717"/>
      <c r="DT33" s="717"/>
      <c r="DU33" s="717"/>
      <c r="DV33" s="718"/>
      <c r="DW33" s="685">
        <v>39.4</v>
      </c>
      <c r="DX33" s="715"/>
      <c r="DY33" s="715"/>
      <c r="DZ33" s="715"/>
      <c r="EA33" s="715"/>
      <c r="EB33" s="715"/>
      <c r="EC33" s="716"/>
    </row>
    <row r="34" spans="2:133" ht="11.25" customHeight="1" x14ac:dyDescent="0.15">
      <c r="B34" s="677" t="s">
        <v>322</v>
      </c>
      <c r="C34" s="678"/>
      <c r="D34" s="678"/>
      <c r="E34" s="678"/>
      <c r="F34" s="678"/>
      <c r="G34" s="678"/>
      <c r="H34" s="678"/>
      <c r="I34" s="678"/>
      <c r="J34" s="678"/>
      <c r="K34" s="678"/>
      <c r="L34" s="678"/>
      <c r="M34" s="678"/>
      <c r="N34" s="678"/>
      <c r="O34" s="678"/>
      <c r="P34" s="678"/>
      <c r="Q34" s="679"/>
      <c r="R34" s="680">
        <v>38096</v>
      </c>
      <c r="S34" s="681"/>
      <c r="T34" s="681"/>
      <c r="U34" s="681"/>
      <c r="V34" s="681"/>
      <c r="W34" s="681"/>
      <c r="X34" s="681"/>
      <c r="Y34" s="682"/>
      <c r="Z34" s="683">
        <v>1.9</v>
      </c>
      <c r="AA34" s="683"/>
      <c r="AB34" s="683"/>
      <c r="AC34" s="683"/>
      <c r="AD34" s="684">
        <v>12062</v>
      </c>
      <c r="AE34" s="684"/>
      <c r="AF34" s="684"/>
      <c r="AG34" s="684"/>
      <c r="AH34" s="684"/>
      <c r="AI34" s="684"/>
      <c r="AJ34" s="684"/>
      <c r="AK34" s="684"/>
      <c r="AL34" s="685">
        <v>1.2</v>
      </c>
      <c r="AM34" s="686"/>
      <c r="AN34" s="686"/>
      <c r="AO34" s="687"/>
      <c r="AP34" s="227"/>
      <c r="AQ34" s="228"/>
      <c r="AR34" s="224"/>
      <c r="AS34" s="225"/>
      <c r="AT34" s="225"/>
      <c r="AU34" s="225"/>
      <c r="AV34" s="225"/>
      <c r="AW34" s="225"/>
      <c r="AX34" s="225"/>
      <c r="AY34" s="225"/>
      <c r="AZ34" s="225"/>
      <c r="BA34" s="225"/>
      <c r="BB34" s="225"/>
      <c r="BC34" s="225"/>
      <c r="BD34" s="225"/>
      <c r="BE34" s="225"/>
      <c r="BF34" s="225"/>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D34" s="695" t="s">
        <v>323</v>
      </c>
      <c r="CE34" s="696"/>
      <c r="CF34" s="696"/>
      <c r="CG34" s="696"/>
      <c r="CH34" s="696"/>
      <c r="CI34" s="696"/>
      <c r="CJ34" s="696"/>
      <c r="CK34" s="696"/>
      <c r="CL34" s="696"/>
      <c r="CM34" s="696"/>
      <c r="CN34" s="696"/>
      <c r="CO34" s="696"/>
      <c r="CP34" s="696"/>
      <c r="CQ34" s="697"/>
      <c r="CR34" s="680">
        <v>370436</v>
      </c>
      <c r="CS34" s="681"/>
      <c r="CT34" s="681"/>
      <c r="CU34" s="681"/>
      <c r="CV34" s="681"/>
      <c r="CW34" s="681"/>
      <c r="CX34" s="681"/>
      <c r="CY34" s="682"/>
      <c r="CZ34" s="685">
        <v>19</v>
      </c>
      <c r="DA34" s="715"/>
      <c r="DB34" s="715"/>
      <c r="DC34" s="719"/>
      <c r="DD34" s="689">
        <v>316228</v>
      </c>
      <c r="DE34" s="681"/>
      <c r="DF34" s="681"/>
      <c r="DG34" s="681"/>
      <c r="DH34" s="681"/>
      <c r="DI34" s="681"/>
      <c r="DJ34" s="681"/>
      <c r="DK34" s="682"/>
      <c r="DL34" s="689">
        <v>179694</v>
      </c>
      <c r="DM34" s="681"/>
      <c r="DN34" s="681"/>
      <c r="DO34" s="681"/>
      <c r="DP34" s="681"/>
      <c r="DQ34" s="681"/>
      <c r="DR34" s="681"/>
      <c r="DS34" s="681"/>
      <c r="DT34" s="681"/>
      <c r="DU34" s="681"/>
      <c r="DV34" s="682"/>
      <c r="DW34" s="685">
        <v>16.399999999999999</v>
      </c>
      <c r="DX34" s="715"/>
      <c r="DY34" s="715"/>
      <c r="DZ34" s="715"/>
      <c r="EA34" s="715"/>
      <c r="EB34" s="715"/>
      <c r="EC34" s="716"/>
    </row>
    <row r="35" spans="2:133" ht="11.25" customHeight="1" x14ac:dyDescent="0.15">
      <c r="B35" s="677" t="s">
        <v>324</v>
      </c>
      <c r="C35" s="678"/>
      <c r="D35" s="678"/>
      <c r="E35" s="678"/>
      <c r="F35" s="678"/>
      <c r="G35" s="678"/>
      <c r="H35" s="678"/>
      <c r="I35" s="678"/>
      <c r="J35" s="678"/>
      <c r="K35" s="678"/>
      <c r="L35" s="678"/>
      <c r="M35" s="678"/>
      <c r="N35" s="678"/>
      <c r="O35" s="678"/>
      <c r="P35" s="678"/>
      <c r="Q35" s="679"/>
      <c r="R35" s="680">
        <v>9150</v>
      </c>
      <c r="S35" s="681"/>
      <c r="T35" s="681"/>
      <c r="U35" s="681"/>
      <c r="V35" s="681"/>
      <c r="W35" s="681"/>
      <c r="X35" s="681"/>
      <c r="Y35" s="682"/>
      <c r="Z35" s="683">
        <v>0.5</v>
      </c>
      <c r="AA35" s="683"/>
      <c r="AB35" s="683"/>
      <c r="AC35" s="683"/>
      <c r="AD35" s="684" t="s">
        <v>137</v>
      </c>
      <c r="AE35" s="684"/>
      <c r="AF35" s="684"/>
      <c r="AG35" s="684"/>
      <c r="AH35" s="684"/>
      <c r="AI35" s="684"/>
      <c r="AJ35" s="684"/>
      <c r="AK35" s="684"/>
      <c r="AL35" s="685" t="s">
        <v>173</v>
      </c>
      <c r="AM35" s="686"/>
      <c r="AN35" s="686"/>
      <c r="AO35" s="687"/>
      <c r="AP35" s="229"/>
      <c r="AQ35" s="659" t="s">
        <v>325</v>
      </c>
      <c r="AR35" s="660"/>
      <c r="AS35" s="660"/>
      <c r="AT35" s="660"/>
      <c r="AU35" s="660"/>
      <c r="AV35" s="660"/>
      <c r="AW35" s="660"/>
      <c r="AX35" s="660"/>
      <c r="AY35" s="660"/>
      <c r="AZ35" s="660"/>
      <c r="BA35" s="660"/>
      <c r="BB35" s="660"/>
      <c r="BC35" s="660"/>
      <c r="BD35" s="660"/>
      <c r="BE35" s="660"/>
      <c r="BF35" s="661"/>
      <c r="BG35" s="659" t="s">
        <v>326</v>
      </c>
      <c r="BH35" s="660"/>
      <c r="BI35" s="660"/>
      <c r="BJ35" s="660"/>
      <c r="BK35" s="660"/>
      <c r="BL35" s="660"/>
      <c r="BM35" s="660"/>
      <c r="BN35" s="660"/>
      <c r="BO35" s="660"/>
      <c r="BP35" s="660"/>
      <c r="BQ35" s="660"/>
      <c r="BR35" s="660"/>
      <c r="BS35" s="660"/>
      <c r="BT35" s="660"/>
      <c r="BU35" s="660"/>
      <c r="BV35" s="660"/>
      <c r="BW35" s="660"/>
      <c r="BX35" s="660"/>
      <c r="BY35" s="660"/>
      <c r="BZ35" s="660"/>
      <c r="CA35" s="660"/>
      <c r="CB35" s="661"/>
      <c r="CD35" s="695" t="s">
        <v>327</v>
      </c>
      <c r="CE35" s="696"/>
      <c r="CF35" s="696"/>
      <c r="CG35" s="696"/>
      <c r="CH35" s="696"/>
      <c r="CI35" s="696"/>
      <c r="CJ35" s="696"/>
      <c r="CK35" s="696"/>
      <c r="CL35" s="696"/>
      <c r="CM35" s="696"/>
      <c r="CN35" s="696"/>
      <c r="CO35" s="696"/>
      <c r="CP35" s="696"/>
      <c r="CQ35" s="697"/>
      <c r="CR35" s="680">
        <v>29064</v>
      </c>
      <c r="CS35" s="717"/>
      <c r="CT35" s="717"/>
      <c r="CU35" s="717"/>
      <c r="CV35" s="717"/>
      <c r="CW35" s="717"/>
      <c r="CX35" s="717"/>
      <c r="CY35" s="718"/>
      <c r="CZ35" s="685">
        <v>1.5</v>
      </c>
      <c r="DA35" s="715"/>
      <c r="DB35" s="715"/>
      <c r="DC35" s="719"/>
      <c r="DD35" s="689">
        <v>25889</v>
      </c>
      <c r="DE35" s="717"/>
      <c r="DF35" s="717"/>
      <c r="DG35" s="717"/>
      <c r="DH35" s="717"/>
      <c r="DI35" s="717"/>
      <c r="DJ35" s="717"/>
      <c r="DK35" s="718"/>
      <c r="DL35" s="689">
        <v>23343</v>
      </c>
      <c r="DM35" s="717"/>
      <c r="DN35" s="717"/>
      <c r="DO35" s="717"/>
      <c r="DP35" s="717"/>
      <c r="DQ35" s="717"/>
      <c r="DR35" s="717"/>
      <c r="DS35" s="717"/>
      <c r="DT35" s="717"/>
      <c r="DU35" s="717"/>
      <c r="DV35" s="718"/>
      <c r="DW35" s="685">
        <v>2.1</v>
      </c>
      <c r="DX35" s="715"/>
      <c r="DY35" s="715"/>
      <c r="DZ35" s="715"/>
      <c r="EA35" s="715"/>
      <c r="EB35" s="715"/>
      <c r="EC35" s="716"/>
    </row>
    <row r="36" spans="2:133" ht="11.25" customHeight="1" x14ac:dyDescent="0.15">
      <c r="B36" s="677" t="s">
        <v>328</v>
      </c>
      <c r="C36" s="678"/>
      <c r="D36" s="678"/>
      <c r="E36" s="678"/>
      <c r="F36" s="678"/>
      <c r="G36" s="678"/>
      <c r="H36" s="678"/>
      <c r="I36" s="678"/>
      <c r="J36" s="678"/>
      <c r="K36" s="678"/>
      <c r="L36" s="678"/>
      <c r="M36" s="678"/>
      <c r="N36" s="678"/>
      <c r="O36" s="678"/>
      <c r="P36" s="678"/>
      <c r="Q36" s="679"/>
      <c r="R36" s="680">
        <v>6906</v>
      </c>
      <c r="S36" s="681"/>
      <c r="T36" s="681"/>
      <c r="U36" s="681"/>
      <c r="V36" s="681"/>
      <c r="W36" s="681"/>
      <c r="X36" s="681"/>
      <c r="Y36" s="682"/>
      <c r="Z36" s="683">
        <v>0.3</v>
      </c>
      <c r="AA36" s="683"/>
      <c r="AB36" s="683"/>
      <c r="AC36" s="683"/>
      <c r="AD36" s="684" t="s">
        <v>173</v>
      </c>
      <c r="AE36" s="684"/>
      <c r="AF36" s="684"/>
      <c r="AG36" s="684"/>
      <c r="AH36" s="684"/>
      <c r="AI36" s="684"/>
      <c r="AJ36" s="684"/>
      <c r="AK36" s="684"/>
      <c r="AL36" s="685" t="s">
        <v>173</v>
      </c>
      <c r="AM36" s="686"/>
      <c r="AN36" s="686"/>
      <c r="AO36" s="687"/>
      <c r="AP36" s="229"/>
      <c r="AQ36" s="754" t="s">
        <v>329</v>
      </c>
      <c r="AR36" s="755"/>
      <c r="AS36" s="755"/>
      <c r="AT36" s="755"/>
      <c r="AU36" s="755"/>
      <c r="AV36" s="755"/>
      <c r="AW36" s="755"/>
      <c r="AX36" s="755"/>
      <c r="AY36" s="756"/>
      <c r="AZ36" s="669">
        <v>152551</v>
      </c>
      <c r="BA36" s="670"/>
      <c r="BB36" s="670"/>
      <c r="BC36" s="670"/>
      <c r="BD36" s="670"/>
      <c r="BE36" s="670"/>
      <c r="BF36" s="757"/>
      <c r="BG36" s="691" t="s">
        <v>330</v>
      </c>
      <c r="BH36" s="692"/>
      <c r="BI36" s="692"/>
      <c r="BJ36" s="692"/>
      <c r="BK36" s="692"/>
      <c r="BL36" s="692"/>
      <c r="BM36" s="692"/>
      <c r="BN36" s="692"/>
      <c r="BO36" s="692"/>
      <c r="BP36" s="692"/>
      <c r="BQ36" s="692"/>
      <c r="BR36" s="692"/>
      <c r="BS36" s="692"/>
      <c r="BT36" s="692"/>
      <c r="BU36" s="693"/>
      <c r="BV36" s="669">
        <v>-1920</v>
      </c>
      <c r="BW36" s="670"/>
      <c r="BX36" s="670"/>
      <c r="BY36" s="670"/>
      <c r="BZ36" s="670"/>
      <c r="CA36" s="670"/>
      <c r="CB36" s="757"/>
      <c r="CD36" s="695" t="s">
        <v>331</v>
      </c>
      <c r="CE36" s="696"/>
      <c r="CF36" s="696"/>
      <c r="CG36" s="696"/>
      <c r="CH36" s="696"/>
      <c r="CI36" s="696"/>
      <c r="CJ36" s="696"/>
      <c r="CK36" s="696"/>
      <c r="CL36" s="696"/>
      <c r="CM36" s="696"/>
      <c r="CN36" s="696"/>
      <c r="CO36" s="696"/>
      <c r="CP36" s="696"/>
      <c r="CQ36" s="697"/>
      <c r="CR36" s="680">
        <v>202942</v>
      </c>
      <c r="CS36" s="681"/>
      <c r="CT36" s="681"/>
      <c r="CU36" s="681"/>
      <c r="CV36" s="681"/>
      <c r="CW36" s="681"/>
      <c r="CX36" s="681"/>
      <c r="CY36" s="682"/>
      <c r="CZ36" s="685">
        <v>10.4</v>
      </c>
      <c r="DA36" s="715"/>
      <c r="DB36" s="715"/>
      <c r="DC36" s="719"/>
      <c r="DD36" s="689">
        <v>163970</v>
      </c>
      <c r="DE36" s="681"/>
      <c r="DF36" s="681"/>
      <c r="DG36" s="681"/>
      <c r="DH36" s="681"/>
      <c r="DI36" s="681"/>
      <c r="DJ36" s="681"/>
      <c r="DK36" s="682"/>
      <c r="DL36" s="689">
        <v>128057</v>
      </c>
      <c r="DM36" s="681"/>
      <c r="DN36" s="681"/>
      <c r="DO36" s="681"/>
      <c r="DP36" s="681"/>
      <c r="DQ36" s="681"/>
      <c r="DR36" s="681"/>
      <c r="DS36" s="681"/>
      <c r="DT36" s="681"/>
      <c r="DU36" s="681"/>
      <c r="DV36" s="682"/>
      <c r="DW36" s="685">
        <v>11.7</v>
      </c>
      <c r="DX36" s="715"/>
      <c r="DY36" s="715"/>
      <c r="DZ36" s="715"/>
      <c r="EA36" s="715"/>
      <c r="EB36" s="715"/>
      <c r="EC36" s="716"/>
    </row>
    <row r="37" spans="2:133" ht="11.25" customHeight="1" x14ac:dyDescent="0.15">
      <c r="B37" s="677" t="s">
        <v>332</v>
      </c>
      <c r="C37" s="678"/>
      <c r="D37" s="678"/>
      <c r="E37" s="678"/>
      <c r="F37" s="678"/>
      <c r="G37" s="678"/>
      <c r="H37" s="678"/>
      <c r="I37" s="678"/>
      <c r="J37" s="678"/>
      <c r="K37" s="678"/>
      <c r="L37" s="678"/>
      <c r="M37" s="678"/>
      <c r="N37" s="678"/>
      <c r="O37" s="678"/>
      <c r="P37" s="678"/>
      <c r="Q37" s="679"/>
      <c r="R37" s="680">
        <v>24613</v>
      </c>
      <c r="S37" s="681"/>
      <c r="T37" s="681"/>
      <c r="U37" s="681"/>
      <c r="V37" s="681"/>
      <c r="W37" s="681"/>
      <c r="X37" s="681"/>
      <c r="Y37" s="682"/>
      <c r="Z37" s="683">
        <v>1.2</v>
      </c>
      <c r="AA37" s="683"/>
      <c r="AB37" s="683"/>
      <c r="AC37" s="683"/>
      <c r="AD37" s="684" t="s">
        <v>173</v>
      </c>
      <c r="AE37" s="684"/>
      <c r="AF37" s="684"/>
      <c r="AG37" s="684"/>
      <c r="AH37" s="684"/>
      <c r="AI37" s="684"/>
      <c r="AJ37" s="684"/>
      <c r="AK37" s="684"/>
      <c r="AL37" s="685" t="s">
        <v>173</v>
      </c>
      <c r="AM37" s="686"/>
      <c r="AN37" s="686"/>
      <c r="AO37" s="687"/>
      <c r="AQ37" s="758" t="s">
        <v>333</v>
      </c>
      <c r="AR37" s="759"/>
      <c r="AS37" s="759"/>
      <c r="AT37" s="759"/>
      <c r="AU37" s="759"/>
      <c r="AV37" s="759"/>
      <c r="AW37" s="759"/>
      <c r="AX37" s="759"/>
      <c r="AY37" s="760"/>
      <c r="AZ37" s="680">
        <v>37740</v>
      </c>
      <c r="BA37" s="681"/>
      <c r="BB37" s="681"/>
      <c r="BC37" s="681"/>
      <c r="BD37" s="717"/>
      <c r="BE37" s="717"/>
      <c r="BF37" s="747"/>
      <c r="BG37" s="695" t="s">
        <v>334</v>
      </c>
      <c r="BH37" s="696"/>
      <c r="BI37" s="696"/>
      <c r="BJ37" s="696"/>
      <c r="BK37" s="696"/>
      <c r="BL37" s="696"/>
      <c r="BM37" s="696"/>
      <c r="BN37" s="696"/>
      <c r="BO37" s="696"/>
      <c r="BP37" s="696"/>
      <c r="BQ37" s="696"/>
      <c r="BR37" s="696"/>
      <c r="BS37" s="696"/>
      <c r="BT37" s="696"/>
      <c r="BU37" s="697"/>
      <c r="BV37" s="680">
        <v>-1920</v>
      </c>
      <c r="BW37" s="681"/>
      <c r="BX37" s="681"/>
      <c r="BY37" s="681"/>
      <c r="BZ37" s="681"/>
      <c r="CA37" s="681"/>
      <c r="CB37" s="690"/>
      <c r="CD37" s="695" t="s">
        <v>335</v>
      </c>
      <c r="CE37" s="696"/>
      <c r="CF37" s="696"/>
      <c r="CG37" s="696"/>
      <c r="CH37" s="696"/>
      <c r="CI37" s="696"/>
      <c r="CJ37" s="696"/>
      <c r="CK37" s="696"/>
      <c r="CL37" s="696"/>
      <c r="CM37" s="696"/>
      <c r="CN37" s="696"/>
      <c r="CO37" s="696"/>
      <c r="CP37" s="696"/>
      <c r="CQ37" s="697"/>
      <c r="CR37" s="680">
        <v>71613</v>
      </c>
      <c r="CS37" s="717"/>
      <c r="CT37" s="717"/>
      <c r="CU37" s="717"/>
      <c r="CV37" s="717"/>
      <c r="CW37" s="717"/>
      <c r="CX37" s="717"/>
      <c r="CY37" s="718"/>
      <c r="CZ37" s="685">
        <v>3.7</v>
      </c>
      <c r="DA37" s="715"/>
      <c r="DB37" s="715"/>
      <c r="DC37" s="719"/>
      <c r="DD37" s="689">
        <v>67013</v>
      </c>
      <c r="DE37" s="717"/>
      <c r="DF37" s="717"/>
      <c r="DG37" s="717"/>
      <c r="DH37" s="717"/>
      <c r="DI37" s="717"/>
      <c r="DJ37" s="717"/>
      <c r="DK37" s="718"/>
      <c r="DL37" s="689">
        <v>60194</v>
      </c>
      <c r="DM37" s="717"/>
      <c r="DN37" s="717"/>
      <c r="DO37" s="717"/>
      <c r="DP37" s="717"/>
      <c r="DQ37" s="717"/>
      <c r="DR37" s="717"/>
      <c r="DS37" s="717"/>
      <c r="DT37" s="717"/>
      <c r="DU37" s="717"/>
      <c r="DV37" s="718"/>
      <c r="DW37" s="685">
        <v>5.5</v>
      </c>
      <c r="DX37" s="715"/>
      <c r="DY37" s="715"/>
      <c r="DZ37" s="715"/>
      <c r="EA37" s="715"/>
      <c r="EB37" s="715"/>
      <c r="EC37" s="716"/>
    </row>
    <row r="38" spans="2:133" ht="11.25" customHeight="1" x14ac:dyDescent="0.15">
      <c r="B38" s="677" t="s">
        <v>336</v>
      </c>
      <c r="C38" s="678"/>
      <c r="D38" s="678"/>
      <c r="E38" s="678"/>
      <c r="F38" s="678"/>
      <c r="G38" s="678"/>
      <c r="H38" s="678"/>
      <c r="I38" s="678"/>
      <c r="J38" s="678"/>
      <c r="K38" s="678"/>
      <c r="L38" s="678"/>
      <c r="M38" s="678"/>
      <c r="N38" s="678"/>
      <c r="O38" s="678"/>
      <c r="P38" s="678"/>
      <c r="Q38" s="679"/>
      <c r="R38" s="680">
        <v>17361</v>
      </c>
      <c r="S38" s="681"/>
      <c r="T38" s="681"/>
      <c r="U38" s="681"/>
      <c r="V38" s="681"/>
      <c r="W38" s="681"/>
      <c r="X38" s="681"/>
      <c r="Y38" s="682"/>
      <c r="Z38" s="683">
        <v>0.9</v>
      </c>
      <c r="AA38" s="683"/>
      <c r="AB38" s="683"/>
      <c r="AC38" s="683"/>
      <c r="AD38" s="684">
        <v>1</v>
      </c>
      <c r="AE38" s="684"/>
      <c r="AF38" s="684"/>
      <c r="AG38" s="684"/>
      <c r="AH38" s="684"/>
      <c r="AI38" s="684"/>
      <c r="AJ38" s="684"/>
      <c r="AK38" s="684"/>
      <c r="AL38" s="685">
        <v>0</v>
      </c>
      <c r="AM38" s="686"/>
      <c r="AN38" s="686"/>
      <c r="AO38" s="687"/>
      <c r="AQ38" s="758" t="s">
        <v>337</v>
      </c>
      <c r="AR38" s="759"/>
      <c r="AS38" s="759"/>
      <c r="AT38" s="759"/>
      <c r="AU38" s="759"/>
      <c r="AV38" s="759"/>
      <c r="AW38" s="759"/>
      <c r="AX38" s="759"/>
      <c r="AY38" s="760"/>
      <c r="AZ38" s="680">
        <v>14700</v>
      </c>
      <c r="BA38" s="681"/>
      <c r="BB38" s="681"/>
      <c r="BC38" s="681"/>
      <c r="BD38" s="717"/>
      <c r="BE38" s="717"/>
      <c r="BF38" s="747"/>
      <c r="BG38" s="695" t="s">
        <v>338</v>
      </c>
      <c r="BH38" s="696"/>
      <c r="BI38" s="696"/>
      <c r="BJ38" s="696"/>
      <c r="BK38" s="696"/>
      <c r="BL38" s="696"/>
      <c r="BM38" s="696"/>
      <c r="BN38" s="696"/>
      <c r="BO38" s="696"/>
      <c r="BP38" s="696"/>
      <c r="BQ38" s="696"/>
      <c r="BR38" s="696"/>
      <c r="BS38" s="696"/>
      <c r="BT38" s="696"/>
      <c r="BU38" s="697"/>
      <c r="BV38" s="680">
        <v>188</v>
      </c>
      <c r="BW38" s="681"/>
      <c r="BX38" s="681"/>
      <c r="BY38" s="681"/>
      <c r="BZ38" s="681"/>
      <c r="CA38" s="681"/>
      <c r="CB38" s="690"/>
      <c r="CD38" s="695" t="s">
        <v>339</v>
      </c>
      <c r="CE38" s="696"/>
      <c r="CF38" s="696"/>
      <c r="CG38" s="696"/>
      <c r="CH38" s="696"/>
      <c r="CI38" s="696"/>
      <c r="CJ38" s="696"/>
      <c r="CK38" s="696"/>
      <c r="CL38" s="696"/>
      <c r="CM38" s="696"/>
      <c r="CN38" s="696"/>
      <c r="CO38" s="696"/>
      <c r="CP38" s="696"/>
      <c r="CQ38" s="697"/>
      <c r="CR38" s="680">
        <v>152551</v>
      </c>
      <c r="CS38" s="681"/>
      <c r="CT38" s="681"/>
      <c r="CU38" s="681"/>
      <c r="CV38" s="681"/>
      <c r="CW38" s="681"/>
      <c r="CX38" s="681"/>
      <c r="CY38" s="682"/>
      <c r="CZ38" s="685">
        <v>7.8</v>
      </c>
      <c r="DA38" s="715"/>
      <c r="DB38" s="715"/>
      <c r="DC38" s="719"/>
      <c r="DD38" s="689">
        <v>123142</v>
      </c>
      <c r="DE38" s="681"/>
      <c r="DF38" s="681"/>
      <c r="DG38" s="681"/>
      <c r="DH38" s="681"/>
      <c r="DI38" s="681"/>
      <c r="DJ38" s="681"/>
      <c r="DK38" s="682"/>
      <c r="DL38" s="689">
        <v>101109</v>
      </c>
      <c r="DM38" s="681"/>
      <c r="DN38" s="681"/>
      <c r="DO38" s="681"/>
      <c r="DP38" s="681"/>
      <c r="DQ38" s="681"/>
      <c r="DR38" s="681"/>
      <c r="DS38" s="681"/>
      <c r="DT38" s="681"/>
      <c r="DU38" s="681"/>
      <c r="DV38" s="682"/>
      <c r="DW38" s="685">
        <v>9.1999999999999993</v>
      </c>
      <c r="DX38" s="715"/>
      <c r="DY38" s="715"/>
      <c r="DZ38" s="715"/>
      <c r="EA38" s="715"/>
      <c r="EB38" s="715"/>
      <c r="EC38" s="716"/>
    </row>
    <row r="39" spans="2:133" ht="11.25" customHeight="1" x14ac:dyDescent="0.15">
      <c r="B39" s="677" t="s">
        <v>340</v>
      </c>
      <c r="C39" s="678"/>
      <c r="D39" s="678"/>
      <c r="E39" s="678"/>
      <c r="F39" s="678"/>
      <c r="G39" s="678"/>
      <c r="H39" s="678"/>
      <c r="I39" s="678"/>
      <c r="J39" s="678"/>
      <c r="K39" s="678"/>
      <c r="L39" s="678"/>
      <c r="M39" s="678"/>
      <c r="N39" s="678"/>
      <c r="O39" s="678"/>
      <c r="P39" s="678"/>
      <c r="Q39" s="679"/>
      <c r="R39" s="680">
        <v>351717</v>
      </c>
      <c r="S39" s="681"/>
      <c r="T39" s="681"/>
      <c r="U39" s="681"/>
      <c r="V39" s="681"/>
      <c r="W39" s="681"/>
      <c r="X39" s="681"/>
      <c r="Y39" s="682"/>
      <c r="Z39" s="683">
        <v>17.7</v>
      </c>
      <c r="AA39" s="683"/>
      <c r="AB39" s="683"/>
      <c r="AC39" s="683"/>
      <c r="AD39" s="684" t="s">
        <v>173</v>
      </c>
      <c r="AE39" s="684"/>
      <c r="AF39" s="684"/>
      <c r="AG39" s="684"/>
      <c r="AH39" s="684"/>
      <c r="AI39" s="684"/>
      <c r="AJ39" s="684"/>
      <c r="AK39" s="684"/>
      <c r="AL39" s="685" t="s">
        <v>297</v>
      </c>
      <c r="AM39" s="686"/>
      <c r="AN39" s="686"/>
      <c r="AO39" s="687"/>
      <c r="AQ39" s="758" t="s">
        <v>341</v>
      </c>
      <c r="AR39" s="759"/>
      <c r="AS39" s="759"/>
      <c r="AT39" s="759"/>
      <c r="AU39" s="759"/>
      <c r="AV39" s="759"/>
      <c r="AW39" s="759"/>
      <c r="AX39" s="759"/>
      <c r="AY39" s="760"/>
      <c r="AZ39" s="680">
        <v>1366</v>
      </c>
      <c r="BA39" s="681"/>
      <c r="BB39" s="681"/>
      <c r="BC39" s="681"/>
      <c r="BD39" s="717"/>
      <c r="BE39" s="717"/>
      <c r="BF39" s="747"/>
      <c r="BG39" s="695" t="s">
        <v>342</v>
      </c>
      <c r="BH39" s="696"/>
      <c r="BI39" s="696"/>
      <c r="BJ39" s="696"/>
      <c r="BK39" s="696"/>
      <c r="BL39" s="696"/>
      <c r="BM39" s="696"/>
      <c r="BN39" s="696"/>
      <c r="BO39" s="696"/>
      <c r="BP39" s="696"/>
      <c r="BQ39" s="696"/>
      <c r="BR39" s="696"/>
      <c r="BS39" s="696"/>
      <c r="BT39" s="696"/>
      <c r="BU39" s="697"/>
      <c r="BV39" s="680">
        <v>331</v>
      </c>
      <c r="BW39" s="681"/>
      <c r="BX39" s="681"/>
      <c r="BY39" s="681"/>
      <c r="BZ39" s="681"/>
      <c r="CA39" s="681"/>
      <c r="CB39" s="690"/>
      <c r="CD39" s="695" t="s">
        <v>343</v>
      </c>
      <c r="CE39" s="696"/>
      <c r="CF39" s="696"/>
      <c r="CG39" s="696"/>
      <c r="CH39" s="696"/>
      <c r="CI39" s="696"/>
      <c r="CJ39" s="696"/>
      <c r="CK39" s="696"/>
      <c r="CL39" s="696"/>
      <c r="CM39" s="696"/>
      <c r="CN39" s="696"/>
      <c r="CO39" s="696"/>
      <c r="CP39" s="696"/>
      <c r="CQ39" s="697"/>
      <c r="CR39" s="680">
        <v>129298</v>
      </c>
      <c r="CS39" s="717"/>
      <c r="CT39" s="717"/>
      <c r="CU39" s="717"/>
      <c r="CV39" s="717"/>
      <c r="CW39" s="717"/>
      <c r="CX39" s="717"/>
      <c r="CY39" s="718"/>
      <c r="CZ39" s="685">
        <v>6.6</v>
      </c>
      <c r="DA39" s="715"/>
      <c r="DB39" s="715"/>
      <c r="DC39" s="719"/>
      <c r="DD39" s="689">
        <v>116954</v>
      </c>
      <c r="DE39" s="717"/>
      <c r="DF39" s="717"/>
      <c r="DG39" s="717"/>
      <c r="DH39" s="717"/>
      <c r="DI39" s="717"/>
      <c r="DJ39" s="717"/>
      <c r="DK39" s="718"/>
      <c r="DL39" s="689" t="s">
        <v>297</v>
      </c>
      <c r="DM39" s="717"/>
      <c r="DN39" s="717"/>
      <c r="DO39" s="717"/>
      <c r="DP39" s="717"/>
      <c r="DQ39" s="717"/>
      <c r="DR39" s="717"/>
      <c r="DS39" s="717"/>
      <c r="DT39" s="717"/>
      <c r="DU39" s="717"/>
      <c r="DV39" s="718"/>
      <c r="DW39" s="685" t="s">
        <v>173</v>
      </c>
      <c r="DX39" s="715"/>
      <c r="DY39" s="715"/>
      <c r="DZ39" s="715"/>
      <c r="EA39" s="715"/>
      <c r="EB39" s="715"/>
      <c r="EC39" s="716"/>
    </row>
    <row r="40" spans="2:133" ht="11.25" customHeight="1" x14ac:dyDescent="0.15">
      <c r="B40" s="677" t="s">
        <v>344</v>
      </c>
      <c r="C40" s="678"/>
      <c r="D40" s="678"/>
      <c r="E40" s="678"/>
      <c r="F40" s="678"/>
      <c r="G40" s="678"/>
      <c r="H40" s="678"/>
      <c r="I40" s="678"/>
      <c r="J40" s="678"/>
      <c r="K40" s="678"/>
      <c r="L40" s="678"/>
      <c r="M40" s="678"/>
      <c r="N40" s="678"/>
      <c r="O40" s="678"/>
      <c r="P40" s="678"/>
      <c r="Q40" s="679"/>
      <c r="R40" s="680" t="s">
        <v>173</v>
      </c>
      <c r="S40" s="681"/>
      <c r="T40" s="681"/>
      <c r="U40" s="681"/>
      <c r="V40" s="681"/>
      <c r="W40" s="681"/>
      <c r="X40" s="681"/>
      <c r="Y40" s="682"/>
      <c r="Z40" s="683" t="s">
        <v>173</v>
      </c>
      <c r="AA40" s="683"/>
      <c r="AB40" s="683"/>
      <c r="AC40" s="683"/>
      <c r="AD40" s="684" t="s">
        <v>173</v>
      </c>
      <c r="AE40" s="684"/>
      <c r="AF40" s="684"/>
      <c r="AG40" s="684"/>
      <c r="AH40" s="684"/>
      <c r="AI40" s="684"/>
      <c r="AJ40" s="684"/>
      <c r="AK40" s="684"/>
      <c r="AL40" s="685" t="s">
        <v>137</v>
      </c>
      <c r="AM40" s="686"/>
      <c r="AN40" s="686"/>
      <c r="AO40" s="687"/>
      <c r="AQ40" s="758" t="s">
        <v>345</v>
      </c>
      <c r="AR40" s="759"/>
      <c r="AS40" s="759"/>
      <c r="AT40" s="759"/>
      <c r="AU40" s="759"/>
      <c r="AV40" s="759"/>
      <c r="AW40" s="759"/>
      <c r="AX40" s="759"/>
      <c r="AY40" s="760"/>
      <c r="AZ40" s="680">
        <v>87</v>
      </c>
      <c r="BA40" s="681"/>
      <c r="BB40" s="681"/>
      <c r="BC40" s="681"/>
      <c r="BD40" s="717"/>
      <c r="BE40" s="717"/>
      <c r="BF40" s="747"/>
      <c r="BG40" s="761" t="s">
        <v>346</v>
      </c>
      <c r="BH40" s="762"/>
      <c r="BI40" s="762"/>
      <c r="BJ40" s="762"/>
      <c r="BK40" s="762"/>
      <c r="BL40" s="230"/>
      <c r="BM40" s="696" t="s">
        <v>347</v>
      </c>
      <c r="BN40" s="696"/>
      <c r="BO40" s="696"/>
      <c r="BP40" s="696"/>
      <c r="BQ40" s="696"/>
      <c r="BR40" s="696"/>
      <c r="BS40" s="696"/>
      <c r="BT40" s="696"/>
      <c r="BU40" s="697"/>
      <c r="BV40" s="680">
        <v>104</v>
      </c>
      <c r="BW40" s="681"/>
      <c r="BX40" s="681"/>
      <c r="BY40" s="681"/>
      <c r="BZ40" s="681"/>
      <c r="CA40" s="681"/>
      <c r="CB40" s="690"/>
      <c r="CD40" s="695" t="s">
        <v>348</v>
      </c>
      <c r="CE40" s="696"/>
      <c r="CF40" s="696"/>
      <c r="CG40" s="696"/>
      <c r="CH40" s="696"/>
      <c r="CI40" s="696"/>
      <c r="CJ40" s="696"/>
      <c r="CK40" s="696"/>
      <c r="CL40" s="696"/>
      <c r="CM40" s="696"/>
      <c r="CN40" s="696"/>
      <c r="CO40" s="696"/>
      <c r="CP40" s="696"/>
      <c r="CQ40" s="697"/>
      <c r="CR40" s="680">
        <v>10440</v>
      </c>
      <c r="CS40" s="681"/>
      <c r="CT40" s="681"/>
      <c r="CU40" s="681"/>
      <c r="CV40" s="681"/>
      <c r="CW40" s="681"/>
      <c r="CX40" s="681"/>
      <c r="CY40" s="682"/>
      <c r="CZ40" s="685">
        <v>0.5</v>
      </c>
      <c r="DA40" s="715"/>
      <c r="DB40" s="715"/>
      <c r="DC40" s="719"/>
      <c r="DD40" s="689">
        <v>3214</v>
      </c>
      <c r="DE40" s="681"/>
      <c r="DF40" s="681"/>
      <c r="DG40" s="681"/>
      <c r="DH40" s="681"/>
      <c r="DI40" s="681"/>
      <c r="DJ40" s="681"/>
      <c r="DK40" s="682"/>
      <c r="DL40" s="689" t="s">
        <v>137</v>
      </c>
      <c r="DM40" s="681"/>
      <c r="DN40" s="681"/>
      <c r="DO40" s="681"/>
      <c r="DP40" s="681"/>
      <c r="DQ40" s="681"/>
      <c r="DR40" s="681"/>
      <c r="DS40" s="681"/>
      <c r="DT40" s="681"/>
      <c r="DU40" s="681"/>
      <c r="DV40" s="682"/>
      <c r="DW40" s="685" t="s">
        <v>173</v>
      </c>
      <c r="DX40" s="715"/>
      <c r="DY40" s="715"/>
      <c r="DZ40" s="715"/>
      <c r="EA40" s="715"/>
      <c r="EB40" s="715"/>
      <c r="EC40" s="716"/>
    </row>
    <row r="41" spans="2:133" ht="11.25" customHeight="1" x14ac:dyDescent="0.15">
      <c r="B41" s="677" t="s">
        <v>349</v>
      </c>
      <c r="C41" s="678"/>
      <c r="D41" s="678"/>
      <c r="E41" s="678"/>
      <c r="F41" s="678"/>
      <c r="G41" s="678"/>
      <c r="H41" s="678"/>
      <c r="I41" s="678"/>
      <c r="J41" s="678"/>
      <c r="K41" s="678"/>
      <c r="L41" s="678"/>
      <c r="M41" s="678"/>
      <c r="N41" s="678"/>
      <c r="O41" s="678"/>
      <c r="P41" s="678"/>
      <c r="Q41" s="679"/>
      <c r="R41" s="680">
        <v>88017</v>
      </c>
      <c r="S41" s="681"/>
      <c r="T41" s="681"/>
      <c r="U41" s="681"/>
      <c r="V41" s="681"/>
      <c r="W41" s="681"/>
      <c r="X41" s="681"/>
      <c r="Y41" s="682"/>
      <c r="Z41" s="683">
        <v>4.4000000000000004</v>
      </c>
      <c r="AA41" s="683"/>
      <c r="AB41" s="683"/>
      <c r="AC41" s="683"/>
      <c r="AD41" s="684" t="s">
        <v>173</v>
      </c>
      <c r="AE41" s="684"/>
      <c r="AF41" s="684"/>
      <c r="AG41" s="684"/>
      <c r="AH41" s="684"/>
      <c r="AI41" s="684"/>
      <c r="AJ41" s="684"/>
      <c r="AK41" s="684"/>
      <c r="AL41" s="685" t="s">
        <v>137</v>
      </c>
      <c r="AM41" s="686"/>
      <c r="AN41" s="686"/>
      <c r="AO41" s="687"/>
      <c r="AQ41" s="758" t="s">
        <v>350</v>
      </c>
      <c r="AR41" s="759"/>
      <c r="AS41" s="759"/>
      <c r="AT41" s="759"/>
      <c r="AU41" s="759"/>
      <c r="AV41" s="759"/>
      <c r="AW41" s="759"/>
      <c r="AX41" s="759"/>
      <c r="AY41" s="760"/>
      <c r="AZ41" s="680">
        <v>20369</v>
      </c>
      <c r="BA41" s="681"/>
      <c r="BB41" s="681"/>
      <c r="BC41" s="681"/>
      <c r="BD41" s="717"/>
      <c r="BE41" s="717"/>
      <c r="BF41" s="747"/>
      <c r="BG41" s="761"/>
      <c r="BH41" s="762"/>
      <c r="BI41" s="762"/>
      <c r="BJ41" s="762"/>
      <c r="BK41" s="762"/>
      <c r="BL41" s="230"/>
      <c r="BM41" s="696" t="s">
        <v>351</v>
      </c>
      <c r="BN41" s="696"/>
      <c r="BO41" s="696"/>
      <c r="BP41" s="696"/>
      <c r="BQ41" s="696"/>
      <c r="BR41" s="696"/>
      <c r="BS41" s="696"/>
      <c r="BT41" s="696"/>
      <c r="BU41" s="697"/>
      <c r="BV41" s="680" t="s">
        <v>173</v>
      </c>
      <c r="BW41" s="681"/>
      <c r="BX41" s="681"/>
      <c r="BY41" s="681"/>
      <c r="BZ41" s="681"/>
      <c r="CA41" s="681"/>
      <c r="CB41" s="690"/>
      <c r="CD41" s="695" t="s">
        <v>352</v>
      </c>
      <c r="CE41" s="696"/>
      <c r="CF41" s="696"/>
      <c r="CG41" s="696"/>
      <c r="CH41" s="696"/>
      <c r="CI41" s="696"/>
      <c r="CJ41" s="696"/>
      <c r="CK41" s="696"/>
      <c r="CL41" s="696"/>
      <c r="CM41" s="696"/>
      <c r="CN41" s="696"/>
      <c r="CO41" s="696"/>
      <c r="CP41" s="696"/>
      <c r="CQ41" s="697"/>
      <c r="CR41" s="680" t="s">
        <v>173</v>
      </c>
      <c r="CS41" s="717"/>
      <c r="CT41" s="717"/>
      <c r="CU41" s="717"/>
      <c r="CV41" s="717"/>
      <c r="CW41" s="717"/>
      <c r="CX41" s="717"/>
      <c r="CY41" s="718"/>
      <c r="CZ41" s="685" t="s">
        <v>173</v>
      </c>
      <c r="DA41" s="715"/>
      <c r="DB41" s="715"/>
      <c r="DC41" s="719"/>
      <c r="DD41" s="689" t="s">
        <v>173</v>
      </c>
      <c r="DE41" s="717"/>
      <c r="DF41" s="717"/>
      <c r="DG41" s="717"/>
      <c r="DH41" s="717"/>
      <c r="DI41" s="717"/>
      <c r="DJ41" s="717"/>
      <c r="DK41" s="718"/>
      <c r="DL41" s="767"/>
      <c r="DM41" s="768"/>
      <c r="DN41" s="768"/>
      <c r="DO41" s="768"/>
      <c r="DP41" s="768"/>
      <c r="DQ41" s="768"/>
      <c r="DR41" s="768"/>
      <c r="DS41" s="768"/>
      <c r="DT41" s="768"/>
      <c r="DU41" s="768"/>
      <c r="DV41" s="769"/>
      <c r="DW41" s="770"/>
      <c r="DX41" s="771"/>
      <c r="DY41" s="771"/>
      <c r="DZ41" s="771"/>
      <c r="EA41" s="771"/>
      <c r="EB41" s="771"/>
      <c r="EC41" s="772"/>
    </row>
    <row r="42" spans="2:133" ht="11.25" customHeight="1" x14ac:dyDescent="0.15">
      <c r="B42" s="729" t="s">
        <v>353</v>
      </c>
      <c r="C42" s="730"/>
      <c r="D42" s="730"/>
      <c r="E42" s="730"/>
      <c r="F42" s="730"/>
      <c r="G42" s="730"/>
      <c r="H42" s="730"/>
      <c r="I42" s="730"/>
      <c r="J42" s="730"/>
      <c r="K42" s="730"/>
      <c r="L42" s="730"/>
      <c r="M42" s="730"/>
      <c r="N42" s="730"/>
      <c r="O42" s="730"/>
      <c r="P42" s="730"/>
      <c r="Q42" s="731"/>
      <c r="R42" s="765">
        <v>1984517</v>
      </c>
      <c r="S42" s="766"/>
      <c r="T42" s="766"/>
      <c r="U42" s="766"/>
      <c r="V42" s="766"/>
      <c r="W42" s="766"/>
      <c r="X42" s="766"/>
      <c r="Y42" s="774"/>
      <c r="Z42" s="775">
        <v>100</v>
      </c>
      <c r="AA42" s="775"/>
      <c r="AB42" s="775"/>
      <c r="AC42" s="775"/>
      <c r="AD42" s="776">
        <v>1009979</v>
      </c>
      <c r="AE42" s="776"/>
      <c r="AF42" s="776"/>
      <c r="AG42" s="776"/>
      <c r="AH42" s="776"/>
      <c r="AI42" s="776"/>
      <c r="AJ42" s="776"/>
      <c r="AK42" s="776"/>
      <c r="AL42" s="777">
        <v>100</v>
      </c>
      <c r="AM42" s="752"/>
      <c r="AN42" s="752"/>
      <c r="AO42" s="778"/>
      <c r="AQ42" s="779" t="s">
        <v>354</v>
      </c>
      <c r="AR42" s="780"/>
      <c r="AS42" s="780"/>
      <c r="AT42" s="780"/>
      <c r="AU42" s="780"/>
      <c r="AV42" s="780"/>
      <c r="AW42" s="780"/>
      <c r="AX42" s="780"/>
      <c r="AY42" s="781"/>
      <c r="AZ42" s="765">
        <v>78289</v>
      </c>
      <c r="BA42" s="766"/>
      <c r="BB42" s="766"/>
      <c r="BC42" s="766"/>
      <c r="BD42" s="751"/>
      <c r="BE42" s="751"/>
      <c r="BF42" s="753"/>
      <c r="BG42" s="763"/>
      <c r="BH42" s="764"/>
      <c r="BI42" s="764"/>
      <c r="BJ42" s="764"/>
      <c r="BK42" s="764"/>
      <c r="BL42" s="231"/>
      <c r="BM42" s="706" t="s">
        <v>355</v>
      </c>
      <c r="BN42" s="706"/>
      <c r="BO42" s="706"/>
      <c r="BP42" s="706"/>
      <c r="BQ42" s="706"/>
      <c r="BR42" s="706"/>
      <c r="BS42" s="706"/>
      <c r="BT42" s="706"/>
      <c r="BU42" s="707"/>
      <c r="BV42" s="765">
        <v>267</v>
      </c>
      <c r="BW42" s="766"/>
      <c r="BX42" s="766"/>
      <c r="BY42" s="766"/>
      <c r="BZ42" s="766"/>
      <c r="CA42" s="766"/>
      <c r="CB42" s="773"/>
      <c r="CD42" s="677" t="s">
        <v>356</v>
      </c>
      <c r="CE42" s="678"/>
      <c r="CF42" s="678"/>
      <c r="CG42" s="678"/>
      <c r="CH42" s="678"/>
      <c r="CI42" s="678"/>
      <c r="CJ42" s="678"/>
      <c r="CK42" s="678"/>
      <c r="CL42" s="678"/>
      <c r="CM42" s="678"/>
      <c r="CN42" s="678"/>
      <c r="CO42" s="678"/>
      <c r="CP42" s="678"/>
      <c r="CQ42" s="679"/>
      <c r="CR42" s="680">
        <v>509030</v>
      </c>
      <c r="CS42" s="681"/>
      <c r="CT42" s="681"/>
      <c r="CU42" s="681"/>
      <c r="CV42" s="681"/>
      <c r="CW42" s="681"/>
      <c r="CX42" s="681"/>
      <c r="CY42" s="682"/>
      <c r="CZ42" s="685">
        <v>26.1</v>
      </c>
      <c r="DA42" s="686"/>
      <c r="DB42" s="686"/>
      <c r="DC42" s="698"/>
      <c r="DD42" s="689">
        <v>226906</v>
      </c>
      <c r="DE42" s="681"/>
      <c r="DF42" s="681"/>
      <c r="DG42" s="681"/>
      <c r="DH42" s="681"/>
      <c r="DI42" s="681"/>
      <c r="DJ42" s="681"/>
      <c r="DK42" s="682"/>
      <c r="DL42" s="767"/>
      <c r="DM42" s="768"/>
      <c r="DN42" s="768"/>
      <c r="DO42" s="768"/>
      <c r="DP42" s="768"/>
      <c r="DQ42" s="768"/>
      <c r="DR42" s="768"/>
      <c r="DS42" s="768"/>
      <c r="DT42" s="768"/>
      <c r="DU42" s="768"/>
      <c r="DV42" s="769"/>
      <c r="DW42" s="770"/>
      <c r="DX42" s="771"/>
      <c r="DY42" s="771"/>
      <c r="DZ42" s="771"/>
      <c r="EA42" s="771"/>
      <c r="EB42" s="771"/>
      <c r="EC42" s="772"/>
    </row>
    <row r="43" spans="2:133" ht="11.25" customHeight="1" x14ac:dyDescent="0.15">
      <c r="BV43" s="232"/>
      <c r="BW43" s="232"/>
      <c r="BX43" s="232"/>
      <c r="BY43" s="232"/>
      <c r="BZ43" s="232"/>
      <c r="CA43" s="232"/>
      <c r="CB43" s="232"/>
      <c r="CD43" s="677" t="s">
        <v>357</v>
      </c>
      <c r="CE43" s="678"/>
      <c r="CF43" s="678"/>
      <c r="CG43" s="678"/>
      <c r="CH43" s="678"/>
      <c r="CI43" s="678"/>
      <c r="CJ43" s="678"/>
      <c r="CK43" s="678"/>
      <c r="CL43" s="678"/>
      <c r="CM43" s="678"/>
      <c r="CN43" s="678"/>
      <c r="CO43" s="678"/>
      <c r="CP43" s="678"/>
      <c r="CQ43" s="679"/>
      <c r="CR43" s="680">
        <v>30405</v>
      </c>
      <c r="CS43" s="717"/>
      <c r="CT43" s="717"/>
      <c r="CU43" s="717"/>
      <c r="CV43" s="717"/>
      <c r="CW43" s="717"/>
      <c r="CX43" s="717"/>
      <c r="CY43" s="718"/>
      <c r="CZ43" s="685">
        <v>1.6</v>
      </c>
      <c r="DA43" s="715"/>
      <c r="DB43" s="715"/>
      <c r="DC43" s="719"/>
      <c r="DD43" s="689">
        <v>30405</v>
      </c>
      <c r="DE43" s="717"/>
      <c r="DF43" s="717"/>
      <c r="DG43" s="717"/>
      <c r="DH43" s="717"/>
      <c r="DI43" s="717"/>
      <c r="DJ43" s="717"/>
      <c r="DK43" s="718"/>
      <c r="DL43" s="767"/>
      <c r="DM43" s="768"/>
      <c r="DN43" s="768"/>
      <c r="DO43" s="768"/>
      <c r="DP43" s="768"/>
      <c r="DQ43" s="768"/>
      <c r="DR43" s="768"/>
      <c r="DS43" s="768"/>
      <c r="DT43" s="768"/>
      <c r="DU43" s="768"/>
      <c r="DV43" s="769"/>
      <c r="DW43" s="770"/>
      <c r="DX43" s="771"/>
      <c r="DY43" s="771"/>
      <c r="DZ43" s="771"/>
      <c r="EA43" s="771"/>
      <c r="EB43" s="771"/>
      <c r="EC43" s="772"/>
    </row>
    <row r="44" spans="2:133" ht="11.25" customHeight="1" x14ac:dyDescent="0.15">
      <c r="CD44" s="792" t="s">
        <v>305</v>
      </c>
      <c r="CE44" s="793"/>
      <c r="CF44" s="677" t="s">
        <v>358</v>
      </c>
      <c r="CG44" s="678"/>
      <c r="CH44" s="678"/>
      <c r="CI44" s="678"/>
      <c r="CJ44" s="678"/>
      <c r="CK44" s="678"/>
      <c r="CL44" s="678"/>
      <c r="CM44" s="678"/>
      <c r="CN44" s="678"/>
      <c r="CO44" s="678"/>
      <c r="CP44" s="678"/>
      <c r="CQ44" s="679"/>
      <c r="CR44" s="680">
        <v>419092</v>
      </c>
      <c r="CS44" s="681"/>
      <c r="CT44" s="681"/>
      <c r="CU44" s="681"/>
      <c r="CV44" s="681"/>
      <c r="CW44" s="681"/>
      <c r="CX44" s="681"/>
      <c r="CY44" s="682"/>
      <c r="CZ44" s="685">
        <v>21.5</v>
      </c>
      <c r="DA44" s="686"/>
      <c r="DB44" s="686"/>
      <c r="DC44" s="698"/>
      <c r="DD44" s="689">
        <v>185876</v>
      </c>
      <c r="DE44" s="681"/>
      <c r="DF44" s="681"/>
      <c r="DG44" s="681"/>
      <c r="DH44" s="681"/>
      <c r="DI44" s="681"/>
      <c r="DJ44" s="681"/>
      <c r="DK44" s="682"/>
      <c r="DL44" s="767"/>
      <c r="DM44" s="768"/>
      <c r="DN44" s="768"/>
      <c r="DO44" s="768"/>
      <c r="DP44" s="768"/>
      <c r="DQ44" s="768"/>
      <c r="DR44" s="768"/>
      <c r="DS44" s="768"/>
      <c r="DT44" s="768"/>
      <c r="DU44" s="768"/>
      <c r="DV44" s="769"/>
      <c r="DW44" s="770"/>
      <c r="DX44" s="771"/>
      <c r="DY44" s="771"/>
      <c r="DZ44" s="771"/>
      <c r="EA44" s="771"/>
      <c r="EB44" s="771"/>
      <c r="EC44" s="772"/>
    </row>
    <row r="45" spans="2:133" ht="11.25" customHeight="1" x14ac:dyDescent="0.15">
      <c r="CD45" s="794"/>
      <c r="CE45" s="795"/>
      <c r="CF45" s="677" t="s">
        <v>359</v>
      </c>
      <c r="CG45" s="678"/>
      <c r="CH45" s="678"/>
      <c r="CI45" s="678"/>
      <c r="CJ45" s="678"/>
      <c r="CK45" s="678"/>
      <c r="CL45" s="678"/>
      <c r="CM45" s="678"/>
      <c r="CN45" s="678"/>
      <c r="CO45" s="678"/>
      <c r="CP45" s="678"/>
      <c r="CQ45" s="679"/>
      <c r="CR45" s="680">
        <v>63129</v>
      </c>
      <c r="CS45" s="717"/>
      <c r="CT45" s="717"/>
      <c r="CU45" s="717"/>
      <c r="CV45" s="717"/>
      <c r="CW45" s="717"/>
      <c r="CX45" s="717"/>
      <c r="CY45" s="718"/>
      <c r="CZ45" s="685">
        <v>3.2</v>
      </c>
      <c r="DA45" s="715"/>
      <c r="DB45" s="715"/>
      <c r="DC45" s="719"/>
      <c r="DD45" s="689">
        <v>14123</v>
      </c>
      <c r="DE45" s="717"/>
      <c r="DF45" s="717"/>
      <c r="DG45" s="717"/>
      <c r="DH45" s="717"/>
      <c r="DI45" s="717"/>
      <c r="DJ45" s="717"/>
      <c r="DK45" s="718"/>
      <c r="DL45" s="767"/>
      <c r="DM45" s="768"/>
      <c r="DN45" s="768"/>
      <c r="DO45" s="768"/>
      <c r="DP45" s="768"/>
      <c r="DQ45" s="768"/>
      <c r="DR45" s="768"/>
      <c r="DS45" s="768"/>
      <c r="DT45" s="768"/>
      <c r="DU45" s="768"/>
      <c r="DV45" s="769"/>
      <c r="DW45" s="770"/>
      <c r="DX45" s="771"/>
      <c r="DY45" s="771"/>
      <c r="DZ45" s="771"/>
      <c r="EA45" s="771"/>
      <c r="EB45" s="771"/>
      <c r="EC45" s="772"/>
    </row>
    <row r="46" spans="2:133" ht="11.25" customHeight="1" x14ac:dyDescent="0.15">
      <c r="B46" s="224" t="s">
        <v>360</v>
      </c>
      <c r="C46" s="224"/>
      <c r="D46" s="224"/>
      <c r="E46" s="224"/>
      <c r="F46" s="224"/>
      <c r="G46" s="224"/>
      <c r="H46" s="224"/>
      <c r="I46" s="224"/>
      <c r="J46" s="224"/>
      <c r="K46" s="224"/>
      <c r="L46" s="224"/>
      <c r="M46" s="224"/>
      <c r="N46" s="224"/>
      <c r="O46" s="224"/>
      <c r="P46" s="224"/>
      <c r="Q46" s="224"/>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CD46" s="794"/>
      <c r="CE46" s="795"/>
      <c r="CF46" s="677" t="s">
        <v>361</v>
      </c>
      <c r="CG46" s="678"/>
      <c r="CH46" s="678"/>
      <c r="CI46" s="678"/>
      <c r="CJ46" s="678"/>
      <c r="CK46" s="678"/>
      <c r="CL46" s="678"/>
      <c r="CM46" s="678"/>
      <c r="CN46" s="678"/>
      <c r="CO46" s="678"/>
      <c r="CP46" s="678"/>
      <c r="CQ46" s="679"/>
      <c r="CR46" s="680">
        <v>355963</v>
      </c>
      <c r="CS46" s="681"/>
      <c r="CT46" s="681"/>
      <c r="CU46" s="681"/>
      <c r="CV46" s="681"/>
      <c r="CW46" s="681"/>
      <c r="CX46" s="681"/>
      <c r="CY46" s="682"/>
      <c r="CZ46" s="685">
        <v>18.3</v>
      </c>
      <c r="DA46" s="686"/>
      <c r="DB46" s="686"/>
      <c r="DC46" s="698"/>
      <c r="DD46" s="689">
        <v>171753</v>
      </c>
      <c r="DE46" s="681"/>
      <c r="DF46" s="681"/>
      <c r="DG46" s="681"/>
      <c r="DH46" s="681"/>
      <c r="DI46" s="681"/>
      <c r="DJ46" s="681"/>
      <c r="DK46" s="682"/>
      <c r="DL46" s="767"/>
      <c r="DM46" s="768"/>
      <c r="DN46" s="768"/>
      <c r="DO46" s="768"/>
      <c r="DP46" s="768"/>
      <c r="DQ46" s="768"/>
      <c r="DR46" s="768"/>
      <c r="DS46" s="768"/>
      <c r="DT46" s="768"/>
      <c r="DU46" s="768"/>
      <c r="DV46" s="769"/>
      <c r="DW46" s="770"/>
      <c r="DX46" s="771"/>
      <c r="DY46" s="771"/>
      <c r="DZ46" s="771"/>
      <c r="EA46" s="771"/>
      <c r="EB46" s="771"/>
      <c r="EC46" s="772"/>
    </row>
    <row r="47" spans="2:133" ht="11.25" customHeight="1" x14ac:dyDescent="0.15">
      <c r="B47" s="234" t="s">
        <v>362</v>
      </c>
      <c r="C47" s="224"/>
      <c r="D47" s="224"/>
      <c r="E47" s="224"/>
      <c r="F47" s="224"/>
      <c r="G47" s="224"/>
      <c r="H47" s="224"/>
      <c r="I47" s="224"/>
      <c r="J47" s="224"/>
      <c r="K47" s="224"/>
      <c r="L47" s="224"/>
      <c r="M47" s="224"/>
      <c r="N47" s="224"/>
      <c r="O47" s="224"/>
      <c r="P47" s="224"/>
      <c r="Q47" s="224"/>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CD47" s="794"/>
      <c r="CE47" s="795"/>
      <c r="CF47" s="677" t="s">
        <v>363</v>
      </c>
      <c r="CG47" s="678"/>
      <c r="CH47" s="678"/>
      <c r="CI47" s="678"/>
      <c r="CJ47" s="678"/>
      <c r="CK47" s="678"/>
      <c r="CL47" s="678"/>
      <c r="CM47" s="678"/>
      <c r="CN47" s="678"/>
      <c r="CO47" s="678"/>
      <c r="CP47" s="678"/>
      <c r="CQ47" s="679"/>
      <c r="CR47" s="680">
        <v>89938</v>
      </c>
      <c r="CS47" s="717"/>
      <c r="CT47" s="717"/>
      <c r="CU47" s="717"/>
      <c r="CV47" s="717"/>
      <c r="CW47" s="717"/>
      <c r="CX47" s="717"/>
      <c r="CY47" s="718"/>
      <c r="CZ47" s="685">
        <v>4.5999999999999996</v>
      </c>
      <c r="DA47" s="715"/>
      <c r="DB47" s="715"/>
      <c r="DC47" s="719"/>
      <c r="DD47" s="689">
        <v>41030</v>
      </c>
      <c r="DE47" s="717"/>
      <c r="DF47" s="717"/>
      <c r="DG47" s="717"/>
      <c r="DH47" s="717"/>
      <c r="DI47" s="717"/>
      <c r="DJ47" s="717"/>
      <c r="DK47" s="718"/>
      <c r="DL47" s="767"/>
      <c r="DM47" s="768"/>
      <c r="DN47" s="768"/>
      <c r="DO47" s="768"/>
      <c r="DP47" s="768"/>
      <c r="DQ47" s="768"/>
      <c r="DR47" s="768"/>
      <c r="DS47" s="768"/>
      <c r="DT47" s="768"/>
      <c r="DU47" s="768"/>
      <c r="DV47" s="769"/>
      <c r="DW47" s="770"/>
      <c r="DX47" s="771"/>
      <c r="DY47" s="771"/>
      <c r="DZ47" s="771"/>
      <c r="EA47" s="771"/>
      <c r="EB47" s="771"/>
      <c r="EC47" s="772"/>
    </row>
    <row r="48" spans="2:133" x14ac:dyDescent="0.15">
      <c r="B48" s="235" t="s">
        <v>364</v>
      </c>
      <c r="CD48" s="796"/>
      <c r="CE48" s="797"/>
      <c r="CF48" s="677" t="s">
        <v>365</v>
      </c>
      <c r="CG48" s="678"/>
      <c r="CH48" s="678"/>
      <c r="CI48" s="678"/>
      <c r="CJ48" s="678"/>
      <c r="CK48" s="678"/>
      <c r="CL48" s="678"/>
      <c r="CM48" s="678"/>
      <c r="CN48" s="678"/>
      <c r="CO48" s="678"/>
      <c r="CP48" s="678"/>
      <c r="CQ48" s="679"/>
      <c r="CR48" s="680" t="s">
        <v>137</v>
      </c>
      <c r="CS48" s="681"/>
      <c r="CT48" s="681"/>
      <c r="CU48" s="681"/>
      <c r="CV48" s="681"/>
      <c r="CW48" s="681"/>
      <c r="CX48" s="681"/>
      <c r="CY48" s="682"/>
      <c r="CZ48" s="685" t="s">
        <v>297</v>
      </c>
      <c r="DA48" s="686"/>
      <c r="DB48" s="686"/>
      <c r="DC48" s="698"/>
      <c r="DD48" s="689" t="s">
        <v>137</v>
      </c>
      <c r="DE48" s="681"/>
      <c r="DF48" s="681"/>
      <c r="DG48" s="681"/>
      <c r="DH48" s="681"/>
      <c r="DI48" s="681"/>
      <c r="DJ48" s="681"/>
      <c r="DK48" s="682"/>
      <c r="DL48" s="767"/>
      <c r="DM48" s="768"/>
      <c r="DN48" s="768"/>
      <c r="DO48" s="768"/>
      <c r="DP48" s="768"/>
      <c r="DQ48" s="768"/>
      <c r="DR48" s="768"/>
      <c r="DS48" s="768"/>
      <c r="DT48" s="768"/>
      <c r="DU48" s="768"/>
      <c r="DV48" s="769"/>
      <c r="DW48" s="770"/>
      <c r="DX48" s="771"/>
      <c r="DY48" s="771"/>
      <c r="DZ48" s="771"/>
      <c r="EA48" s="771"/>
      <c r="EB48" s="771"/>
      <c r="EC48" s="772"/>
    </row>
    <row r="49" spans="82:133" ht="11.25" customHeight="1" x14ac:dyDescent="0.15">
      <c r="CD49" s="729" t="s">
        <v>366</v>
      </c>
      <c r="CE49" s="730"/>
      <c r="CF49" s="730"/>
      <c r="CG49" s="730"/>
      <c r="CH49" s="730"/>
      <c r="CI49" s="730"/>
      <c r="CJ49" s="730"/>
      <c r="CK49" s="730"/>
      <c r="CL49" s="730"/>
      <c r="CM49" s="730"/>
      <c r="CN49" s="730"/>
      <c r="CO49" s="730"/>
      <c r="CP49" s="730"/>
      <c r="CQ49" s="731"/>
      <c r="CR49" s="765">
        <v>1950112</v>
      </c>
      <c r="CS49" s="751"/>
      <c r="CT49" s="751"/>
      <c r="CU49" s="751"/>
      <c r="CV49" s="751"/>
      <c r="CW49" s="751"/>
      <c r="CX49" s="751"/>
      <c r="CY49" s="782"/>
      <c r="CZ49" s="777">
        <v>100</v>
      </c>
      <c r="DA49" s="783"/>
      <c r="DB49" s="783"/>
      <c r="DC49" s="784"/>
      <c r="DD49" s="785">
        <v>1473341</v>
      </c>
      <c r="DE49" s="751"/>
      <c r="DF49" s="751"/>
      <c r="DG49" s="751"/>
      <c r="DH49" s="751"/>
      <c r="DI49" s="751"/>
      <c r="DJ49" s="751"/>
      <c r="DK49" s="782"/>
      <c r="DL49" s="786"/>
      <c r="DM49" s="787"/>
      <c r="DN49" s="787"/>
      <c r="DO49" s="787"/>
      <c r="DP49" s="787"/>
      <c r="DQ49" s="787"/>
      <c r="DR49" s="787"/>
      <c r="DS49" s="787"/>
      <c r="DT49" s="787"/>
      <c r="DU49" s="787"/>
      <c r="DV49" s="788"/>
      <c r="DW49" s="789"/>
      <c r="DX49" s="790"/>
      <c r="DY49" s="790"/>
      <c r="DZ49" s="790"/>
      <c r="EA49" s="790"/>
      <c r="EB49" s="790"/>
      <c r="EC49" s="791"/>
    </row>
  </sheetData>
  <sheetProtection algorithmName="SHA-512" hashValue="QHHNdntBvu9Ri+27ytNKlWIGXVFNhf+MrVI34Ie8xnznXEMXigliEckYh/dRL07Mem7sQA7RCdPRfZiNzorZoQ==" saltValue="8O0nZj2iL1c/Wz+y1Uk5P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4" customWidth="1"/>
    <col min="131" max="131" width="1.625" style="284" customWidth="1"/>
    <col min="132" max="16384" width="9" style="284" hidden="1"/>
  </cols>
  <sheetData>
    <row r="1" spans="1:131" s="242" customFormat="1" ht="11.25" customHeight="1" thickBot="1" x14ac:dyDescent="0.2">
      <c r="A1" s="237"/>
      <c r="B1" s="237"/>
      <c r="C1" s="237"/>
      <c r="D1" s="237"/>
      <c r="E1" s="237"/>
      <c r="F1" s="237"/>
      <c r="G1" s="237"/>
      <c r="H1" s="237"/>
      <c r="I1" s="237"/>
      <c r="J1" s="237"/>
      <c r="K1" s="237"/>
      <c r="L1" s="237"/>
      <c r="M1" s="237"/>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9"/>
      <c r="DQ1" s="240"/>
      <c r="DR1" s="240"/>
      <c r="DS1" s="240"/>
      <c r="DT1" s="240"/>
      <c r="DU1" s="240"/>
      <c r="DV1" s="240"/>
      <c r="DW1" s="240"/>
      <c r="DX1" s="240"/>
      <c r="DY1" s="240"/>
      <c r="DZ1" s="240"/>
      <c r="EA1" s="241"/>
    </row>
    <row r="2" spans="1:131" s="246" customFormat="1" ht="26.25" customHeight="1" thickBot="1" x14ac:dyDescent="0.2">
      <c r="A2" s="243" t="s">
        <v>367</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827" t="s">
        <v>368</v>
      </c>
      <c r="DK2" s="828"/>
      <c r="DL2" s="828"/>
      <c r="DM2" s="828"/>
      <c r="DN2" s="828"/>
      <c r="DO2" s="829"/>
      <c r="DP2" s="244"/>
      <c r="DQ2" s="827" t="s">
        <v>369</v>
      </c>
      <c r="DR2" s="828"/>
      <c r="DS2" s="828"/>
      <c r="DT2" s="828"/>
      <c r="DU2" s="828"/>
      <c r="DV2" s="828"/>
      <c r="DW2" s="828"/>
      <c r="DX2" s="828"/>
      <c r="DY2" s="828"/>
      <c r="DZ2" s="829"/>
      <c r="EA2" s="245"/>
    </row>
    <row r="3" spans="1:131" s="242" customFormat="1" ht="11.25" customHeight="1" x14ac:dyDescent="0.15">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41"/>
    </row>
    <row r="4" spans="1:131" s="250" customFormat="1" ht="26.25" customHeight="1" thickBot="1" x14ac:dyDescent="0.2">
      <c r="A4" s="830" t="s">
        <v>370</v>
      </c>
      <c r="B4" s="830"/>
      <c r="C4" s="830"/>
      <c r="D4" s="830"/>
      <c r="E4" s="830"/>
      <c r="F4" s="830"/>
      <c r="G4" s="830"/>
      <c r="H4" s="830"/>
      <c r="I4" s="830"/>
      <c r="J4" s="830"/>
      <c r="K4" s="830"/>
      <c r="L4" s="830"/>
      <c r="M4" s="830"/>
      <c r="N4" s="830"/>
      <c r="O4" s="830"/>
      <c r="P4" s="830"/>
      <c r="Q4" s="830"/>
      <c r="R4" s="830"/>
      <c r="S4" s="830"/>
      <c r="T4" s="830"/>
      <c r="U4" s="830"/>
      <c r="V4" s="830"/>
      <c r="W4" s="830"/>
      <c r="X4" s="830"/>
      <c r="Y4" s="830"/>
      <c r="Z4" s="830"/>
      <c r="AA4" s="830"/>
      <c r="AB4" s="830"/>
      <c r="AC4" s="830"/>
      <c r="AD4" s="830"/>
      <c r="AE4" s="830"/>
      <c r="AF4" s="830"/>
      <c r="AG4" s="830"/>
      <c r="AH4" s="830"/>
      <c r="AI4" s="830"/>
      <c r="AJ4" s="830"/>
      <c r="AK4" s="830"/>
      <c r="AL4" s="830"/>
      <c r="AM4" s="830"/>
      <c r="AN4" s="830"/>
      <c r="AO4" s="830"/>
      <c r="AP4" s="830"/>
      <c r="AQ4" s="830"/>
      <c r="AR4" s="830"/>
      <c r="AS4" s="830"/>
      <c r="AT4" s="830"/>
      <c r="AU4" s="830"/>
      <c r="AV4" s="830"/>
      <c r="AW4" s="830"/>
      <c r="AX4" s="830"/>
      <c r="AY4" s="830"/>
      <c r="AZ4" s="247"/>
      <c r="BA4" s="247"/>
      <c r="BB4" s="247"/>
      <c r="BC4" s="247"/>
      <c r="BD4" s="247"/>
      <c r="BE4" s="248"/>
      <c r="BF4" s="248"/>
      <c r="BG4" s="248"/>
      <c r="BH4" s="248"/>
      <c r="BI4" s="248"/>
      <c r="BJ4" s="248"/>
      <c r="BK4" s="248"/>
      <c r="BL4" s="248"/>
      <c r="BM4" s="248"/>
      <c r="BN4" s="248"/>
      <c r="BO4" s="248"/>
      <c r="BP4" s="248"/>
      <c r="BQ4" s="247" t="s">
        <v>371</v>
      </c>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9"/>
    </row>
    <row r="5" spans="1:131" s="250" customFormat="1" ht="26.25" customHeight="1" x14ac:dyDescent="0.15">
      <c r="A5" s="821" t="s">
        <v>372</v>
      </c>
      <c r="B5" s="822"/>
      <c r="C5" s="822"/>
      <c r="D5" s="822"/>
      <c r="E5" s="822"/>
      <c r="F5" s="822"/>
      <c r="G5" s="822"/>
      <c r="H5" s="822"/>
      <c r="I5" s="822"/>
      <c r="J5" s="822"/>
      <c r="K5" s="822"/>
      <c r="L5" s="822"/>
      <c r="M5" s="822"/>
      <c r="N5" s="822"/>
      <c r="O5" s="822"/>
      <c r="P5" s="823"/>
      <c r="Q5" s="798" t="s">
        <v>373</v>
      </c>
      <c r="R5" s="799"/>
      <c r="S5" s="799"/>
      <c r="T5" s="799"/>
      <c r="U5" s="800"/>
      <c r="V5" s="798" t="s">
        <v>374</v>
      </c>
      <c r="W5" s="799"/>
      <c r="X5" s="799"/>
      <c r="Y5" s="799"/>
      <c r="Z5" s="800"/>
      <c r="AA5" s="798" t="s">
        <v>375</v>
      </c>
      <c r="AB5" s="799"/>
      <c r="AC5" s="799"/>
      <c r="AD5" s="799"/>
      <c r="AE5" s="799"/>
      <c r="AF5" s="831" t="s">
        <v>376</v>
      </c>
      <c r="AG5" s="799"/>
      <c r="AH5" s="799"/>
      <c r="AI5" s="799"/>
      <c r="AJ5" s="810"/>
      <c r="AK5" s="799" t="s">
        <v>377</v>
      </c>
      <c r="AL5" s="799"/>
      <c r="AM5" s="799"/>
      <c r="AN5" s="799"/>
      <c r="AO5" s="800"/>
      <c r="AP5" s="798" t="s">
        <v>378</v>
      </c>
      <c r="AQ5" s="799"/>
      <c r="AR5" s="799"/>
      <c r="AS5" s="799"/>
      <c r="AT5" s="800"/>
      <c r="AU5" s="798" t="s">
        <v>379</v>
      </c>
      <c r="AV5" s="799"/>
      <c r="AW5" s="799"/>
      <c r="AX5" s="799"/>
      <c r="AY5" s="810"/>
      <c r="AZ5" s="251"/>
      <c r="BA5" s="251"/>
      <c r="BB5" s="251"/>
      <c r="BC5" s="251"/>
      <c r="BD5" s="251"/>
      <c r="BE5" s="252"/>
      <c r="BF5" s="252"/>
      <c r="BG5" s="252"/>
      <c r="BH5" s="252"/>
      <c r="BI5" s="252"/>
      <c r="BJ5" s="252"/>
      <c r="BK5" s="252"/>
      <c r="BL5" s="252"/>
      <c r="BM5" s="252"/>
      <c r="BN5" s="252"/>
      <c r="BO5" s="252"/>
      <c r="BP5" s="252"/>
      <c r="BQ5" s="821" t="s">
        <v>380</v>
      </c>
      <c r="BR5" s="822"/>
      <c r="BS5" s="822"/>
      <c r="BT5" s="822"/>
      <c r="BU5" s="822"/>
      <c r="BV5" s="822"/>
      <c r="BW5" s="822"/>
      <c r="BX5" s="822"/>
      <c r="BY5" s="822"/>
      <c r="BZ5" s="822"/>
      <c r="CA5" s="822"/>
      <c r="CB5" s="822"/>
      <c r="CC5" s="822"/>
      <c r="CD5" s="822"/>
      <c r="CE5" s="822"/>
      <c r="CF5" s="822"/>
      <c r="CG5" s="823"/>
      <c r="CH5" s="798" t="s">
        <v>381</v>
      </c>
      <c r="CI5" s="799"/>
      <c r="CJ5" s="799"/>
      <c r="CK5" s="799"/>
      <c r="CL5" s="800"/>
      <c r="CM5" s="798" t="s">
        <v>382</v>
      </c>
      <c r="CN5" s="799"/>
      <c r="CO5" s="799"/>
      <c r="CP5" s="799"/>
      <c r="CQ5" s="800"/>
      <c r="CR5" s="798" t="s">
        <v>383</v>
      </c>
      <c r="CS5" s="799"/>
      <c r="CT5" s="799"/>
      <c r="CU5" s="799"/>
      <c r="CV5" s="800"/>
      <c r="CW5" s="798" t="s">
        <v>384</v>
      </c>
      <c r="CX5" s="799"/>
      <c r="CY5" s="799"/>
      <c r="CZ5" s="799"/>
      <c r="DA5" s="800"/>
      <c r="DB5" s="798" t="s">
        <v>385</v>
      </c>
      <c r="DC5" s="799"/>
      <c r="DD5" s="799"/>
      <c r="DE5" s="799"/>
      <c r="DF5" s="800"/>
      <c r="DG5" s="804" t="s">
        <v>386</v>
      </c>
      <c r="DH5" s="805"/>
      <c r="DI5" s="805"/>
      <c r="DJ5" s="805"/>
      <c r="DK5" s="806"/>
      <c r="DL5" s="804" t="s">
        <v>387</v>
      </c>
      <c r="DM5" s="805"/>
      <c r="DN5" s="805"/>
      <c r="DO5" s="805"/>
      <c r="DP5" s="806"/>
      <c r="DQ5" s="798" t="s">
        <v>388</v>
      </c>
      <c r="DR5" s="799"/>
      <c r="DS5" s="799"/>
      <c r="DT5" s="799"/>
      <c r="DU5" s="800"/>
      <c r="DV5" s="798" t="s">
        <v>379</v>
      </c>
      <c r="DW5" s="799"/>
      <c r="DX5" s="799"/>
      <c r="DY5" s="799"/>
      <c r="DZ5" s="810"/>
      <c r="EA5" s="249"/>
    </row>
    <row r="6" spans="1:131" s="250" customFormat="1" ht="26.25" customHeight="1" thickBot="1" x14ac:dyDescent="0.2">
      <c r="A6" s="824"/>
      <c r="B6" s="825"/>
      <c r="C6" s="825"/>
      <c r="D6" s="825"/>
      <c r="E6" s="825"/>
      <c r="F6" s="825"/>
      <c r="G6" s="825"/>
      <c r="H6" s="825"/>
      <c r="I6" s="825"/>
      <c r="J6" s="825"/>
      <c r="K6" s="825"/>
      <c r="L6" s="825"/>
      <c r="M6" s="825"/>
      <c r="N6" s="825"/>
      <c r="O6" s="825"/>
      <c r="P6" s="826"/>
      <c r="Q6" s="801"/>
      <c r="R6" s="802"/>
      <c r="S6" s="802"/>
      <c r="T6" s="802"/>
      <c r="U6" s="803"/>
      <c r="V6" s="801"/>
      <c r="W6" s="802"/>
      <c r="X6" s="802"/>
      <c r="Y6" s="802"/>
      <c r="Z6" s="803"/>
      <c r="AA6" s="801"/>
      <c r="AB6" s="802"/>
      <c r="AC6" s="802"/>
      <c r="AD6" s="802"/>
      <c r="AE6" s="802"/>
      <c r="AF6" s="832"/>
      <c r="AG6" s="802"/>
      <c r="AH6" s="802"/>
      <c r="AI6" s="802"/>
      <c r="AJ6" s="811"/>
      <c r="AK6" s="802"/>
      <c r="AL6" s="802"/>
      <c r="AM6" s="802"/>
      <c r="AN6" s="802"/>
      <c r="AO6" s="803"/>
      <c r="AP6" s="801"/>
      <c r="AQ6" s="802"/>
      <c r="AR6" s="802"/>
      <c r="AS6" s="802"/>
      <c r="AT6" s="803"/>
      <c r="AU6" s="801"/>
      <c r="AV6" s="802"/>
      <c r="AW6" s="802"/>
      <c r="AX6" s="802"/>
      <c r="AY6" s="811"/>
      <c r="AZ6" s="247"/>
      <c r="BA6" s="247"/>
      <c r="BB6" s="247"/>
      <c r="BC6" s="247"/>
      <c r="BD6" s="247"/>
      <c r="BE6" s="248"/>
      <c r="BF6" s="248"/>
      <c r="BG6" s="248"/>
      <c r="BH6" s="248"/>
      <c r="BI6" s="248"/>
      <c r="BJ6" s="248"/>
      <c r="BK6" s="248"/>
      <c r="BL6" s="248"/>
      <c r="BM6" s="248"/>
      <c r="BN6" s="248"/>
      <c r="BO6" s="248"/>
      <c r="BP6" s="248"/>
      <c r="BQ6" s="824"/>
      <c r="BR6" s="825"/>
      <c r="BS6" s="825"/>
      <c r="BT6" s="825"/>
      <c r="BU6" s="825"/>
      <c r="BV6" s="825"/>
      <c r="BW6" s="825"/>
      <c r="BX6" s="825"/>
      <c r="BY6" s="825"/>
      <c r="BZ6" s="825"/>
      <c r="CA6" s="825"/>
      <c r="CB6" s="825"/>
      <c r="CC6" s="825"/>
      <c r="CD6" s="825"/>
      <c r="CE6" s="825"/>
      <c r="CF6" s="825"/>
      <c r="CG6" s="826"/>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07"/>
      <c r="DH6" s="808"/>
      <c r="DI6" s="808"/>
      <c r="DJ6" s="808"/>
      <c r="DK6" s="809"/>
      <c r="DL6" s="807"/>
      <c r="DM6" s="808"/>
      <c r="DN6" s="808"/>
      <c r="DO6" s="808"/>
      <c r="DP6" s="809"/>
      <c r="DQ6" s="801"/>
      <c r="DR6" s="802"/>
      <c r="DS6" s="802"/>
      <c r="DT6" s="802"/>
      <c r="DU6" s="803"/>
      <c r="DV6" s="801"/>
      <c r="DW6" s="802"/>
      <c r="DX6" s="802"/>
      <c r="DY6" s="802"/>
      <c r="DZ6" s="811"/>
      <c r="EA6" s="249"/>
    </row>
    <row r="7" spans="1:131" s="250" customFormat="1" ht="26.25" customHeight="1" thickTop="1" x14ac:dyDescent="0.15">
      <c r="A7" s="253">
        <v>1</v>
      </c>
      <c r="B7" s="812" t="s">
        <v>389</v>
      </c>
      <c r="C7" s="813"/>
      <c r="D7" s="813"/>
      <c r="E7" s="813"/>
      <c r="F7" s="813"/>
      <c r="G7" s="813"/>
      <c r="H7" s="813"/>
      <c r="I7" s="813"/>
      <c r="J7" s="813"/>
      <c r="K7" s="813"/>
      <c r="L7" s="813"/>
      <c r="M7" s="813"/>
      <c r="N7" s="813"/>
      <c r="O7" s="813"/>
      <c r="P7" s="814"/>
      <c r="Q7" s="815">
        <v>1985</v>
      </c>
      <c r="R7" s="816"/>
      <c r="S7" s="816"/>
      <c r="T7" s="816"/>
      <c r="U7" s="816"/>
      <c r="V7" s="816">
        <v>1950</v>
      </c>
      <c r="W7" s="816"/>
      <c r="X7" s="816"/>
      <c r="Y7" s="816"/>
      <c r="Z7" s="816"/>
      <c r="AA7" s="816">
        <v>35</v>
      </c>
      <c r="AB7" s="816"/>
      <c r="AC7" s="816"/>
      <c r="AD7" s="816"/>
      <c r="AE7" s="817"/>
      <c r="AF7" s="818">
        <v>10</v>
      </c>
      <c r="AG7" s="819"/>
      <c r="AH7" s="819"/>
      <c r="AI7" s="819"/>
      <c r="AJ7" s="820"/>
      <c r="AK7" s="855" t="s">
        <v>578</v>
      </c>
      <c r="AL7" s="856"/>
      <c r="AM7" s="856"/>
      <c r="AN7" s="856"/>
      <c r="AO7" s="856"/>
      <c r="AP7" s="856">
        <v>1773</v>
      </c>
      <c r="AQ7" s="856"/>
      <c r="AR7" s="856"/>
      <c r="AS7" s="856"/>
      <c r="AT7" s="856"/>
      <c r="AU7" s="857"/>
      <c r="AV7" s="857"/>
      <c r="AW7" s="857"/>
      <c r="AX7" s="857"/>
      <c r="AY7" s="858"/>
      <c r="AZ7" s="247"/>
      <c r="BA7" s="247"/>
      <c r="BB7" s="247"/>
      <c r="BC7" s="247"/>
      <c r="BD7" s="247"/>
      <c r="BE7" s="248"/>
      <c r="BF7" s="248"/>
      <c r="BG7" s="248"/>
      <c r="BH7" s="248"/>
      <c r="BI7" s="248"/>
      <c r="BJ7" s="248"/>
      <c r="BK7" s="248"/>
      <c r="BL7" s="248"/>
      <c r="BM7" s="248"/>
      <c r="BN7" s="248"/>
      <c r="BO7" s="248"/>
      <c r="BP7" s="248"/>
      <c r="BQ7" s="254">
        <v>1</v>
      </c>
      <c r="BR7" s="255"/>
      <c r="BS7" s="859" t="s">
        <v>595</v>
      </c>
      <c r="BT7" s="860"/>
      <c r="BU7" s="860"/>
      <c r="BV7" s="860"/>
      <c r="BW7" s="860"/>
      <c r="BX7" s="860"/>
      <c r="BY7" s="860"/>
      <c r="BZ7" s="860"/>
      <c r="CA7" s="860"/>
      <c r="CB7" s="860"/>
      <c r="CC7" s="860"/>
      <c r="CD7" s="860"/>
      <c r="CE7" s="860"/>
      <c r="CF7" s="860"/>
      <c r="CG7" s="861"/>
      <c r="CH7" s="852">
        <v>-53</v>
      </c>
      <c r="CI7" s="853"/>
      <c r="CJ7" s="853"/>
      <c r="CK7" s="853"/>
      <c r="CL7" s="854"/>
      <c r="CM7" s="852">
        <v>0</v>
      </c>
      <c r="CN7" s="853"/>
      <c r="CO7" s="853"/>
      <c r="CP7" s="853"/>
      <c r="CQ7" s="854"/>
      <c r="CR7" s="852">
        <v>3</v>
      </c>
      <c r="CS7" s="853"/>
      <c r="CT7" s="853"/>
      <c r="CU7" s="853"/>
      <c r="CV7" s="854"/>
      <c r="CW7" s="852">
        <v>10</v>
      </c>
      <c r="CX7" s="853"/>
      <c r="CY7" s="853"/>
      <c r="CZ7" s="853"/>
      <c r="DA7" s="854"/>
      <c r="DB7" s="852">
        <v>0</v>
      </c>
      <c r="DC7" s="853"/>
      <c r="DD7" s="853"/>
      <c r="DE7" s="853"/>
      <c r="DF7" s="854"/>
      <c r="DG7" s="852">
        <v>0</v>
      </c>
      <c r="DH7" s="853"/>
      <c r="DI7" s="853"/>
      <c r="DJ7" s="853"/>
      <c r="DK7" s="854"/>
      <c r="DL7" s="852">
        <v>0</v>
      </c>
      <c r="DM7" s="853"/>
      <c r="DN7" s="853"/>
      <c r="DO7" s="853"/>
      <c r="DP7" s="854"/>
      <c r="DQ7" s="852">
        <v>0</v>
      </c>
      <c r="DR7" s="853"/>
      <c r="DS7" s="853"/>
      <c r="DT7" s="853"/>
      <c r="DU7" s="854"/>
      <c r="DV7" s="833"/>
      <c r="DW7" s="834"/>
      <c r="DX7" s="834"/>
      <c r="DY7" s="834"/>
      <c r="DZ7" s="835"/>
      <c r="EA7" s="249"/>
    </row>
    <row r="8" spans="1:131" s="250" customFormat="1" ht="26.25" customHeight="1" x14ac:dyDescent="0.15">
      <c r="A8" s="256">
        <v>2</v>
      </c>
      <c r="B8" s="836"/>
      <c r="C8" s="837"/>
      <c r="D8" s="837"/>
      <c r="E8" s="837"/>
      <c r="F8" s="837"/>
      <c r="G8" s="837"/>
      <c r="H8" s="837"/>
      <c r="I8" s="837"/>
      <c r="J8" s="837"/>
      <c r="K8" s="837"/>
      <c r="L8" s="837"/>
      <c r="M8" s="837"/>
      <c r="N8" s="837"/>
      <c r="O8" s="837"/>
      <c r="P8" s="838"/>
      <c r="Q8" s="839"/>
      <c r="R8" s="840"/>
      <c r="S8" s="840"/>
      <c r="T8" s="840"/>
      <c r="U8" s="840"/>
      <c r="V8" s="840"/>
      <c r="W8" s="840"/>
      <c r="X8" s="840"/>
      <c r="Y8" s="840"/>
      <c r="Z8" s="840"/>
      <c r="AA8" s="840"/>
      <c r="AB8" s="840"/>
      <c r="AC8" s="840"/>
      <c r="AD8" s="840"/>
      <c r="AE8" s="841"/>
      <c r="AF8" s="842"/>
      <c r="AG8" s="843"/>
      <c r="AH8" s="843"/>
      <c r="AI8" s="843"/>
      <c r="AJ8" s="844"/>
      <c r="AK8" s="845"/>
      <c r="AL8" s="846"/>
      <c r="AM8" s="846"/>
      <c r="AN8" s="846"/>
      <c r="AO8" s="846"/>
      <c r="AP8" s="846"/>
      <c r="AQ8" s="846"/>
      <c r="AR8" s="846"/>
      <c r="AS8" s="846"/>
      <c r="AT8" s="846"/>
      <c r="AU8" s="847"/>
      <c r="AV8" s="847"/>
      <c r="AW8" s="847"/>
      <c r="AX8" s="847"/>
      <c r="AY8" s="848"/>
      <c r="AZ8" s="247"/>
      <c r="BA8" s="247"/>
      <c r="BB8" s="247"/>
      <c r="BC8" s="247"/>
      <c r="BD8" s="247"/>
      <c r="BE8" s="248"/>
      <c r="BF8" s="248"/>
      <c r="BG8" s="248"/>
      <c r="BH8" s="248"/>
      <c r="BI8" s="248"/>
      <c r="BJ8" s="248"/>
      <c r="BK8" s="248"/>
      <c r="BL8" s="248"/>
      <c r="BM8" s="248"/>
      <c r="BN8" s="248"/>
      <c r="BO8" s="248"/>
      <c r="BP8" s="248"/>
      <c r="BQ8" s="257">
        <v>2</v>
      </c>
      <c r="BR8" s="258"/>
      <c r="BS8" s="849"/>
      <c r="BT8" s="850"/>
      <c r="BU8" s="850"/>
      <c r="BV8" s="850"/>
      <c r="BW8" s="850"/>
      <c r="BX8" s="850"/>
      <c r="BY8" s="850"/>
      <c r="BZ8" s="850"/>
      <c r="CA8" s="850"/>
      <c r="CB8" s="850"/>
      <c r="CC8" s="850"/>
      <c r="CD8" s="850"/>
      <c r="CE8" s="850"/>
      <c r="CF8" s="850"/>
      <c r="CG8" s="851"/>
      <c r="CH8" s="862"/>
      <c r="CI8" s="863"/>
      <c r="CJ8" s="863"/>
      <c r="CK8" s="863"/>
      <c r="CL8" s="864"/>
      <c r="CM8" s="862"/>
      <c r="CN8" s="863"/>
      <c r="CO8" s="863"/>
      <c r="CP8" s="863"/>
      <c r="CQ8" s="864"/>
      <c r="CR8" s="862"/>
      <c r="CS8" s="863"/>
      <c r="CT8" s="863"/>
      <c r="CU8" s="863"/>
      <c r="CV8" s="864"/>
      <c r="CW8" s="862"/>
      <c r="CX8" s="863"/>
      <c r="CY8" s="863"/>
      <c r="CZ8" s="863"/>
      <c r="DA8" s="864"/>
      <c r="DB8" s="862"/>
      <c r="DC8" s="863"/>
      <c r="DD8" s="863"/>
      <c r="DE8" s="863"/>
      <c r="DF8" s="864"/>
      <c r="DG8" s="862"/>
      <c r="DH8" s="863"/>
      <c r="DI8" s="863"/>
      <c r="DJ8" s="863"/>
      <c r="DK8" s="864"/>
      <c r="DL8" s="862"/>
      <c r="DM8" s="863"/>
      <c r="DN8" s="863"/>
      <c r="DO8" s="863"/>
      <c r="DP8" s="864"/>
      <c r="DQ8" s="862"/>
      <c r="DR8" s="863"/>
      <c r="DS8" s="863"/>
      <c r="DT8" s="863"/>
      <c r="DU8" s="864"/>
      <c r="DV8" s="865"/>
      <c r="DW8" s="866"/>
      <c r="DX8" s="866"/>
      <c r="DY8" s="866"/>
      <c r="DZ8" s="867"/>
      <c r="EA8" s="249"/>
    </row>
    <row r="9" spans="1:131" s="250" customFormat="1" ht="26.25" customHeight="1" x14ac:dyDescent="0.15">
      <c r="A9" s="256">
        <v>3</v>
      </c>
      <c r="B9" s="836"/>
      <c r="C9" s="837"/>
      <c r="D9" s="837"/>
      <c r="E9" s="837"/>
      <c r="F9" s="837"/>
      <c r="G9" s="837"/>
      <c r="H9" s="837"/>
      <c r="I9" s="837"/>
      <c r="J9" s="837"/>
      <c r="K9" s="837"/>
      <c r="L9" s="837"/>
      <c r="M9" s="837"/>
      <c r="N9" s="837"/>
      <c r="O9" s="837"/>
      <c r="P9" s="838"/>
      <c r="Q9" s="839"/>
      <c r="R9" s="840"/>
      <c r="S9" s="840"/>
      <c r="T9" s="840"/>
      <c r="U9" s="840"/>
      <c r="V9" s="840"/>
      <c r="W9" s="840"/>
      <c r="X9" s="840"/>
      <c r="Y9" s="840"/>
      <c r="Z9" s="840"/>
      <c r="AA9" s="840"/>
      <c r="AB9" s="840"/>
      <c r="AC9" s="840"/>
      <c r="AD9" s="840"/>
      <c r="AE9" s="841"/>
      <c r="AF9" s="842"/>
      <c r="AG9" s="843"/>
      <c r="AH9" s="843"/>
      <c r="AI9" s="843"/>
      <c r="AJ9" s="844"/>
      <c r="AK9" s="845"/>
      <c r="AL9" s="846"/>
      <c r="AM9" s="846"/>
      <c r="AN9" s="846"/>
      <c r="AO9" s="846"/>
      <c r="AP9" s="846"/>
      <c r="AQ9" s="846"/>
      <c r="AR9" s="846"/>
      <c r="AS9" s="846"/>
      <c r="AT9" s="846"/>
      <c r="AU9" s="847"/>
      <c r="AV9" s="847"/>
      <c r="AW9" s="847"/>
      <c r="AX9" s="847"/>
      <c r="AY9" s="848"/>
      <c r="AZ9" s="247"/>
      <c r="BA9" s="247"/>
      <c r="BB9" s="247"/>
      <c r="BC9" s="247"/>
      <c r="BD9" s="247"/>
      <c r="BE9" s="248"/>
      <c r="BF9" s="248"/>
      <c r="BG9" s="248"/>
      <c r="BH9" s="248"/>
      <c r="BI9" s="248"/>
      <c r="BJ9" s="248"/>
      <c r="BK9" s="248"/>
      <c r="BL9" s="248"/>
      <c r="BM9" s="248"/>
      <c r="BN9" s="248"/>
      <c r="BO9" s="248"/>
      <c r="BP9" s="248"/>
      <c r="BQ9" s="257">
        <v>3</v>
      </c>
      <c r="BR9" s="258"/>
      <c r="BS9" s="849"/>
      <c r="BT9" s="850"/>
      <c r="BU9" s="850"/>
      <c r="BV9" s="850"/>
      <c r="BW9" s="850"/>
      <c r="BX9" s="850"/>
      <c r="BY9" s="850"/>
      <c r="BZ9" s="850"/>
      <c r="CA9" s="850"/>
      <c r="CB9" s="850"/>
      <c r="CC9" s="850"/>
      <c r="CD9" s="850"/>
      <c r="CE9" s="850"/>
      <c r="CF9" s="850"/>
      <c r="CG9" s="851"/>
      <c r="CH9" s="862"/>
      <c r="CI9" s="863"/>
      <c r="CJ9" s="863"/>
      <c r="CK9" s="863"/>
      <c r="CL9" s="864"/>
      <c r="CM9" s="862"/>
      <c r="CN9" s="863"/>
      <c r="CO9" s="863"/>
      <c r="CP9" s="863"/>
      <c r="CQ9" s="864"/>
      <c r="CR9" s="862"/>
      <c r="CS9" s="863"/>
      <c r="CT9" s="863"/>
      <c r="CU9" s="863"/>
      <c r="CV9" s="864"/>
      <c r="CW9" s="862"/>
      <c r="CX9" s="863"/>
      <c r="CY9" s="863"/>
      <c r="CZ9" s="863"/>
      <c r="DA9" s="864"/>
      <c r="DB9" s="862"/>
      <c r="DC9" s="863"/>
      <c r="DD9" s="863"/>
      <c r="DE9" s="863"/>
      <c r="DF9" s="864"/>
      <c r="DG9" s="862"/>
      <c r="DH9" s="863"/>
      <c r="DI9" s="863"/>
      <c r="DJ9" s="863"/>
      <c r="DK9" s="864"/>
      <c r="DL9" s="862"/>
      <c r="DM9" s="863"/>
      <c r="DN9" s="863"/>
      <c r="DO9" s="863"/>
      <c r="DP9" s="864"/>
      <c r="DQ9" s="862"/>
      <c r="DR9" s="863"/>
      <c r="DS9" s="863"/>
      <c r="DT9" s="863"/>
      <c r="DU9" s="864"/>
      <c r="DV9" s="865"/>
      <c r="DW9" s="866"/>
      <c r="DX9" s="866"/>
      <c r="DY9" s="866"/>
      <c r="DZ9" s="867"/>
      <c r="EA9" s="249"/>
    </row>
    <row r="10" spans="1:131" s="250" customFormat="1" ht="26.25" customHeight="1" x14ac:dyDescent="0.15">
      <c r="A10" s="256">
        <v>4</v>
      </c>
      <c r="B10" s="836"/>
      <c r="C10" s="837"/>
      <c r="D10" s="837"/>
      <c r="E10" s="837"/>
      <c r="F10" s="837"/>
      <c r="G10" s="837"/>
      <c r="H10" s="837"/>
      <c r="I10" s="837"/>
      <c r="J10" s="837"/>
      <c r="K10" s="837"/>
      <c r="L10" s="837"/>
      <c r="M10" s="837"/>
      <c r="N10" s="837"/>
      <c r="O10" s="837"/>
      <c r="P10" s="838"/>
      <c r="Q10" s="839"/>
      <c r="R10" s="840"/>
      <c r="S10" s="840"/>
      <c r="T10" s="840"/>
      <c r="U10" s="840"/>
      <c r="V10" s="840"/>
      <c r="W10" s="840"/>
      <c r="X10" s="840"/>
      <c r="Y10" s="840"/>
      <c r="Z10" s="840"/>
      <c r="AA10" s="840"/>
      <c r="AB10" s="840"/>
      <c r="AC10" s="840"/>
      <c r="AD10" s="840"/>
      <c r="AE10" s="841"/>
      <c r="AF10" s="842"/>
      <c r="AG10" s="843"/>
      <c r="AH10" s="843"/>
      <c r="AI10" s="843"/>
      <c r="AJ10" s="844"/>
      <c r="AK10" s="845"/>
      <c r="AL10" s="846"/>
      <c r="AM10" s="846"/>
      <c r="AN10" s="846"/>
      <c r="AO10" s="846"/>
      <c r="AP10" s="846"/>
      <c r="AQ10" s="846"/>
      <c r="AR10" s="846"/>
      <c r="AS10" s="846"/>
      <c r="AT10" s="846"/>
      <c r="AU10" s="847"/>
      <c r="AV10" s="847"/>
      <c r="AW10" s="847"/>
      <c r="AX10" s="847"/>
      <c r="AY10" s="848"/>
      <c r="AZ10" s="247"/>
      <c r="BA10" s="247"/>
      <c r="BB10" s="247"/>
      <c r="BC10" s="247"/>
      <c r="BD10" s="247"/>
      <c r="BE10" s="248"/>
      <c r="BF10" s="248"/>
      <c r="BG10" s="248"/>
      <c r="BH10" s="248"/>
      <c r="BI10" s="248"/>
      <c r="BJ10" s="248"/>
      <c r="BK10" s="248"/>
      <c r="BL10" s="248"/>
      <c r="BM10" s="248"/>
      <c r="BN10" s="248"/>
      <c r="BO10" s="248"/>
      <c r="BP10" s="248"/>
      <c r="BQ10" s="257">
        <v>4</v>
      </c>
      <c r="BR10" s="258"/>
      <c r="BS10" s="849"/>
      <c r="BT10" s="850"/>
      <c r="BU10" s="850"/>
      <c r="BV10" s="850"/>
      <c r="BW10" s="850"/>
      <c r="BX10" s="850"/>
      <c r="BY10" s="850"/>
      <c r="BZ10" s="850"/>
      <c r="CA10" s="850"/>
      <c r="CB10" s="850"/>
      <c r="CC10" s="850"/>
      <c r="CD10" s="850"/>
      <c r="CE10" s="850"/>
      <c r="CF10" s="850"/>
      <c r="CG10" s="851"/>
      <c r="CH10" s="862"/>
      <c r="CI10" s="863"/>
      <c r="CJ10" s="863"/>
      <c r="CK10" s="863"/>
      <c r="CL10" s="864"/>
      <c r="CM10" s="862"/>
      <c r="CN10" s="863"/>
      <c r="CO10" s="863"/>
      <c r="CP10" s="863"/>
      <c r="CQ10" s="864"/>
      <c r="CR10" s="862"/>
      <c r="CS10" s="863"/>
      <c r="CT10" s="863"/>
      <c r="CU10" s="863"/>
      <c r="CV10" s="864"/>
      <c r="CW10" s="862"/>
      <c r="CX10" s="863"/>
      <c r="CY10" s="863"/>
      <c r="CZ10" s="863"/>
      <c r="DA10" s="864"/>
      <c r="DB10" s="862"/>
      <c r="DC10" s="863"/>
      <c r="DD10" s="863"/>
      <c r="DE10" s="863"/>
      <c r="DF10" s="864"/>
      <c r="DG10" s="862"/>
      <c r="DH10" s="863"/>
      <c r="DI10" s="863"/>
      <c r="DJ10" s="863"/>
      <c r="DK10" s="864"/>
      <c r="DL10" s="862"/>
      <c r="DM10" s="863"/>
      <c r="DN10" s="863"/>
      <c r="DO10" s="863"/>
      <c r="DP10" s="864"/>
      <c r="DQ10" s="862"/>
      <c r="DR10" s="863"/>
      <c r="DS10" s="863"/>
      <c r="DT10" s="863"/>
      <c r="DU10" s="864"/>
      <c r="DV10" s="865"/>
      <c r="DW10" s="866"/>
      <c r="DX10" s="866"/>
      <c r="DY10" s="866"/>
      <c r="DZ10" s="867"/>
      <c r="EA10" s="249"/>
    </row>
    <row r="11" spans="1:131" s="250" customFormat="1" ht="26.25" customHeight="1" x14ac:dyDescent="0.15">
      <c r="A11" s="256">
        <v>5</v>
      </c>
      <c r="B11" s="836"/>
      <c r="C11" s="837"/>
      <c r="D11" s="837"/>
      <c r="E11" s="837"/>
      <c r="F11" s="837"/>
      <c r="G11" s="837"/>
      <c r="H11" s="837"/>
      <c r="I11" s="837"/>
      <c r="J11" s="837"/>
      <c r="K11" s="837"/>
      <c r="L11" s="837"/>
      <c r="M11" s="837"/>
      <c r="N11" s="837"/>
      <c r="O11" s="837"/>
      <c r="P11" s="838"/>
      <c r="Q11" s="839"/>
      <c r="R11" s="840"/>
      <c r="S11" s="840"/>
      <c r="T11" s="840"/>
      <c r="U11" s="840"/>
      <c r="V11" s="840"/>
      <c r="W11" s="840"/>
      <c r="X11" s="840"/>
      <c r="Y11" s="840"/>
      <c r="Z11" s="840"/>
      <c r="AA11" s="840"/>
      <c r="AB11" s="840"/>
      <c r="AC11" s="840"/>
      <c r="AD11" s="840"/>
      <c r="AE11" s="841"/>
      <c r="AF11" s="842"/>
      <c r="AG11" s="843"/>
      <c r="AH11" s="843"/>
      <c r="AI11" s="843"/>
      <c r="AJ11" s="844"/>
      <c r="AK11" s="845"/>
      <c r="AL11" s="846"/>
      <c r="AM11" s="846"/>
      <c r="AN11" s="846"/>
      <c r="AO11" s="846"/>
      <c r="AP11" s="846"/>
      <c r="AQ11" s="846"/>
      <c r="AR11" s="846"/>
      <c r="AS11" s="846"/>
      <c r="AT11" s="846"/>
      <c r="AU11" s="847"/>
      <c r="AV11" s="847"/>
      <c r="AW11" s="847"/>
      <c r="AX11" s="847"/>
      <c r="AY11" s="848"/>
      <c r="AZ11" s="247"/>
      <c r="BA11" s="247"/>
      <c r="BB11" s="247"/>
      <c r="BC11" s="247"/>
      <c r="BD11" s="247"/>
      <c r="BE11" s="248"/>
      <c r="BF11" s="248"/>
      <c r="BG11" s="248"/>
      <c r="BH11" s="248"/>
      <c r="BI11" s="248"/>
      <c r="BJ11" s="248"/>
      <c r="BK11" s="248"/>
      <c r="BL11" s="248"/>
      <c r="BM11" s="248"/>
      <c r="BN11" s="248"/>
      <c r="BO11" s="248"/>
      <c r="BP11" s="248"/>
      <c r="BQ11" s="257">
        <v>5</v>
      </c>
      <c r="BR11" s="258"/>
      <c r="BS11" s="849"/>
      <c r="BT11" s="850"/>
      <c r="BU11" s="850"/>
      <c r="BV11" s="850"/>
      <c r="BW11" s="850"/>
      <c r="BX11" s="850"/>
      <c r="BY11" s="850"/>
      <c r="BZ11" s="850"/>
      <c r="CA11" s="850"/>
      <c r="CB11" s="850"/>
      <c r="CC11" s="850"/>
      <c r="CD11" s="850"/>
      <c r="CE11" s="850"/>
      <c r="CF11" s="850"/>
      <c r="CG11" s="851"/>
      <c r="CH11" s="862"/>
      <c r="CI11" s="863"/>
      <c r="CJ11" s="863"/>
      <c r="CK11" s="863"/>
      <c r="CL11" s="864"/>
      <c r="CM11" s="862"/>
      <c r="CN11" s="863"/>
      <c r="CO11" s="863"/>
      <c r="CP11" s="863"/>
      <c r="CQ11" s="864"/>
      <c r="CR11" s="862"/>
      <c r="CS11" s="863"/>
      <c r="CT11" s="863"/>
      <c r="CU11" s="863"/>
      <c r="CV11" s="864"/>
      <c r="CW11" s="862"/>
      <c r="CX11" s="863"/>
      <c r="CY11" s="863"/>
      <c r="CZ11" s="863"/>
      <c r="DA11" s="864"/>
      <c r="DB11" s="862"/>
      <c r="DC11" s="863"/>
      <c r="DD11" s="863"/>
      <c r="DE11" s="863"/>
      <c r="DF11" s="864"/>
      <c r="DG11" s="862"/>
      <c r="DH11" s="863"/>
      <c r="DI11" s="863"/>
      <c r="DJ11" s="863"/>
      <c r="DK11" s="864"/>
      <c r="DL11" s="862"/>
      <c r="DM11" s="863"/>
      <c r="DN11" s="863"/>
      <c r="DO11" s="863"/>
      <c r="DP11" s="864"/>
      <c r="DQ11" s="862"/>
      <c r="DR11" s="863"/>
      <c r="DS11" s="863"/>
      <c r="DT11" s="863"/>
      <c r="DU11" s="864"/>
      <c r="DV11" s="865"/>
      <c r="DW11" s="866"/>
      <c r="DX11" s="866"/>
      <c r="DY11" s="866"/>
      <c r="DZ11" s="867"/>
      <c r="EA11" s="249"/>
    </row>
    <row r="12" spans="1:131" s="250" customFormat="1" ht="26.25" customHeight="1" x14ac:dyDescent="0.15">
      <c r="A12" s="256">
        <v>6</v>
      </c>
      <c r="B12" s="836"/>
      <c r="C12" s="837"/>
      <c r="D12" s="837"/>
      <c r="E12" s="837"/>
      <c r="F12" s="837"/>
      <c r="G12" s="837"/>
      <c r="H12" s="837"/>
      <c r="I12" s="837"/>
      <c r="J12" s="837"/>
      <c r="K12" s="837"/>
      <c r="L12" s="837"/>
      <c r="M12" s="837"/>
      <c r="N12" s="837"/>
      <c r="O12" s="837"/>
      <c r="P12" s="838"/>
      <c r="Q12" s="839"/>
      <c r="R12" s="840"/>
      <c r="S12" s="840"/>
      <c r="T12" s="840"/>
      <c r="U12" s="840"/>
      <c r="V12" s="840"/>
      <c r="W12" s="840"/>
      <c r="X12" s="840"/>
      <c r="Y12" s="840"/>
      <c r="Z12" s="840"/>
      <c r="AA12" s="840"/>
      <c r="AB12" s="840"/>
      <c r="AC12" s="840"/>
      <c r="AD12" s="840"/>
      <c r="AE12" s="841"/>
      <c r="AF12" s="842"/>
      <c r="AG12" s="843"/>
      <c r="AH12" s="843"/>
      <c r="AI12" s="843"/>
      <c r="AJ12" s="844"/>
      <c r="AK12" s="845"/>
      <c r="AL12" s="846"/>
      <c r="AM12" s="846"/>
      <c r="AN12" s="846"/>
      <c r="AO12" s="846"/>
      <c r="AP12" s="846"/>
      <c r="AQ12" s="846"/>
      <c r="AR12" s="846"/>
      <c r="AS12" s="846"/>
      <c r="AT12" s="846"/>
      <c r="AU12" s="847"/>
      <c r="AV12" s="847"/>
      <c r="AW12" s="847"/>
      <c r="AX12" s="847"/>
      <c r="AY12" s="848"/>
      <c r="AZ12" s="247"/>
      <c r="BA12" s="247"/>
      <c r="BB12" s="247"/>
      <c r="BC12" s="247"/>
      <c r="BD12" s="247"/>
      <c r="BE12" s="248"/>
      <c r="BF12" s="248"/>
      <c r="BG12" s="248"/>
      <c r="BH12" s="248"/>
      <c r="BI12" s="248"/>
      <c r="BJ12" s="248"/>
      <c r="BK12" s="248"/>
      <c r="BL12" s="248"/>
      <c r="BM12" s="248"/>
      <c r="BN12" s="248"/>
      <c r="BO12" s="248"/>
      <c r="BP12" s="248"/>
      <c r="BQ12" s="257">
        <v>6</v>
      </c>
      <c r="BR12" s="258"/>
      <c r="BS12" s="849"/>
      <c r="BT12" s="850"/>
      <c r="BU12" s="850"/>
      <c r="BV12" s="850"/>
      <c r="BW12" s="850"/>
      <c r="BX12" s="850"/>
      <c r="BY12" s="850"/>
      <c r="BZ12" s="850"/>
      <c r="CA12" s="850"/>
      <c r="CB12" s="850"/>
      <c r="CC12" s="850"/>
      <c r="CD12" s="850"/>
      <c r="CE12" s="850"/>
      <c r="CF12" s="850"/>
      <c r="CG12" s="851"/>
      <c r="CH12" s="862"/>
      <c r="CI12" s="863"/>
      <c r="CJ12" s="863"/>
      <c r="CK12" s="863"/>
      <c r="CL12" s="864"/>
      <c r="CM12" s="862"/>
      <c r="CN12" s="863"/>
      <c r="CO12" s="863"/>
      <c r="CP12" s="863"/>
      <c r="CQ12" s="864"/>
      <c r="CR12" s="862"/>
      <c r="CS12" s="863"/>
      <c r="CT12" s="863"/>
      <c r="CU12" s="863"/>
      <c r="CV12" s="864"/>
      <c r="CW12" s="862"/>
      <c r="CX12" s="863"/>
      <c r="CY12" s="863"/>
      <c r="CZ12" s="863"/>
      <c r="DA12" s="864"/>
      <c r="DB12" s="862"/>
      <c r="DC12" s="863"/>
      <c r="DD12" s="863"/>
      <c r="DE12" s="863"/>
      <c r="DF12" s="864"/>
      <c r="DG12" s="862"/>
      <c r="DH12" s="863"/>
      <c r="DI12" s="863"/>
      <c r="DJ12" s="863"/>
      <c r="DK12" s="864"/>
      <c r="DL12" s="862"/>
      <c r="DM12" s="863"/>
      <c r="DN12" s="863"/>
      <c r="DO12" s="863"/>
      <c r="DP12" s="864"/>
      <c r="DQ12" s="862"/>
      <c r="DR12" s="863"/>
      <c r="DS12" s="863"/>
      <c r="DT12" s="863"/>
      <c r="DU12" s="864"/>
      <c r="DV12" s="865"/>
      <c r="DW12" s="866"/>
      <c r="DX12" s="866"/>
      <c r="DY12" s="866"/>
      <c r="DZ12" s="867"/>
      <c r="EA12" s="249"/>
    </row>
    <row r="13" spans="1:131" s="250" customFormat="1" ht="26.25" customHeight="1" x14ac:dyDescent="0.15">
      <c r="A13" s="256">
        <v>7</v>
      </c>
      <c r="B13" s="836"/>
      <c r="C13" s="837"/>
      <c r="D13" s="837"/>
      <c r="E13" s="837"/>
      <c r="F13" s="837"/>
      <c r="G13" s="837"/>
      <c r="H13" s="837"/>
      <c r="I13" s="837"/>
      <c r="J13" s="837"/>
      <c r="K13" s="837"/>
      <c r="L13" s="837"/>
      <c r="M13" s="837"/>
      <c r="N13" s="837"/>
      <c r="O13" s="837"/>
      <c r="P13" s="838"/>
      <c r="Q13" s="839"/>
      <c r="R13" s="840"/>
      <c r="S13" s="840"/>
      <c r="T13" s="840"/>
      <c r="U13" s="840"/>
      <c r="V13" s="840"/>
      <c r="W13" s="840"/>
      <c r="X13" s="840"/>
      <c r="Y13" s="840"/>
      <c r="Z13" s="840"/>
      <c r="AA13" s="840"/>
      <c r="AB13" s="840"/>
      <c r="AC13" s="840"/>
      <c r="AD13" s="840"/>
      <c r="AE13" s="841"/>
      <c r="AF13" s="842"/>
      <c r="AG13" s="843"/>
      <c r="AH13" s="843"/>
      <c r="AI13" s="843"/>
      <c r="AJ13" s="844"/>
      <c r="AK13" s="845"/>
      <c r="AL13" s="846"/>
      <c r="AM13" s="846"/>
      <c r="AN13" s="846"/>
      <c r="AO13" s="846"/>
      <c r="AP13" s="846"/>
      <c r="AQ13" s="846"/>
      <c r="AR13" s="846"/>
      <c r="AS13" s="846"/>
      <c r="AT13" s="846"/>
      <c r="AU13" s="847"/>
      <c r="AV13" s="847"/>
      <c r="AW13" s="847"/>
      <c r="AX13" s="847"/>
      <c r="AY13" s="848"/>
      <c r="AZ13" s="247"/>
      <c r="BA13" s="247"/>
      <c r="BB13" s="247"/>
      <c r="BC13" s="247"/>
      <c r="BD13" s="247"/>
      <c r="BE13" s="248"/>
      <c r="BF13" s="248"/>
      <c r="BG13" s="248"/>
      <c r="BH13" s="248"/>
      <c r="BI13" s="248"/>
      <c r="BJ13" s="248"/>
      <c r="BK13" s="248"/>
      <c r="BL13" s="248"/>
      <c r="BM13" s="248"/>
      <c r="BN13" s="248"/>
      <c r="BO13" s="248"/>
      <c r="BP13" s="248"/>
      <c r="BQ13" s="257">
        <v>7</v>
      </c>
      <c r="BR13" s="258"/>
      <c r="BS13" s="849"/>
      <c r="BT13" s="850"/>
      <c r="BU13" s="850"/>
      <c r="BV13" s="850"/>
      <c r="BW13" s="850"/>
      <c r="BX13" s="850"/>
      <c r="BY13" s="850"/>
      <c r="BZ13" s="850"/>
      <c r="CA13" s="850"/>
      <c r="CB13" s="850"/>
      <c r="CC13" s="850"/>
      <c r="CD13" s="850"/>
      <c r="CE13" s="850"/>
      <c r="CF13" s="850"/>
      <c r="CG13" s="851"/>
      <c r="CH13" s="862"/>
      <c r="CI13" s="863"/>
      <c r="CJ13" s="863"/>
      <c r="CK13" s="863"/>
      <c r="CL13" s="864"/>
      <c r="CM13" s="862"/>
      <c r="CN13" s="863"/>
      <c r="CO13" s="863"/>
      <c r="CP13" s="863"/>
      <c r="CQ13" s="864"/>
      <c r="CR13" s="862"/>
      <c r="CS13" s="863"/>
      <c r="CT13" s="863"/>
      <c r="CU13" s="863"/>
      <c r="CV13" s="864"/>
      <c r="CW13" s="862"/>
      <c r="CX13" s="863"/>
      <c r="CY13" s="863"/>
      <c r="CZ13" s="863"/>
      <c r="DA13" s="864"/>
      <c r="DB13" s="862"/>
      <c r="DC13" s="863"/>
      <c r="DD13" s="863"/>
      <c r="DE13" s="863"/>
      <c r="DF13" s="864"/>
      <c r="DG13" s="862"/>
      <c r="DH13" s="863"/>
      <c r="DI13" s="863"/>
      <c r="DJ13" s="863"/>
      <c r="DK13" s="864"/>
      <c r="DL13" s="862"/>
      <c r="DM13" s="863"/>
      <c r="DN13" s="863"/>
      <c r="DO13" s="863"/>
      <c r="DP13" s="864"/>
      <c r="DQ13" s="862"/>
      <c r="DR13" s="863"/>
      <c r="DS13" s="863"/>
      <c r="DT13" s="863"/>
      <c r="DU13" s="864"/>
      <c r="DV13" s="865"/>
      <c r="DW13" s="866"/>
      <c r="DX13" s="866"/>
      <c r="DY13" s="866"/>
      <c r="DZ13" s="867"/>
      <c r="EA13" s="249"/>
    </row>
    <row r="14" spans="1:131" s="250" customFormat="1" ht="26.25" customHeight="1" x14ac:dyDescent="0.15">
      <c r="A14" s="256">
        <v>8</v>
      </c>
      <c r="B14" s="836"/>
      <c r="C14" s="837"/>
      <c r="D14" s="837"/>
      <c r="E14" s="837"/>
      <c r="F14" s="837"/>
      <c r="G14" s="837"/>
      <c r="H14" s="837"/>
      <c r="I14" s="837"/>
      <c r="J14" s="837"/>
      <c r="K14" s="837"/>
      <c r="L14" s="837"/>
      <c r="M14" s="837"/>
      <c r="N14" s="837"/>
      <c r="O14" s="837"/>
      <c r="P14" s="838"/>
      <c r="Q14" s="839"/>
      <c r="R14" s="840"/>
      <c r="S14" s="840"/>
      <c r="T14" s="840"/>
      <c r="U14" s="840"/>
      <c r="V14" s="840"/>
      <c r="W14" s="840"/>
      <c r="X14" s="840"/>
      <c r="Y14" s="840"/>
      <c r="Z14" s="840"/>
      <c r="AA14" s="840"/>
      <c r="AB14" s="840"/>
      <c r="AC14" s="840"/>
      <c r="AD14" s="840"/>
      <c r="AE14" s="841"/>
      <c r="AF14" s="842"/>
      <c r="AG14" s="843"/>
      <c r="AH14" s="843"/>
      <c r="AI14" s="843"/>
      <c r="AJ14" s="844"/>
      <c r="AK14" s="845"/>
      <c r="AL14" s="846"/>
      <c r="AM14" s="846"/>
      <c r="AN14" s="846"/>
      <c r="AO14" s="846"/>
      <c r="AP14" s="846"/>
      <c r="AQ14" s="846"/>
      <c r="AR14" s="846"/>
      <c r="AS14" s="846"/>
      <c r="AT14" s="846"/>
      <c r="AU14" s="847"/>
      <c r="AV14" s="847"/>
      <c r="AW14" s="847"/>
      <c r="AX14" s="847"/>
      <c r="AY14" s="848"/>
      <c r="AZ14" s="247"/>
      <c r="BA14" s="247"/>
      <c r="BB14" s="247"/>
      <c r="BC14" s="247"/>
      <c r="BD14" s="247"/>
      <c r="BE14" s="248"/>
      <c r="BF14" s="248"/>
      <c r="BG14" s="248"/>
      <c r="BH14" s="248"/>
      <c r="BI14" s="248"/>
      <c r="BJ14" s="248"/>
      <c r="BK14" s="248"/>
      <c r="BL14" s="248"/>
      <c r="BM14" s="248"/>
      <c r="BN14" s="248"/>
      <c r="BO14" s="248"/>
      <c r="BP14" s="248"/>
      <c r="BQ14" s="257">
        <v>8</v>
      </c>
      <c r="BR14" s="258"/>
      <c r="BS14" s="849"/>
      <c r="BT14" s="850"/>
      <c r="BU14" s="850"/>
      <c r="BV14" s="850"/>
      <c r="BW14" s="850"/>
      <c r="BX14" s="850"/>
      <c r="BY14" s="850"/>
      <c r="BZ14" s="850"/>
      <c r="CA14" s="850"/>
      <c r="CB14" s="850"/>
      <c r="CC14" s="850"/>
      <c r="CD14" s="850"/>
      <c r="CE14" s="850"/>
      <c r="CF14" s="850"/>
      <c r="CG14" s="851"/>
      <c r="CH14" s="862"/>
      <c r="CI14" s="863"/>
      <c r="CJ14" s="863"/>
      <c r="CK14" s="863"/>
      <c r="CL14" s="864"/>
      <c r="CM14" s="862"/>
      <c r="CN14" s="863"/>
      <c r="CO14" s="863"/>
      <c r="CP14" s="863"/>
      <c r="CQ14" s="864"/>
      <c r="CR14" s="862"/>
      <c r="CS14" s="863"/>
      <c r="CT14" s="863"/>
      <c r="CU14" s="863"/>
      <c r="CV14" s="864"/>
      <c r="CW14" s="862"/>
      <c r="CX14" s="863"/>
      <c r="CY14" s="863"/>
      <c r="CZ14" s="863"/>
      <c r="DA14" s="864"/>
      <c r="DB14" s="862"/>
      <c r="DC14" s="863"/>
      <c r="DD14" s="863"/>
      <c r="DE14" s="863"/>
      <c r="DF14" s="864"/>
      <c r="DG14" s="862"/>
      <c r="DH14" s="863"/>
      <c r="DI14" s="863"/>
      <c r="DJ14" s="863"/>
      <c r="DK14" s="864"/>
      <c r="DL14" s="862"/>
      <c r="DM14" s="863"/>
      <c r="DN14" s="863"/>
      <c r="DO14" s="863"/>
      <c r="DP14" s="864"/>
      <c r="DQ14" s="862"/>
      <c r="DR14" s="863"/>
      <c r="DS14" s="863"/>
      <c r="DT14" s="863"/>
      <c r="DU14" s="864"/>
      <c r="DV14" s="865"/>
      <c r="DW14" s="866"/>
      <c r="DX14" s="866"/>
      <c r="DY14" s="866"/>
      <c r="DZ14" s="867"/>
      <c r="EA14" s="249"/>
    </row>
    <row r="15" spans="1:131" s="250" customFormat="1" ht="26.25" customHeight="1" x14ac:dyDescent="0.15">
      <c r="A15" s="256">
        <v>9</v>
      </c>
      <c r="B15" s="836"/>
      <c r="C15" s="837"/>
      <c r="D15" s="837"/>
      <c r="E15" s="837"/>
      <c r="F15" s="837"/>
      <c r="G15" s="837"/>
      <c r="H15" s="837"/>
      <c r="I15" s="837"/>
      <c r="J15" s="837"/>
      <c r="K15" s="837"/>
      <c r="L15" s="837"/>
      <c r="M15" s="837"/>
      <c r="N15" s="837"/>
      <c r="O15" s="837"/>
      <c r="P15" s="838"/>
      <c r="Q15" s="839"/>
      <c r="R15" s="840"/>
      <c r="S15" s="840"/>
      <c r="T15" s="840"/>
      <c r="U15" s="840"/>
      <c r="V15" s="840"/>
      <c r="W15" s="840"/>
      <c r="X15" s="840"/>
      <c r="Y15" s="840"/>
      <c r="Z15" s="840"/>
      <c r="AA15" s="840"/>
      <c r="AB15" s="840"/>
      <c r="AC15" s="840"/>
      <c r="AD15" s="840"/>
      <c r="AE15" s="841"/>
      <c r="AF15" s="842"/>
      <c r="AG15" s="843"/>
      <c r="AH15" s="843"/>
      <c r="AI15" s="843"/>
      <c r="AJ15" s="844"/>
      <c r="AK15" s="845"/>
      <c r="AL15" s="846"/>
      <c r="AM15" s="846"/>
      <c r="AN15" s="846"/>
      <c r="AO15" s="846"/>
      <c r="AP15" s="846"/>
      <c r="AQ15" s="846"/>
      <c r="AR15" s="846"/>
      <c r="AS15" s="846"/>
      <c r="AT15" s="846"/>
      <c r="AU15" s="847"/>
      <c r="AV15" s="847"/>
      <c r="AW15" s="847"/>
      <c r="AX15" s="847"/>
      <c r="AY15" s="848"/>
      <c r="AZ15" s="247"/>
      <c r="BA15" s="247"/>
      <c r="BB15" s="247"/>
      <c r="BC15" s="247"/>
      <c r="BD15" s="247"/>
      <c r="BE15" s="248"/>
      <c r="BF15" s="248"/>
      <c r="BG15" s="248"/>
      <c r="BH15" s="248"/>
      <c r="BI15" s="248"/>
      <c r="BJ15" s="248"/>
      <c r="BK15" s="248"/>
      <c r="BL15" s="248"/>
      <c r="BM15" s="248"/>
      <c r="BN15" s="248"/>
      <c r="BO15" s="248"/>
      <c r="BP15" s="248"/>
      <c r="BQ15" s="257">
        <v>9</v>
      </c>
      <c r="BR15" s="258"/>
      <c r="BS15" s="849"/>
      <c r="BT15" s="850"/>
      <c r="BU15" s="850"/>
      <c r="BV15" s="850"/>
      <c r="BW15" s="850"/>
      <c r="BX15" s="850"/>
      <c r="BY15" s="850"/>
      <c r="BZ15" s="850"/>
      <c r="CA15" s="850"/>
      <c r="CB15" s="850"/>
      <c r="CC15" s="850"/>
      <c r="CD15" s="850"/>
      <c r="CE15" s="850"/>
      <c r="CF15" s="850"/>
      <c r="CG15" s="851"/>
      <c r="CH15" s="862"/>
      <c r="CI15" s="863"/>
      <c r="CJ15" s="863"/>
      <c r="CK15" s="863"/>
      <c r="CL15" s="864"/>
      <c r="CM15" s="862"/>
      <c r="CN15" s="863"/>
      <c r="CO15" s="863"/>
      <c r="CP15" s="863"/>
      <c r="CQ15" s="864"/>
      <c r="CR15" s="862"/>
      <c r="CS15" s="863"/>
      <c r="CT15" s="863"/>
      <c r="CU15" s="863"/>
      <c r="CV15" s="864"/>
      <c r="CW15" s="862"/>
      <c r="CX15" s="863"/>
      <c r="CY15" s="863"/>
      <c r="CZ15" s="863"/>
      <c r="DA15" s="864"/>
      <c r="DB15" s="862"/>
      <c r="DC15" s="863"/>
      <c r="DD15" s="863"/>
      <c r="DE15" s="863"/>
      <c r="DF15" s="864"/>
      <c r="DG15" s="862"/>
      <c r="DH15" s="863"/>
      <c r="DI15" s="863"/>
      <c r="DJ15" s="863"/>
      <c r="DK15" s="864"/>
      <c r="DL15" s="862"/>
      <c r="DM15" s="863"/>
      <c r="DN15" s="863"/>
      <c r="DO15" s="863"/>
      <c r="DP15" s="864"/>
      <c r="DQ15" s="862"/>
      <c r="DR15" s="863"/>
      <c r="DS15" s="863"/>
      <c r="DT15" s="863"/>
      <c r="DU15" s="864"/>
      <c r="DV15" s="865"/>
      <c r="DW15" s="866"/>
      <c r="DX15" s="866"/>
      <c r="DY15" s="866"/>
      <c r="DZ15" s="867"/>
      <c r="EA15" s="249"/>
    </row>
    <row r="16" spans="1:131" s="250" customFormat="1" ht="26.25" customHeight="1" x14ac:dyDescent="0.15">
      <c r="A16" s="256">
        <v>10</v>
      </c>
      <c r="B16" s="836"/>
      <c r="C16" s="837"/>
      <c r="D16" s="837"/>
      <c r="E16" s="837"/>
      <c r="F16" s="837"/>
      <c r="G16" s="837"/>
      <c r="H16" s="837"/>
      <c r="I16" s="837"/>
      <c r="J16" s="837"/>
      <c r="K16" s="837"/>
      <c r="L16" s="837"/>
      <c r="M16" s="837"/>
      <c r="N16" s="837"/>
      <c r="O16" s="837"/>
      <c r="P16" s="838"/>
      <c r="Q16" s="839"/>
      <c r="R16" s="840"/>
      <c r="S16" s="840"/>
      <c r="T16" s="840"/>
      <c r="U16" s="840"/>
      <c r="V16" s="840"/>
      <c r="W16" s="840"/>
      <c r="X16" s="840"/>
      <c r="Y16" s="840"/>
      <c r="Z16" s="840"/>
      <c r="AA16" s="840"/>
      <c r="AB16" s="840"/>
      <c r="AC16" s="840"/>
      <c r="AD16" s="840"/>
      <c r="AE16" s="841"/>
      <c r="AF16" s="842"/>
      <c r="AG16" s="843"/>
      <c r="AH16" s="843"/>
      <c r="AI16" s="843"/>
      <c r="AJ16" s="844"/>
      <c r="AK16" s="845"/>
      <c r="AL16" s="846"/>
      <c r="AM16" s="846"/>
      <c r="AN16" s="846"/>
      <c r="AO16" s="846"/>
      <c r="AP16" s="846"/>
      <c r="AQ16" s="846"/>
      <c r="AR16" s="846"/>
      <c r="AS16" s="846"/>
      <c r="AT16" s="846"/>
      <c r="AU16" s="847"/>
      <c r="AV16" s="847"/>
      <c r="AW16" s="847"/>
      <c r="AX16" s="847"/>
      <c r="AY16" s="848"/>
      <c r="AZ16" s="247"/>
      <c r="BA16" s="247"/>
      <c r="BB16" s="247"/>
      <c r="BC16" s="247"/>
      <c r="BD16" s="247"/>
      <c r="BE16" s="248"/>
      <c r="BF16" s="248"/>
      <c r="BG16" s="248"/>
      <c r="BH16" s="248"/>
      <c r="BI16" s="248"/>
      <c r="BJ16" s="248"/>
      <c r="BK16" s="248"/>
      <c r="BL16" s="248"/>
      <c r="BM16" s="248"/>
      <c r="BN16" s="248"/>
      <c r="BO16" s="248"/>
      <c r="BP16" s="248"/>
      <c r="BQ16" s="257">
        <v>10</v>
      </c>
      <c r="BR16" s="258"/>
      <c r="BS16" s="849"/>
      <c r="BT16" s="850"/>
      <c r="BU16" s="850"/>
      <c r="BV16" s="850"/>
      <c r="BW16" s="850"/>
      <c r="BX16" s="850"/>
      <c r="BY16" s="850"/>
      <c r="BZ16" s="850"/>
      <c r="CA16" s="850"/>
      <c r="CB16" s="850"/>
      <c r="CC16" s="850"/>
      <c r="CD16" s="850"/>
      <c r="CE16" s="850"/>
      <c r="CF16" s="850"/>
      <c r="CG16" s="851"/>
      <c r="CH16" s="862"/>
      <c r="CI16" s="863"/>
      <c r="CJ16" s="863"/>
      <c r="CK16" s="863"/>
      <c r="CL16" s="864"/>
      <c r="CM16" s="862"/>
      <c r="CN16" s="863"/>
      <c r="CO16" s="863"/>
      <c r="CP16" s="863"/>
      <c r="CQ16" s="864"/>
      <c r="CR16" s="862"/>
      <c r="CS16" s="863"/>
      <c r="CT16" s="863"/>
      <c r="CU16" s="863"/>
      <c r="CV16" s="864"/>
      <c r="CW16" s="862"/>
      <c r="CX16" s="863"/>
      <c r="CY16" s="863"/>
      <c r="CZ16" s="863"/>
      <c r="DA16" s="864"/>
      <c r="DB16" s="862"/>
      <c r="DC16" s="863"/>
      <c r="DD16" s="863"/>
      <c r="DE16" s="863"/>
      <c r="DF16" s="864"/>
      <c r="DG16" s="862"/>
      <c r="DH16" s="863"/>
      <c r="DI16" s="863"/>
      <c r="DJ16" s="863"/>
      <c r="DK16" s="864"/>
      <c r="DL16" s="862"/>
      <c r="DM16" s="863"/>
      <c r="DN16" s="863"/>
      <c r="DO16" s="863"/>
      <c r="DP16" s="864"/>
      <c r="DQ16" s="862"/>
      <c r="DR16" s="863"/>
      <c r="DS16" s="863"/>
      <c r="DT16" s="863"/>
      <c r="DU16" s="864"/>
      <c r="DV16" s="865"/>
      <c r="DW16" s="866"/>
      <c r="DX16" s="866"/>
      <c r="DY16" s="866"/>
      <c r="DZ16" s="867"/>
      <c r="EA16" s="249"/>
    </row>
    <row r="17" spans="1:131" s="250" customFormat="1" ht="26.25" customHeight="1" x14ac:dyDescent="0.15">
      <c r="A17" s="256">
        <v>11</v>
      </c>
      <c r="B17" s="836"/>
      <c r="C17" s="837"/>
      <c r="D17" s="837"/>
      <c r="E17" s="837"/>
      <c r="F17" s="837"/>
      <c r="G17" s="837"/>
      <c r="H17" s="837"/>
      <c r="I17" s="837"/>
      <c r="J17" s="837"/>
      <c r="K17" s="837"/>
      <c r="L17" s="837"/>
      <c r="M17" s="837"/>
      <c r="N17" s="837"/>
      <c r="O17" s="837"/>
      <c r="P17" s="838"/>
      <c r="Q17" s="839"/>
      <c r="R17" s="840"/>
      <c r="S17" s="840"/>
      <c r="T17" s="840"/>
      <c r="U17" s="840"/>
      <c r="V17" s="840"/>
      <c r="W17" s="840"/>
      <c r="X17" s="840"/>
      <c r="Y17" s="840"/>
      <c r="Z17" s="840"/>
      <c r="AA17" s="840"/>
      <c r="AB17" s="840"/>
      <c r="AC17" s="840"/>
      <c r="AD17" s="840"/>
      <c r="AE17" s="841"/>
      <c r="AF17" s="842"/>
      <c r="AG17" s="843"/>
      <c r="AH17" s="843"/>
      <c r="AI17" s="843"/>
      <c r="AJ17" s="844"/>
      <c r="AK17" s="845"/>
      <c r="AL17" s="846"/>
      <c r="AM17" s="846"/>
      <c r="AN17" s="846"/>
      <c r="AO17" s="846"/>
      <c r="AP17" s="846"/>
      <c r="AQ17" s="846"/>
      <c r="AR17" s="846"/>
      <c r="AS17" s="846"/>
      <c r="AT17" s="846"/>
      <c r="AU17" s="847"/>
      <c r="AV17" s="847"/>
      <c r="AW17" s="847"/>
      <c r="AX17" s="847"/>
      <c r="AY17" s="848"/>
      <c r="AZ17" s="247"/>
      <c r="BA17" s="247"/>
      <c r="BB17" s="247"/>
      <c r="BC17" s="247"/>
      <c r="BD17" s="247"/>
      <c r="BE17" s="248"/>
      <c r="BF17" s="248"/>
      <c r="BG17" s="248"/>
      <c r="BH17" s="248"/>
      <c r="BI17" s="248"/>
      <c r="BJ17" s="248"/>
      <c r="BK17" s="248"/>
      <c r="BL17" s="248"/>
      <c r="BM17" s="248"/>
      <c r="BN17" s="248"/>
      <c r="BO17" s="248"/>
      <c r="BP17" s="248"/>
      <c r="BQ17" s="257">
        <v>11</v>
      </c>
      <c r="BR17" s="258"/>
      <c r="BS17" s="849"/>
      <c r="BT17" s="850"/>
      <c r="BU17" s="850"/>
      <c r="BV17" s="850"/>
      <c r="BW17" s="850"/>
      <c r="BX17" s="850"/>
      <c r="BY17" s="850"/>
      <c r="BZ17" s="850"/>
      <c r="CA17" s="850"/>
      <c r="CB17" s="850"/>
      <c r="CC17" s="850"/>
      <c r="CD17" s="850"/>
      <c r="CE17" s="850"/>
      <c r="CF17" s="850"/>
      <c r="CG17" s="851"/>
      <c r="CH17" s="862"/>
      <c r="CI17" s="863"/>
      <c r="CJ17" s="863"/>
      <c r="CK17" s="863"/>
      <c r="CL17" s="864"/>
      <c r="CM17" s="862"/>
      <c r="CN17" s="863"/>
      <c r="CO17" s="863"/>
      <c r="CP17" s="863"/>
      <c r="CQ17" s="864"/>
      <c r="CR17" s="862"/>
      <c r="CS17" s="863"/>
      <c r="CT17" s="863"/>
      <c r="CU17" s="863"/>
      <c r="CV17" s="864"/>
      <c r="CW17" s="862"/>
      <c r="CX17" s="863"/>
      <c r="CY17" s="863"/>
      <c r="CZ17" s="863"/>
      <c r="DA17" s="864"/>
      <c r="DB17" s="862"/>
      <c r="DC17" s="863"/>
      <c r="DD17" s="863"/>
      <c r="DE17" s="863"/>
      <c r="DF17" s="864"/>
      <c r="DG17" s="862"/>
      <c r="DH17" s="863"/>
      <c r="DI17" s="863"/>
      <c r="DJ17" s="863"/>
      <c r="DK17" s="864"/>
      <c r="DL17" s="862"/>
      <c r="DM17" s="863"/>
      <c r="DN17" s="863"/>
      <c r="DO17" s="863"/>
      <c r="DP17" s="864"/>
      <c r="DQ17" s="862"/>
      <c r="DR17" s="863"/>
      <c r="DS17" s="863"/>
      <c r="DT17" s="863"/>
      <c r="DU17" s="864"/>
      <c r="DV17" s="865"/>
      <c r="DW17" s="866"/>
      <c r="DX17" s="866"/>
      <c r="DY17" s="866"/>
      <c r="DZ17" s="867"/>
      <c r="EA17" s="249"/>
    </row>
    <row r="18" spans="1:131" s="250" customFormat="1" ht="26.25" customHeight="1" x14ac:dyDescent="0.15">
      <c r="A18" s="256">
        <v>12</v>
      </c>
      <c r="B18" s="836"/>
      <c r="C18" s="837"/>
      <c r="D18" s="837"/>
      <c r="E18" s="837"/>
      <c r="F18" s="837"/>
      <c r="G18" s="837"/>
      <c r="H18" s="837"/>
      <c r="I18" s="837"/>
      <c r="J18" s="837"/>
      <c r="K18" s="837"/>
      <c r="L18" s="837"/>
      <c r="M18" s="837"/>
      <c r="N18" s="837"/>
      <c r="O18" s="837"/>
      <c r="P18" s="838"/>
      <c r="Q18" s="839"/>
      <c r="R18" s="840"/>
      <c r="S18" s="840"/>
      <c r="T18" s="840"/>
      <c r="U18" s="840"/>
      <c r="V18" s="840"/>
      <c r="W18" s="840"/>
      <c r="X18" s="840"/>
      <c r="Y18" s="840"/>
      <c r="Z18" s="840"/>
      <c r="AA18" s="840"/>
      <c r="AB18" s="840"/>
      <c r="AC18" s="840"/>
      <c r="AD18" s="840"/>
      <c r="AE18" s="841"/>
      <c r="AF18" s="842"/>
      <c r="AG18" s="843"/>
      <c r="AH18" s="843"/>
      <c r="AI18" s="843"/>
      <c r="AJ18" s="844"/>
      <c r="AK18" s="845"/>
      <c r="AL18" s="846"/>
      <c r="AM18" s="846"/>
      <c r="AN18" s="846"/>
      <c r="AO18" s="846"/>
      <c r="AP18" s="846"/>
      <c r="AQ18" s="846"/>
      <c r="AR18" s="846"/>
      <c r="AS18" s="846"/>
      <c r="AT18" s="846"/>
      <c r="AU18" s="847"/>
      <c r="AV18" s="847"/>
      <c r="AW18" s="847"/>
      <c r="AX18" s="847"/>
      <c r="AY18" s="848"/>
      <c r="AZ18" s="247"/>
      <c r="BA18" s="247"/>
      <c r="BB18" s="247"/>
      <c r="BC18" s="247"/>
      <c r="BD18" s="247"/>
      <c r="BE18" s="248"/>
      <c r="BF18" s="248"/>
      <c r="BG18" s="248"/>
      <c r="BH18" s="248"/>
      <c r="BI18" s="248"/>
      <c r="BJ18" s="248"/>
      <c r="BK18" s="248"/>
      <c r="BL18" s="248"/>
      <c r="BM18" s="248"/>
      <c r="BN18" s="248"/>
      <c r="BO18" s="248"/>
      <c r="BP18" s="248"/>
      <c r="BQ18" s="257">
        <v>12</v>
      </c>
      <c r="BR18" s="258"/>
      <c r="BS18" s="849"/>
      <c r="BT18" s="850"/>
      <c r="BU18" s="850"/>
      <c r="BV18" s="850"/>
      <c r="BW18" s="850"/>
      <c r="BX18" s="850"/>
      <c r="BY18" s="850"/>
      <c r="BZ18" s="850"/>
      <c r="CA18" s="850"/>
      <c r="CB18" s="850"/>
      <c r="CC18" s="850"/>
      <c r="CD18" s="850"/>
      <c r="CE18" s="850"/>
      <c r="CF18" s="850"/>
      <c r="CG18" s="851"/>
      <c r="CH18" s="862"/>
      <c r="CI18" s="863"/>
      <c r="CJ18" s="863"/>
      <c r="CK18" s="863"/>
      <c r="CL18" s="864"/>
      <c r="CM18" s="862"/>
      <c r="CN18" s="863"/>
      <c r="CO18" s="863"/>
      <c r="CP18" s="863"/>
      <c r="CQ18" s="864"/>
      <c r="CR18" s="862"/>
      <c r="CS18" s="863"/>
      <c r="CT18" s="863"/>
      <c r="CU18" s="863"/>
      <c r="CV18" s="864"/>
      <c r="CW18" s="862"/>
      <c r="CX18" s="863"/>
      <c r="CY18" s="863"/>
      <c r="CZ18" s="863"/>
      <c r="DA18" s="864"/>
      <c r="DB18" s="862"/>
      <c r="DC18" s="863"/>
      <c r="DD18" s="863"/>
      <c r="DE18" s="863"/>
      <c r="DF18" s="864"/>
      <c r="DG18" s="862"/>
      <c r="DH18" s="863"/>
      <c r="DI18" s="863"/>
      <c r="DJ18" s="863"/>
      <c r="DK18" s="864"/>
      <c r="DL18" s="862"/>
      <c r="DM18" s="863"/>
      <c r="DN18" s="863"/>
      <c r="DO18" s="863"/>
      <c r="DP18" s="864"/>
      <c r="DQ18" s="862"/>
      <c r="DR18" s="863"/>
      <c r="DS18" s="863"/>
      <c r="DT18" s="863"/>
      <c r="DU18" s="864"/>
      <c r="DV18" s="865"/>
      <c r="DW18" s="866"/>
      <c r="DX18" s="866"/>
      <c r="DY18" s="866"/>
      <c r="DZ18" s="867"/>
      <c r="EA18" s="249"/>
    </row>
    <row r="19" spans="1:131" s="250" customFormat="1" ht="26.25" customHeight="1" x14ac:dyDescent="0.15">
      <c r="A19" s="256">
        <v>13</v>
      </c>
      <c r="B19" s="836"/>
      <c r="C19" s="837"/>
      <c r="D19" s="837"/>
      <c r="E19" s="837"/>
      <c r="F19" s="837"/>
      <c r="G19" s="837"/>
      <c r="H19" s="837"/>
      <c r="I19" s="837"/>
      <c r="J19" s="837"/>
      <c r="K19" s="837"/>
      <c r="L19" s="837"/>
      <c r="M19" s="837"/>
      <c r="N19" s="837"/>
      <c r="O19" s="837"/>
      <c r="P19" s="838"/>
      <c r="Q19" s="839"/>
      <c r="R19" s="840"/>
      <c r="S19" s="840"/>
      <c r="T19" s="840"/>
      <c r="U19" s="840"/>
      <c r="V19" s="840"/>
      <c r="W19" s="840"/>
      <c r="X19" s="840"/>
      <c r="Y19" s="840"/>
      <c r="Z19" s="840"/>
      <c r="AA19" s="840"/>
      <c r="AB19" s="840"/>
      <c r="AC19" s="840"/>
      <c r="AD19" s="840"/>
      <c r="AE19" s="841"/>
      <c r="AF19" s="842"/>
      <c r="AG19" s="843"/>
      <c r="AH19" s="843"/>
      <c r="AI19" s="843"/>
      <c r="AJ19" s="844"/>
      <c r="AK19" s="845"/>
      <c r="AL19" s="846"/>
      <c r="AM19" s="846"/>
      <c r="AN19" s="846"/>
      <c r="AO19" s="846"/>
      <c r="AP19" s="846"/>
      <c r="AQ19" s="846"/>
      <c r="AR19" s="846"/>
      <c r="AS19" s="846"/>
      <c r="AT19" s="846"/>
      <c r="AU19" s="847"/>
      <c r="AV19" s="847"/>
      <c r="AW19" s="847"/>
      <c r="AX19" s="847"/>
      <c r="AY19" s="848"/>
      <c r="AZ19" s="247"/>
      <c r="BA19" s="247"/>
      <c r="BB19" s="247"/>
      <c r="BC19" s="247"/>
      <c r="BD19" s="247"/>
      <c r="BE19" s="248"/>
      <c r="BF19" s="248"/>
      <c r="BG19" s="248"/>
      <c r="BH19" s="248"/>
      <c r="BI19" s="248"/>
      <c r="BJ19" s="248"/>
      <c r="BK19" s="248"/>
      <c r="BL19" s="248"/>
      <c r="BM19" s="248"/>
      <c r="BN19" s="248"/>
      <c r="BO19" s="248"/>
      <c r="BP19" s="248"/>
      <c r="BQ19" s="257">
        <v>13</v>
      </c>
      <c r="BR19" s="258"/>
      <c r="BS19" s="849"/>
      <c r="BT19" s="850"/>
      <c r="BU19" s="850"/>
      <c r="BV19" s="850"/>
      <c r="BW19" s="850"/>
      <c r="BX19" s="850"/>
      <c r="BY19" s="850"/>
      <c r="BZ19" s="850"/>
      <c r="CA19" s="850"/>
      <c r="CB19" s="850"/>
      <c r="CC19" s="850"/>
      <c r="CD19" s="850"/>
      <c r="CE19" s="850"/>
      <c r="CF19" s="850"/>
      <c r="CG19" s="851"/>
      <c r="CH19" s="862"/>
      <c r="CI19" s="863"/>
      <c r="CJ19" s="863"/>
      <c r="CK19" s="863"/>
      <c r="CL19" s="864"/>
      <c r="CM19" s="862"/>
      <c r="CN19" s="863"/>
      <c r="CO19" s="863"/>
      <c r="CP19" s="863"/>
      <c r="CQ19" s="864"/>
      <c r="CR19" s="862"/>
      <c r="CS19" s="863"/>
      <c r="CT19" s="863"/>
      <c r="CU19" s="863"/>
      <c r="CV19" s="864"/>
      <c r="CW19" s="862"/>
      <c r="CX19" s="863"/>
      <c r="CY19" s="863"/>
      <c r="CZ19" s="863"/>
      <c r="DA19" s="864"/>
      <c r="DB19" s="862"/>
      <c r="DC19" s="863"/>
      <c r="DD19" s="863"/>
      <c r="DE19" s="863"/>
      <c r="DF19" s="864"/>
      <c r="DG19" s="862"/>
      <c r="DH19" s="863"/>
      <c r="DI19" s="863"/>
      <c r="DJ19" s="863"/>
      <c r="DK19" s="864"/>
      <c r="DL19" s="862"/>
      <c r="DM19" s="863"/>
      <c r="DN19" s="863"/>
      <c r="DO19" s="863"/>
      <c r="DP19" s="864"/>
      <c r="DQ19" s="862"/>
      <c r="DR19" s="863"/>
      <c r="DS19" s="863"/>
      <c r="DT19" s="863"/>
      <c r="DU19" s="864"/>
      <c r="DV19" s="865"/>
      <c r="DW19" s="866"/>
      <c r="DX19" s="866"/>
      <c r="DY19" s="866"/>
      <c r="DZ19" s="867"/>
      <c r="EA19" s="249"/>
    </row>
    <row r="20" spans="1:131" s="250" customFormat="1" ht="26.25" customHeight="1" x14ac:dyDescent="0.15">
      <c r="A20" s="256">
        <v>14</v>
      </c>
      <c r="B20" s="836"/>
      <c r="C20" s="837"/>
      <c r="D20" s="837"/>
      <c r="E20" s="837"/>
      <c r="F20" s="837"/>
      <c r="G20" s="837"/>
      <c r="H20" s="837"/>
      <c r="I20" s="837"/>
      <c r="J20" s="837"/>
      <c r="K20" s="837"/>
      <c r="L20" s="837"/>
      <c r="M20" s="837"/>
      <c r="N20" s="837"/>
      <c r="O20" s="837"/>
      <c r="P20" s="838"/>
      <c r="Q20" s="839"/>
      <c r="R20" s="840"/>
      <c r="S20" s="840"/>
      <c r="T20" s="840"/>
      <c r="U20" s="840"/>
      <c r="V20" s="840"/>
      <c r="W20" s="840"/>
      <c r="X20" s="840"/>
      <c r="Y20" s="840"/>
      <c r="Z20" s="840"/>
      <c r="AA20" s="840"/>
      <c r="AB20" s="840"/>
      <c r="AC20" s="840"/>
      <c r="AD20" s="840"/>
      <c r="AE20" s="841"/>
      <c r="AF20" s="842"/>
      <c r="AG20" s="843"/>
      <c r="AH20" s="843"/>
      <c r="AI20" s="843"/>
      <c r="AJ20" s="844"/>
      <c r="AK20" s="845"/>
      <c r="AL20" s="846"/>
      <c r="AM20" s="846"/>
      <c r="AN20" s="846"/>
      <c r="AO20" s="846"/>
      <c r="AP20" s="846"/>
      <c r="AQ20" s="846"/>
      <c r="AR20" s="846"/>
      <c r="AS20" s="846"/>
      <c r="AT20" s="846"/>
      <c r="AU20" s="847"/>
      <c r="AV20" s="847"/>
      <c r="AW20" s="847"/>
      <c r="AX20" s="847"/>
      <c r="AY20" s="848"/>
      <c r="AZ20" s="247"/>
      <c r="BA20" s="247"/>
      <c r="BB20" s="247"/>
      <c r="BC20" s="247"/>
      <c r="BD20" s="247"/>
      <c r="BE20" s="248"/>
      <c r="BF20" s="248"/>
      <c r="BG20" s="248"/>
      <c r="BH20" s="248"/>
      <c r="BI20" s="248"/>
      <c r="BJ20" s="248"/>
      <c r="BK20" s="248"/>
      <c r="BL20" s="248"/>
      <c r="BM20" s="248"/>
      <c r="BN20" s="248"/>
      <c r="BO20" s="248"/>
      <c r="BP20" s="248"/>
      <c r="BQ20" s="257">
        <v>14</v>
      </c>
      <c r="BR20" s="258"/>
      <c r="BS20" s="849"/>
      <c r="BT20" s="850"/>
      <c r="BU20" s="850"/>
      <c r="BV20" s="850"/>
      <c r="BW20" s="850"/>
      <c r="BX20" s="850"/>
      <c r="BY20" s="850"/>
      <c r="BZ20" s="850"/>
      <c r="CA20" s="850"/>
      <c r="CB20" s="850"/>
      <c r="CC20" s="850"/>
      <c r="CD20" s="850"/>
      <c r="CE20" s="850"/>
      <c r="CF20" s="850"/>
      <c r="CG20" s="851"/>
      <c r="CH20" s="862"/>
      <c r="CI20" s="863"/>
      <c r="CJ20" s="863"/>
      <c r="CK20" s="863"/>
      <c r="CL20" s="864"/>
      <c r="CM20" s="862"/>
      <c r="CN20" s="863"/>
      <c r="CO20" s="863"/>
      <c r="CP20" s="863"/>
      <c r="CQ20" s="864"/>
      <c r="CR20" s="862"/>
      <c r="CS20" s="863"/>
      <c r="CT20" s="863"/>
      <c r="CU20" s="863"/>
      <c r="CV20" s="864"/>
      <c r="CW20" s="862"/>
      <c r="CX20" s="863"/>
      <c r="CY20" s="863"/>
      <c r="CZ20" s="863"/>
      <c r="DA20" s="864"/>
      <c r="DB20" s="862"/>
      <c r="DC20" s="863"/>
      <c r="DD20" s="863"/>
      <c r="DE20" s="863"/>
      <c r="DF20" s="864"/>
      <c r="DG20" s="862"/>
      <c r="DH20" s="863"/>
      <c r="DI20" s="863"/>
      <c r="DJ20" s="863"/>
      <c r="DK20" s="864"/>
      <c r="DL20" s="862"/>
      <c r="DM20" s="863"/>
      <c r="DN20" s="863"/>
      <c r="DO20" s="863"/>
      <c r="DP20" s="864"/>
      <c r="DQ20" s="862"/>
      <c r="DR20" s="863"/>
      <c r="DS20" s="863"/>
      <c r="DT20" s="863"/>
      <c r="DU20" s="864"/>
      <c r="DV20" s="865"/>
      <c r="DW20" s="866"/>
      <c r="DX20" s="866"/>
      <c r="DY20" s="866"/>
      <c r="DZ20" s="867"/>
      <c r="EA20" s="249"/>
    </row>
    <row r="21" spans="1:131" s="250" customFormat="1" ht="26.25" customHeight="1" thickBot="1" x14ac:dyDescent="0.2">
      <c r="A21" s="256">
        <v>15</v>
      </c>
      <c r="B21" s="836"/>
      <c r="C21" s="837"/>
      <c r="D21" s="837"/>
      <c r="E21" s="837"/>
      <c r="F21" s="837"/>
      <c r="G21" s="837"/>
      <c r="H21" s="837"/>
      <c r="I21" s="837"/>
      <c r="J21" s="837"/>
      <c r="K21" s="837"/>
      <c r="L21" s="837"/>
      <c r="M21" s="837"/>
      <c r="N21" s="837"/>
      <c r="O21" s="837"/>
      <c r="P21" s="838"/>
      <c r="Q21" s="839"/>
      <c r="R21" s="840"/>
      <c r="S21" s="840"/>
      <c r="T21" s="840"/>
      <c r="U21" s="840"/>
      <c r="V21" s="840"/>
      <c r="W21" s="840"/>
      <c r="X21" s="840"/>
      <c r="Y21" s="840"/>
      <c r="Z21" s="840"/>
      <c r="AA21" s="840"/>
      <c r="AB21" s="840"/>
      <c r="AC21" s="840"/>
      <c r="AD21" s="840"/>
      <c r="AE21" s="841"/>
      <c r="AF21" s="842"/>
      <c r="AG21" s="843"/>
      <c r="AH21" s="843"/>
      <c r="AI21" s="843"/>
      <c r="AJ21" s="844"/>
      <c r="AK21" s="845"/>
      <c r="AL21" s="846"/>
      <c r="AM21" s="846"/>
      <c r="AN21" s="846"/>
      <c r="AO21" s="846"/>
      <c r="AP21" s="846"/>
      <c r="AQ21" s="846"/>
      <c r="AR21" s="846"/>
      <c r="AS21" s="846"/>
      <c r="AT21" s="846"/>
      <c r="AU21" s="847"/>
      <c r="AV21" s="847"/>
      <c r="AW21" s="847"/>
      <c r="AX21" s="847"/>
      <c r="AY21" s="848"/>
      <c r="AZ21" s="247"/>
      <c r="BA21" s="247"/>
      <c r="BB21" s="247"/>
      <c r="BC21" s="247"/>
      <c r="BD21" s="247"/>
      <c r="BE21" s="248"/>
      <c r="BF21" s="248"/>
      <c r="BG21" s="248"/>
      <c r="BH21" s="248"/>
      <c r="BI21" s="248"/>
      <c r="BJ21" s="248"/>
      <c r="BK21" s="248"/>
      <c r="BL21" s="248"/>
      <c r="BM21" s="248"/>
      <c r="BN21" s="248"/>
      <c r="BO21" s="248"/>
      <c r="BP21" s="248"/>
      <c r="BQ21" s="257">
        <v>15</v>
      </c>
      <c r="BR21" s="258"/>
      <c r="BS21" s="849"/>
      <c r="BT21" s="850"/>
      <c r="BU21" s="850"/>
      <c r="BV21" s="850"/>
      <c r="BW21" s="850"/>
      <c r="BX21" s="850"/>
      <c r="BY21" s="850"/>
      <c r="BZ21" s="850"/>
      <c r="CA21" s="850"/>
      <c r="CB21" s="850"/>
      <c r="CC21" s="850"/>
      <c r="CD21" s="850"/>
      <c r="CE21" s="850"/>
      <c r="CF21" s="850"/>
      <c r="CG21" s="851"/>
      <c r="CH21" s="862"/>
      <c r="CI21" s="863"/>
      <c r="CJ21" s="863"/>
      <c r="CK21" s="863"/>
      <c r="CL21" s="864"/>
      <c r="CM21" s="862"/>
      <c r="CN21" s="863"/>
      <c r="CO21" s="863"/>
      <c r="CP21" s="863"/>
      <c r="CQ21" s="864"/>
      <c r="CR21" s="862"/>
      <c r="CS21" s="863"/>
      <c r="CT21" s="863"/>
      <c r="CU21" s="863"/>
      <c r="CV21" s="864"/>
      <c r="CW21" s="862"/>
      <c r="CX21" s="863"/>
      <c r="CY21" s="863"/>
      <c r="CZ21" s="863"/>
      <c r="DA21" s="864"/>
      <c r="DB21" s="862"/>
      <c r="DC21" s="863"/>
      <c r="DD21" s="863"/>
      <c r="DE21" s="863"/>
      <c r="DF21" s="864"/>
      <c r="DG21" s="862"/>
      <c r="DH21" s="863"/>
      <c r="DI21" s="863"/>
      <c r="DJ21" s="863"/>
      <c r="DK21" s="864"/>
      <c r="DL21" s="862"/>
      <c r="DM21" s="863"/>
      <c r="DN21" s="863"/>
      <c r="DO21" s="863"/>
      <c r="DP21" s="864"/>
      <c r="DQ21" s="862"/>
      <c r="DR21" s="863"/>
      <c r="DS21" s="863"/>
      <c r="DT21" s="863"/>
      <c r="DU21" s="864"/>
      <c r="DV21" s="865"/>
      <c r="DW21" s="866"/>
      <c r="DX21" s="866"/>
      <c r="DY21" s="866"/>
      <c r="DZ21" s="867"/>
      <c r="EA21" s="249"/>
    </row>
    <row r="22" spans="1:131" s="250" customFormat="1" ht="26.25" customHeight="1" x14ac:dyDescent="0.15">
      <c r="A22" s="256">
        <v>16</v>
      </c>
      <c r="B22" s="836"/>
      <c r="C22" s="837"/>
      <c r="D22" s="837"/>
      <c r="E22" s="837"/>
      <c r="F22" s="837"/>
      <c r="G22" s="837"/>
      <c r="H22" s="837"/>
      <c r="I22" s="837"/>
      <c r="J22" s="837"/>
      <c r="K22" s="837"/>
      <c r="L22" s="837"/>
      <c r="M22" s="837"/>
      <c r="N22" s="837"/>
      <c r="O22" s="837"/>
      <c r="P22" s="838"/>
      <c r="Q22" s="868"/>
      <c r="R22" s="869"/>
      <c r="S22" s="869"/>
      <c r="T22" s="869"/>
      <c r="U22" s="869"/>
      <c r="V22" s="869"/>
      <c r="W22" s="869"/>
      <c r="X22" s="869"/>
      <c r="Y22" s="869"/>
      <c r="Z22" s="869"/>
      <c r="AA22" s="869"/>
      <c r="AB22" s="869"/>
      <c r="AC22" s="869"/>
      <c r="AD22" s="869"/>
      <c r="AE22" s="870"/>
      <c r="AF22" s="842"/>
      <c r="AG22" s="843"/>
      <c r="AH22" s="843"/>
      <c r="AI22" s="843"/>
      <c r="AJ22" s="844"/>
      <c r="AK22" s="883"/>
      <c r="AL22" s="884"/>
      <c r="AM22" s="884"/>
      <c r="AN22" s="884"/>
      <c r="AO22" s="884"/>
      <c r="AP22" s="884"/>
      <c r="AQ22" s="884"/>
      <c r="AR22" s="884"/>
      <c r="AS22" s="884"/>
      <c r="AT22" s="884"/>
      <c r="AU22" s="885"/>
      <c r="AV22" s="885"/>
      <c r="AW22" s="885"/>
      <c r="AX22" s="885"/>
      <c r="AY22" s="886"/>
      <c r="AZ22" s="887" t="s">
        <v>390</v>
      </c>
      <c r="BA22" s="887"/>
      <c r="BB22" s="887"/>
      <c r="BC22" s="887"/>
      <c r="BD22" s="888"/>
      <c r="BE22" s="248"/>
      <c r="BF22" s="248"/>
      <c r="BG22" s="248"/>
      <c r="BH22" s="248"/>
      <c r="BI22" s="248"/>
      <c r="BJ22" s="248"/>
      <c r="BK22" s="248"/>
      <c r="BL22" s="248"/>
      <c r="BM22" s="248"/>
      <c r="BN22" s="248"/>
      <c r="BO22" s="248"/>
      <c r="BP22" s="248"/>
      <c r="BQ22" s="257">
        <v>16</v>
      </c>
      <c r="BR22" s="258"/>
      <c r="BS22" s="849"/>
      <c r="BT22" s="850"/>
      <c r="BU22" s="850"/>
      <c r="BV22" s="850"/>
      <c r="BW22" s="850"/>
      <c r="BX22" s="850"/>
      <c r="BY22" s="850"/>
      <c r="BZ22" s="850"/>
      <c r="CA22" s="850"/>
      <c r="CB22" s="850"/>
      <c r="CC22" s="850"/>
      <c r="CD22" s="850"/>
      <c r="CE22" s="850"/>
      <c r="CF22" s="850"/>
      <c r="CG22" s="851"/>
      <c r="CH22" s="862"/>
      <c r="CI22" s="863"/>
      <c r="CJ22" s="863"/>
      <c r="CK22" s="863"/>
      <c r="CL22" s="864"/>
      <c r="CM22" s="862"/>
      <c r="CN22" s="863"/>
      <c r="CO22" s="863"/>
      <c r="CP22" s="863"/>
      <c r="CQ22" s="864"/>
      <c r="CR22" s="862"/>
      <c r="CS22" s="863"/>
      <c r="CT22" s="863"/>
      <c r="CU22" s="863"/>
      <c r="CV22" s="864"/>
      <c r="CW22" s="862"/>
      <c r="CX22" s="863"/>
      <c r="CY22" s="863"/>
      <c r="CZ22" s="863"/>
      <c r="DA22" s="864"/>
      <c r="DB22" s="862"/>
      <c r="DC22" s="863"/>
      <c r="DD22" s="863"/>
      <c r="DE22" s="863"/>
      <c r="DF22" s="864"/>
      <c r="DG22" s="862"/>
      <c r="DH22" s="863"/>
      <c r="DI22" s="863"/>
      <c r="DJ22" s="863"/>
      <c r="DK22" s="864"/>
      <c r="DL22" s="862"/>
      <c r="DM22" s="863"/>
      <c r="DN22" s="863"/>
      <c r="DO22" s="863"/>
      <c r="DP22" s="864"/>
      <c r="DQ22" s="862"/>
      <c r="DR22" s="863"/>
      <c r="DS22" s="863"/>
      <c r="DT22" s="863"/>
      <c r="DU22" s="864"/>
      <c r="DV22" s="865"/>
      <c r="DW22" s="866"/>
      <c r="DX22" s="866"/>
      <c r="DY22" s="866"/>
      <c r="DZ22" s="867"/>
      <c r="EA22" s="249"/>
    </row>
    <row r="23" spans="1:131" s="250" customFormat="1" ht="26.25" customHeight="1" thickBot="1" x14ac:dyDescent="0.2">
      <c r="A23" s="259" t="s">
        <v>391</v>
      </c>
      <c r="B23" s="871" t="s">
        <v>392</v>
      </c>
      <c r="C23" s="872"/>
      <c r="D23" s="872"/>
      <c r="E23" s="872"/>
      <c r="F23" s="872"/>
      <c r="G23" s="872"/>
      <c r="H23" s="872"/>
      <c r="I23" s="872"/>
      <c r="J23" s="872"/>
      <c r="K23" s="872"/>
      <c r="L23" s="872"/>
      <c r="M23" s="872"/>
      <c r="N23" s="872"/>
      <c r="O23" s="872"/>
      <c r="P23" s="873"/>
      <c r="Q23" s="874"/>
      <c r="R23" s="875"/>
      <c r="S23" s="875"/>
      <c r="T23" s="875"/>
      <c r="U23" s="875"/>
      <c r="V23" s="875"/>
      <c r="W23" s="875"/>
      <c r="X23" s="875"/>
      <c r="Y23" s="875"/>
      <c r="Z23" s="875"/>
      <c r="AA23" s="875"/>
      <c r="AB23" s="875"/>
      <c r="AC23" s="875"/>
      <c r="AD23" s="875"/>
      <c r="AE23" s="876"/>
      <c r="AF23" s="877">
        <v>10</v>
      </c>
      <c r="AG23" s="875"/>
      <c r="AH23" s="875"/>
      <c r="AI23" s="875"/>
      <c r="AJ23" s="878"/>
      <c r="AK23" s="879"/>
      <c r="AL23" s="880"/>
      <c r="AM23" s="880"/>
      <c r="AN23" s="880"/>
      <c r="AO23" s="880"/>
      <c r="AP23" s="875"/>
      <c r="AQ23" s="875"/>
      <c r="AR23" s="875"/>
      <c r="AS23" s="875"/>
      <c r="AT23" s="875"/>
      <c r="AU23" s="881"/>
      <c r="AV23" s="881"/>
      <c r="AW23" s="881"/>
      <c r="AX23" s="881"/>
      <c r="AY23" s="882"/>
      <c r="AZ23" s="890" t="s">
        <v>393</v>
      </c>
      <c r="BA23" s="891"/>
      <c r="BB23" s="891"/>
      <c r="BC23" s="891"/>
      <c r="BD23" s="892"/>
      <c r="BE23" s="248"/>
      <c r="BF23" s="248"/>
      <c r="BG23" s="248"/>
      <c r="BH23" s="248"/>
      <c r="BI23" s="248"/>
      <c r="BJ23" s="248"/>
      <c r="BK23" s="248"/>
      <c r="BL23" s="248"/>
      <c r="BM23" s="248"/>
      <c r="BN23" s="248"/>
      <c r="BO23" s="248"/>
      <c r="BP23" s="248"/>
      <c r="BQ23" s="257">
        <v>17</v>
      </c>
      <c r="BR23" s="258"/>
      <c r="BS23" s="849"/>
      <c r="BT23" s="850"/>
      <c r="BU23" s="850"/>
      <c r="BV23" s="850"/>
      <c r="BW23" s="850"/>
      <c r="BX23" s="850"/>
      <c r="BY23" s="850"/>
      <c r="BZ23" s="850"/>
      <c r="CA23" s="850"/>
      <c r="CB23" s="850"/>
      <c r="CC23" s="850"/>
      <c r="CD23" s="850"/>
      <c r="CE23" s="850"/>
      <c r="CF23" s="850"/>
      <c r="CG23" s="851"/>
      <c r="CH23" s="862"/>
      <c r="CI23" s="863"/>
      <c r="CJ23" s="863"/>
      <c r="CK23" s="863"/>
      <c r="CL23" s="864"/>
      <c r="CM23" s="862"/>
      <c r="CN23" s="863"/>
      <c r="CO23" s="863"/>
      <c r="CP23" s="863"/>
      <c r="CQ23" s="864"/>
      <c r="CR23" s="862"/>
      <c r="CS23" s="863"/>
      <c r="CT23" s="863"/>
      <c r="CU23" s="863"/>
      <c r="CV23" s="864"/>
      <c r="CW23" s="862"/>
      <c r="CX23" s="863"/>
      <c r="CY23" s="863"/>
      <c r="CZ23" s="863"/>
      <c r="DA23" s="864"/>
      <c r="DB23" s="862"/>
      <c r="DC23" s="863"/>
      <c r="DD23" s="863"/>
      <c r="DE23" s="863"/>
      <c r="DF23" s="864"/>
      <c r="DG23" s="862"/>
      <c r="DH23" s="863"/>
      <c r="DI23" s="863"/>
      <c r="DJ23" s="863"/>
      <c r="DK23" s="864"/>
      <c r="DL23" s="862"/>
      <c r="DM23" s="863"/>
      <c r="DN23" s="863"/>
      <c r="DO23" s="863"/>
      <c r="DP23" s="864"/>
      <c r="DQ23" s="862"/>
      <c r="DR23" s="863"/>
      <c r="DS23" s="863"/>
      <c r="DT23" s="863"/>
      <c r="DU23" s="864"/>
      <c r="DV23" s="865"/>
      <c r="DW23" s="866"/>
      <c r="DX23" s="866"/>
      <c r="DY23" s="866"/>
      <c r="DZ23" s="867"/>
      <c r="EA23" s="249"/>
    </row>
    <row r="24" spans="1:131" s="250" customFormat="1" ht="26.25" customHeight="1" x14ac:dyDescent="0.15">
      <c r="A24" s="889" t="s">
        <v>394</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47"/>
      <c r="BA24" s="247"/>
      <c r="BB24" s="247"/>
      <c r="BC24" s="247"/>
      <c r="BD24" s="247"/>
      <c r="BE24" s="248"/>
      <c r="BF24" s="248"/>
      <c r="BG24" s="248"/>
      <c r="BH24" s="248"/>
      <c r="BI24" s="248"/>
      <c r="BJ24" s="248"/>
      <c r="BK24" s="248"/>
      <c r="BL24" s="248"/>
      <c r="BM24" s="248"/>
      <c r="BN24" s="248"/>
      <c r="BO24" s="248"/>
      <c r="BP24" s="248"/>
      <c r="BQ24" s="257">
        <v>18</v>
      </c>
      <c r="BR24" s="258"/>
      <c r="BS24" s="849"/>
      <c r="BT24" s="850"/>
      <c r="BU24" s="850"/>
      <c r="BV24" s="850"/>
      <c r="BW24" s="850"/>
      <c r="BX24" s="850"/>
      <c r="BY24" s="850"/>
      <c r="BZ24" s="850"/>
      <c r="CA24" s="850"/>
      <c r="CB24" s="850"/>
      <c r="CC24" s="850"/>
      <c r="CD24" s="850"/>
      <c r="CE24" s="850"/>
      <c r="CF24" s="850"/>
      <c r="CG24" s="851"/>
      <c r="CH24" s="862"/>
      <c r="CI24" s="863"/>
      <c r="CJ24" s="863"/>
      <c r="CK24" s="863"/>
      <c r="CL24" s="864"/>
      <c r="CM24" s="862"/>
      <c r="CN24" s="863"/>
      <c r="CO24" s="863"/>
      <c r="CP24" s="863"/>
      <c r="CQ24" s="864"/>
      <c r="CR24" s="862"/>
      <c r="CS24" s="863"/>
      <c r="CT24" s="863"/>
      <c r="CU24" s="863"/>
      <c r="CV24" s="864"/>
      <c r="CW24" s="862"/>
      <c r="CX24" s="863"/>
      <c r="CY24" s="863"/>
      <c r="CZ24" s="863"/>
      <c r="DA24" s="864"/>
      <c r="DB24" s="862"/>
      <c r="DC24" s="863"/>
      <c r="DD24" s="863"/>
      <c r="DE24" s="863"/>
      <c r="DF24" s="864"/>
      <c r="DG24" s="862"/>
      <c r="DH24" s="863"/>
      <c r="DI24" s="863"/>
      <c r="DJ24" s="863"/>
      <c r="DK24" s="864"/>
      <c r="DL24" s="862"/>
      <c r="DM24" s="863"/>
      <c r="DN24" s="863"/>
      <c r="DO24" s="863"/>
      <c r="DP24" s="864"/>
      <c r="DQ24" s="862"/>
      <c r="DR24" s="863"/>
      <c r="DS24" s="863"/>
      <c r="DT24" s="863"/>
      <c r="DU24" s="864"/>
      <c r="DV24" s="865"/>
      <c r="DW24" s="866"/>
      <c r="DX24" s="866"/>
      <c r="DY24" s="866"/>
      <c r="DZ24" s="867"/>
      <c r="EA24" s="249"/>
    </row>
    <row r="25" spans="1:131" s="242" customFormat="1" ht="26.25" customHeight="1" thickBot="1" x14ac:dyDescent="0.2">
      <c r="A25" s="830" t="s">
        <v>395</v>
      </c>
      <c r="B25" s="830"/>
      <c r="C25" s="830"/>
      <c r="D25" s="830"/>
      <c r="E25" s="830"/>
      <c r="F25" s="830"/>
      <c r="G25" s="830"/>
      <c r="H25" s="830"/>
      <c r="I25" s="830"/>
      <c r="J25" s="830"/>
      <c r="K25" s="830"/>
      <c r="L25" s="830"/>
      <c r="M25" s="830"/>
      <c r="N25" s="830"/>
      <c r="O25" s="830"/>
      <c r="P25" s="830"/>
      <c r="Q25" s="830"/>
      <c r="R25" s="830"/>
      <c r="S25" s="830"/>
      <c r="T25" s="830"/>
      <c r="U25" s="830"/>
      <c r="V25" s="830"/>
      <c r="W25" s="830"/>
      <c r="X25" s="830"/>
      <c r="Y25" s="830"/>
      <c r="Z25" s="830"/>
      <c r="AA25" s="830"/>
      <c r="AB25" s="830"/>
      <c r="AC25" s="830"/>
      <c r="AD25" s="830"/>
      <c r="AE25" s="830"/>
      <c r="AF25" s="830"/>
      <c r="AG25" s="830"/>
      <c r="AH25" s="830"/>
      <c r="AI25" s="830"/>
      <c r="AJ25" s="830"/>
      <c r="AK25" s="830"/>
      <c r="AL25" s="830"/>
      <c r="AM25" s="830"/>
      <c r="AN25" s="830"/>
      <c r="AO25" s="830"/>
      <c r="AP25" s="830"/>
      <c r="AQ25" s="830"/>
      <c r="AR25" s="830"/>
      <c r="AS25" s="830"/>
      <c r="AT25" s="830"/>
      <c r="AU25" s="830"/>
      <c r="AV25" s="830"/>
      <c r="AW25" s="830"/>
      <c r="AX25" s="830"/>
      <c r="AY25" s="830"/>
      <c r="AZ25" s="830"/>
      <c r="BA25" s="830"/>
      <c r="BB25" s="830"/>
      <c r="BC25" s="830"/>
      <c r="BD25" s="830"/>
      <c r="BE25" s="830"/>
      <c r="BF25" s="830"/>
      <c r="BG25" s="830"/>
      <c r="BH25" s="830"/>
      <c r="BI25" s="830"/>
      <c r="BJ25" s="247"/>
      <c r="BK25" s="247"/>
      <c r="BL25" s="247"/>
      <c r="BM25" s="247"/>
      <c r="BN25" s="247"/>
      <c r="BO25" s="260"/>
      <c r="BP25" s="260"/>
      <c r="BQ25" s="257">
        <v>19</v>
      </c>
      <c r="BR25" s="258"/>
      <c r="BS25" s="849"/>
      <c r="BT25" s="850"/>
      <c r="BU25" s="850"/>
      <c r="BV25" s="850"/>
      <c r="BW25" s="850"/>
      <c r="BX25" s="850"/>
      <c r="BY25" s="850"/>
      <c r="BZ25" s="850"/>
      <c r="CA25" s="850"/>
      <c r="CB25" s="850"/>
      <c r="CC25" s="850"/>
      <c r="CD25" s="850"/>
      <c r="CE25" s="850"/>
      <c r="CF25" s="850"/>
      <c r="CG25" s="851"/>
      <c r="CH25" s="862"/>
      <c r="CI25" s="863"/>
      <c r="CJ25" s="863"/>
      <c r="CK25" s="863"/>
      <c r="CL25" s="864"/>
      <c r="CM25" s="862"/>
      <c r="CN25" s="863"/>
      <c r="CO25" s="863"/>
      <c r="CP25" s="863"/>
      <c r="CQ25" s="864"/>
      <c r="CR25" s="862"/>
      <c r="CS25" s="863"/>
      <c r="CT25" s="863"/>
      <c r="CU25" s="863"/>
      <c r="CV25" s="864"/>
      <c r="CW25" s="862"/>
      <c r="CX25" s="863"/>
      <c r="CY25" s="863"/>
      <c r="CZ25" s="863"/>
      <c r="DA25" s="864"/>
      <c r="DB25" s="862"/>
      <c r="DC25" s="863"/>
      <c r="DD25" s="863"/>
      <c r="DE25" s="863"/>
      <c r="DF25" s="864"/>
      <c r="DG25" s="862"/>
      <c r="DH25" s="863"/>
      <c r="DI25" s="863"/>
      <c r="DJ25" s="863"/>
      <c r="DK25" s="864"/>
      <c r="DL25" s="862"/>
      <c r="DM25" s="863"/>
      <c r="DN25" s="863"/>
      <c r="DO25" s="863"/>
      <c r="DP25" s="864"/>
      <c r="DQ25" s="862"/>
      <c r="DR25" s="863"/>
      <c r="DS25" s="863"/>
      <c r="DT25" s="863"/>
      <c r="DU25" s="864"/>
      <c r="DV25" s="865"/>
      <c r="DW25" s="866"/>
      <c r="DX25" s="866"/>
      <c r="DY25" s="866"/>
      <c r="DZ25" s="867"/>
      <c r="EA25" s="241"/>
    </row>
    <row r="26" spans="1:131" s="242" customFormat="1" ht="26.25" customHeight="1" x14ac:dyDescent="0.15">
      <c r="A26" s="821" t="s">
        <v>372</v>
      </c>
      <c r="B26" s="822"/>
      <c r="C26" s="822"/>
      <c r="D26" s="822"/>
      <c r="E26" s="822"/>
      <c r="F26" s="822"/>
      <c r="G26" s="822"/>
      <c r="H26" s="822"/>
      <c r="I26" s="822"/>
      <c r="J26" s="822"/>
      <c r="K26" s="822"/>
      <c r="L26" s="822"/>
      <c r="M26" s="822"/>
      <c r="N26" s="822"/>
      <c r="O26" s="822"/>
      <c r="P26" s="823"/>
      <c r="Q26" s="798" t="s">
        <v>396</v>
      </c>
      <c r="R26" s="799"/>
      <c r="S26" s="799"/>
      <c r="T26" s="799"/>
      <c r="U26" s="800"/>
      <c r="V26" s="798" t="s">
        <v>397</v>
      </c>
      <c r="W26" s="799"/>
      <c r="X26" s="799"/>
      <c r="Y26" s="799"/>
      <c r="Z26" s="800"/>
      <c r="AA26" s="798" t="s">
        <v>398</v>
      </c>
      <c r="AB26" s="799"/>
      <c r="AC26" s="799"/>
      <c r="AD26" s="799"/>
      <c r="AE26" s="799"/>
      <c r="AF26" s="893" t="s">
        <v>399</v>
      </c>
      <c r="AG26" s="894"/>
      <c r="AH26" s="894"/>
      <c r="AI26" s="894"/>
      <c r="AJ26" s="895"/>
      <c r="AK26" s="799" t="s">
        <v>400</v>
      </c>
      <c r="AL26" s="799"/>
      <c r="AM26" s="799"/>
      <c r="AN26" s="799"/>
      <c r="AO26" s="800"/>
      <c r="AP26" s="798" t="s">
        <v>401</v>
      </c>
      <c r="AQ26" s="799"/>
      <c r="AR26" s="799"/>
      <c r="AS26" s="799"/>
      <c r="AT26" s="800"/>
      <c r="AU26" s="798" t="s">
        <v>402</v>
      </c>
      <c r="AV26" s="799"/>
      <c r="AW26" s="799"/>
      <c r="AX26" s="799"/>
      <c r="AY26" s="800"/>
      <c r="AZ26" s="798" t="s">
        <v>403</v>
      </c>
      <c r="BA26" s="799"/>
      <c r="BB26" s="799"/>
      <c r="BC26" s="799"/>
      <c r="BD26" s="800"/>
      <c r="BE26" s="798" t="s">
        <v>379</v>
      </c>
      <c r="BF26" s="799"/>
      <c r="BG26" s="799"/>
      <c r="BH26" s="799"/>
      <c r="BI26" s="810"/>
      <c r="BJ26" s="247"/>
      <c r="BK26" s="247"/>
      <c r="BL26" s="247"/>
      <c r="BM26" s="247"/>
      <c r="BN26" s="247"/>
      <c r="BO26" s="260"/>
      <c r="BP26" s="260"/>
      <c r="BQ26" s="257">
        <v>20</v>
      </c>
      <c r="BR26" s="258"/>
      <c r="BS26" s="849"/>
      <c r="BT26" s="850"/>
      <c r="BU26" s="850"/>
      <c r="BV26" s="850"/>
      <c r="BW26" s="850"/>
      <c r="BX26" s="850"/>
      <c r="BY26" s="850"/>
      <c r="BZ26" s="850"/>
      <c r="CA26" s="850"/>
      <c r="CB26" s="850"/>
      <c r="CC26" s="850"/>
      <c r="CD26" s="850"/>
      <c r="CE26" s="850"/>
      <c r="CF26" s="850"/>
      <c r="CG26" s="851"/>
      <c r="CH26" s="862"/>
      <c r="CI26" s="863"/>
      <c r="CJ26" s="863"/>
      <c r="CK26" s="863"/>
      <c r="CL26" s="864"/>
      <c r="CM26" s="862"/>
      <c r="CN26" s="863"/>
      <c r="CO26" s="863"/>
      <c r="CP26" s="863"/>
      <c r="CQ26" s="864"/>
      <c r="CR26" s="862"/>
      <c r="CS26" s="863"/>
      <c r="CT26" s="863"/>
      <c r="CU26" s="863"/>
      <c r="CV26" s="864"/>
      <c r="CW26" s="862"/>
      <c r="CX26" s="863"/>
      <c r="CY26" s="863"/>
      <c r="CZ26" s="863"/>
      <c r="DA26" s="864"/>
      <c r="DB26" s="862"/>
      <c r="DC26" s="863"/>
      <c r="DD26" s="863"/>
      <c r="DE26" s="863"/>
      <c r="DF26" s="864"/>
      <c r="DG26" s="862"/>
      <c r="DH26" s="863"/>
      <c r="DI26" s="863"/>
      <c r="DJ26" s="863"/>
      <c r="DK26" s="864"/>
      <c r="DL26" s="862"/>
      <c r="DM26" s="863"/>
      <c r="DN26" s="863"/>
      <c r="DO26" s="863"/>
      <c r="DP26" s="864"/>
      <c r="DQ26" s="862"/>
      <c r="DR26" s="863"/>
      <c r="DS26" s="863"/>
      <c r="DT26" s="863"/>
      <c r="DU26" s="864"/>
      <c r="DV26" s="865"/>
      <c r="DW26" s="866"/>
      <c r="DX26" s="866"/>
      <c r="DY26" s="866"/>
      <c r="DZ26" s="867"/>
      <c r="EA26" s="241"/>
    </row>
    <row r="27" spans="1:131" s="242" customFormat="1" ht="26.25" customHeight="1" thickBot="1" x14ac:dyDescent="0.2">
      <c r="A27" s="824"/>
      <c r="B27" s="825"/>
      <c r="C27" s="825"/>
      <c r="D27" s="825"/>
      <c r="E27" s="825"/>
      <c r="F27" s="825"/>
      <c r="G27" s="825"/>
      <c r="H27" s="825"/>
      <c r="I27" s="825"/>
      <c r="J27" s="825"/>
      <c r="K27" s="825"/>
      <c r="L27" s="825"/>
      <c r="M27" s="825"/>
      <c r="N27" s="825"/>
      <c r="O27" s="825"/>
      <c r="P27" s="826"/>
      <c r="Q27" s="801"/>
      <c r="R27" s="802"/>
      <c r="S27" s="802"/>
      <c r="T27" s="802"/>
      <c r="U27" s="803"/>
      <c r="V27" s="801"/>
      <c r="W27" s="802"/>
      <c r="X27" s="802"/>
      <c r="Y27" s="802"/>
      <c r="Z27" s="803"/>
      <c r="AA27" s="801"/>
      <c r="AB27" s="802"/>
      <c r="AC27" s="802"/>
      <c r="AD27" s="802"/>
      <c r="AE27" s="802"/>
      <c r="AF27" s="896"/>
      <c r="AG27" s="897"/>
      <c r="AH27" s="897"/>
      <c r="AI27" s="897"/>
      <c r="AJ27" s="898"/>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11"/>
      <c r="BJ27" s="247"/>
      <c r="BK27" s="247"/>
      <c r="BL27" s="247"/>
      <c r="BM27" s="247"/>
      <c r="BN27" s="247"/>
      <c r="BO27" s="260"/>
      <c r="BP27" s="260"/>
      <c r="BQ27" s="257">
        <v>21</v>
      </c>
      <c r="BR27" s="258"/>
      <c r="BS27" s="849"/>
      <c r="BT27" s="850"/>
      <c r="BU27" s="850"/>
      <c r="BV27" s="850"/>
      <c r="BW27" s="850"/>
      <c r="BX27" s="850"/>
      <c r="BY27" s="850"/>
      <c r="BZ27" s="850"/>
      <c r="CA27" s="850"/>
      <c r="CB27" s="850"/>
      <c r="CC27" s="850"/>
      <c r="CD27" s="850"/>
      <c r="CE27" s="850"/>
      <c r="CF27" s="850"/>
      <c r="CG27" s="851"/>
      <c r="CH27" s="862"/>
      <c r="CI27" s="863"/>
      <c r="CJ27" s="863"/>
      <c r="CK27" s="863"/>
      <c r="CL27" s="864"/>
      <c r="CM27" s="862"/>
      <c r="CN27" s="863"/>
      <c r="CO27" s="863"/>
      <c r="CP27" s="863"/>
      <c r="CQ27" s="864"/>
      <c r="CR27" s="862"/>
      <c r="CS27" s="863"/>
      <c r="CT27" s="863"/>
      <c r="CU27" s="863"/>
      <c r="CV27" s="864"/>
      <c r="CW27" s="862"/>
      <c r="CX27" s="863"/>
      <c r="CY27" s="863"/>
      <c r="CZ27" s="863"/>
      <c r="DA27" s="864"/>
      <c r="DB27" s="862"/>
      <c r="DC27" s="863"/>
      <c r="DD27" s="863"/>
      <c r="DE27" s="863"/>
      <c r="DF27" s="864"/>
      <c r="DG27" s="862"/>
      <c r="DH27" s="863"/>
      <c r="DI27" s="863"/>
      <c r="DJ27" s="863"/>
      <c r="DK27" s="864"/>
      <c r="DL27" s="862"/>
      <c r="DM27" s="863"/>
      <c r="DN27" s="863"/>
      <c r="DO27" s="863"/>
      <c r="DP27" s="864"/>
      <c r="DQ27" s="862"/>
      <c r="DR27" s="863"/>
      <c r="DS27" s="863"/>
      <c r="DT27" s="863"/>
      <c r="DU27" s="864"/>
      <c r="DV27" s="865"/>
      <c r="DW27" s="866"/>
      <c r="DX27" s="866"/>
      <c r="DY27" s="866"/>
      <c r="DZ27" s="867"/>
      <c r="EA27" s="241"/>
    </row>
    <row r="28" spans="1:131" s="242" customFormat="1" ht="26.25" customHeight="1" thickTop="1" x14ac:dyDescent="0.15">
      <c r="A28" s="261">
        <v>1</v>
      </c>
      <c r="B28" s="812" t="s">
        <v>404</v>
      </c>
      <c r="C28" s="813"/>
      <c r="D28" s="813"/>
      <c r="E28" s="813"/>
      <c r="F28" s="813"/>
      <c r="G28" s="813"/>
      <c r="H28" s="813"/>
      <c r="I28" s="813"/>
      <c r="J28" s="813"/>
      <c r="K28" s="813"/>
      <c r="L28" s="813"/>
      <c r="M28" s="813"/>
      <c r="N28" s="813"/>
      <c r="O28" s="813"/>
      <c r="P28" s="814"/>
      <c r="Q28" s="903">
        <v>26</v>
      </c>
      <c r="R28" s="904"/>
      <c r="S28" s="904"/>
      <c r="T28" s="904"/>
      <c r="U28" s="904"/>
      <c r="V28" s="904">
        <v>25</v>
      </c>
      <c r="W28" s="904"/>
      <c r="X28" s="904"/>
      <c r="Y28" s="904"/>
      <c r="Z28" s="904"/>
      <c r="AA28" s="904">
        <v>1</v>
      </c>
      <c r="AB28" s="904"/>
      <c r="AC28" s="904"/>
      <c r="AD28" s="904"/>
      <c r="AE28" s="905"/>
      <c r="AF28" s="906">
        <v>1</v>
      </c>
      <c r="AG28" s="904"/>
      <c r="AH28" s="904"/>
      <c r="AI28" s="904"/>
      <c r="AJ28" s="907"/>
      <c r="AK28" s="908">
        <v>5</v>
      </c>
      <c r="AL28" s="899"/>
      <c r="AM28" s="899"/>
      <c r="AN28" s="899"/>
      <c r="AO28" s="899"/>
      <c r="AP28" s="899">
        <v>0</v>
      </c>
      <c r="AQ28" s="899"/>
      <c r="AR28" s="899"/>
      <c r="AS28" s="899"/>
      <c r="AT28" s="899"/>
      <c r="AU28" s="899">
        <v>0</v>
      </c>
      <c r="AV28" s="899"/>
      <c r="AW28" s="899"/>
      <c r="AX28" s="899"/>
      <c r="AY28" s="899"/>
      <c r="AZ28" s="900" t="s">
        <v>578</v>
      </c>
      <c r="BA28" s="900"/>
      <c r="BB28" s="900"/>
      <c r="BC28" s="900"/>
      <c r="BD28" s="900"/>
      <c r="BE28" s="901"/>
      <c r="BF28" s="901"/>
      <c r="BG28" s="901"/>
      <c r="BH28" s="901"/>
      <c r="BI28" s="902"/>
      <c r="BJ28" s="247"/>
      <c r="BK28" s="247"/>
      <c r="BL28" s="247"/>
      <c r="BM28" s="247"/>
      <c r="BN28" s="247"/>
      <c r="BO28" s="260"/>
      <c r="BP28" s="260"/>
      <c r="BQ28" s="257">
        <v>22</v>
      </c>
      <c r="BR28" s="258"/>
      <c r="BS28" s="849"/>
      <c r="BT28" s="850"/>
      <c r="BU28" s="850"/>
      <c r="BV28" s="850"/>
      <c r="BW28" s="850"/>
      <c r="BX28" s="850"/>
      <c r="BY28" s="850"/>
      <c r="BZ28" s="850"/>
      <c r="CA28" s="850"/>
      <c r="CB28" s="850"/>
      <c r="CC28" s="850"/>
      <c r="CD28" s="850"/>
      <c r="CE28" s="850"/>
      <c r="CF28" s="850"/>
      <c r="CG28" s="851"/>
      <c r="CH28" s="862"/>
      <c r="CI28" s="863"/>
      <c r="CJ28" s="863"/>
      <c r="CK28" s="863"/>
      <c r="CL28" s="864"/>
      <c r="CM28" s="862"/>
      <c r="CN28" s="863"/>
      <c r="CO28" s="863"/>
      <c r="CP28" s="863"/>
      <c r="CQ28" s="864"/>
      <c r="CR28" s="862"/>
      <c r="CS28" s="863"/>
      <c r="CT28" s="863"/>
      <c r="CU28" s="863"/>
      <c r="CV28" s="864"/>
      <c r="CW28" s="862"/>
      <c r="CX28" s="863"/>
      <c r="CY28" s="863"/>
      <c r="CZ28" s="863"/>
      <c r="DA28" s="864"/>
      <c r="DB28" s="862"/>
      <c r="DC28" s="863"/>
      <c r="DD28" s="863"/>
      <c r="DE28" s="863"/>
      <c r="DF28" s="864"/>
      <c r="DG28" s="862"/>
      <c r="DH28" s="863"/>
      <c r="DI28" s="863"/>
      <c r="DJ28" s="863"/>
      <c r="DK28" s="864"/>
      <c r="DL28" s="862"/>
      <c r="DM28" s="863"/>
      <c r="DN28" s="863"/>
      <c r="DO28" s="863"/>
      <c r="DP28" s="864"/>
      <c r="DQ28" s="862"/>
      <c r="DR28" s="863"/>
      <c r="DS28" s="863"/>
      <c r="DT28" s="863"/>
      <c r="DU28" s="864"/>
      <c r="DV28" s="865"/>
      <c r="DW28" s="866"/>
      <c r="DX28" s="866"/>
      <c r="DY28" s="866"/>
      <c r="DZ28" s="867"/>
      <c r="EA28" s="241"/>
    </row>
    <row r="29" spans="1:131" s="242" customFormat="1" ht="26.25" customHeight="1" x14ac:dyDescent="0.15">
      <c r="A29" s="261">
        <v>2</v>
      </c>
      <c r="B29" s="836" t="s">
        <v>405</v>
      </c>
      <c r="C29" s="837"/>
      <c r="D29" s="837"/>
      <c r="E29" s="837"/>
      <c r="F29" s="837"/>
      <c r="G29" s="837"/>
      <c r="H29" s="837"/>
      <c r="I29" s="837"/>
      <c r="J29" s="837"/>
      <c r="K29" s="837"/>
      <c r="L29" s="837"/>
      <c r="M29" s="837"/>
      <c r="N29" s="837"/>
      <c r="O29" s="837"/>
      <c r="P29" s="838"/>
      <c r="Q29" s="839">
        <v>151</v>
      </c>
      <c r="R29" s="840"/>
      <c r="S29" s="840"/>
      <c r="T29" s="840"/>
      <c r="U29" s="840"/>
      <c r="V29" s="840">
        <v>149</v>
      </c>
      <c r="W29" s="840"/>
      <c r="X29" s="840"/>
      <c r="Y29" s="840"/>
      <c r="Z29" s="840"/>
      <c r="AA29" s="840">
        <v>2</v>
      </c>
      <c r="AB29" s="840"/>
      <c r="AC29" s="840"/>
      <c r="AD29" s="840"/>
      <c r="AE29" s="841"/>
      <c r="AF29" s="842">
        <v>2</v>
      </c>
      <c r="AG29" s="843"/>
      <c r="AH29" s="843"/>
      <c r="AI29" s="843"/>
      <c r="AJ29" s="844"/>
      <c r="AK29" s="911">
        <v>15</v>
      </c>
      <c r="AL29" s="912"/>
      <c r="AM29" s="912"/>
      <c r="AN29" s="912"/>
      <c r="AO29" s="912"/>
      <c r="AP29" s="912">
        <v>0</v>
      </c>
      <c r="AQ29" s="912"/>
      <c r="AR29" s="912"/>
      <c r="AS29" s="912"/>
      <c r="AT29" s="912"/>
      <c r="AU29" s="912">
        <v>0</v>
      </c>
      <c r="AV29" s="912"/>
      <c r="AW29" s="912"/>
      <c r="AX29" s="912"/>
      <c r="AY29" s="912"/>
      <c r="AZ29" s="913" t="s">
        <v>578</v>
      </c>
      <c r="BA29" s="913"/>
      <c r="BB29" s="913"/>
      <c r="BC29" s="913"/>
      <c r="BD29" s="913"/>
      <c r="BE29" s="909"/>
      <c r="BF29" s="909"/>
      <c r="BG29" s="909"/>
      <c r="BH29" s="909"/>
      <c r="BI29" s="910"/>
      <c r="BJ29" s="247"/>
      <c r="BK29" s="247"/>
      <c r="BL29" s="247"/>
      <c r="BM29" s="247"/>
      <c r="BN29" s="247"/>
      <c r="BO29" s="260"/>
      <c r="BP29" s="260"/>
      <c r="BQ29" s="257">
        <v>23</v>
      </c>
      <c r="BR29" s="258"/>
      <c r="BS29" s="849"/>
      <c r="BT29" s="850"/>
      <c r="BU29" s="850"/>
      <c r="BV29" s="850"/>
      <c r="BW29" s="850"/>
      <c r="BX29" s="850"/>
      <c r="BY29" s="850"/>
      <c r="BZ29" s="850"/>
      <c r="CA29" s="850"/>
      <c r="CB29" s="850"/>
      <c r="CC29" s="850"/>
      <c r="CD29" s="850"/>
      <c r="CE29" s="850"/>
      <c r="CF29" s="850"/>
      <c r="CG29" s="851"/>
      <c r="CH29" s="862"/>
      <c r="CI29" s="863"/>
      <c r="CJ29" s="863"/>
      <c r="CK29" s="863"/>
      <c r="CL29" s="864"/>
      <c r="CM29" s="862"/>
      <c r="CN29" s="863"/>
      <c r="CO29" s="863"/>
      <c r="CP29" s="863"/>
      <c r="CQ29" s="864"/>
      <c r="CR29" s="862"/>
      <c r="CS29" s="863"/>
      <c r="CT29" s="863"/>
      <c r="CU29" s="863"/>
      <c r="CV29" s="864"/>
      <c r="CW29" s="862"/>
      <c r="CX29" s="863"/>
      <c r="CY29" s="863"/>
      <c r="CZ29" s="863"/>
      <c r="DA29" s="864"/>
      <c r="DB29" s="862"/>
      <c r="DC29" s="863"/>
      <c r="DD29" s="863"/>
      <c r="DE29" s="863"/>
      <c r="DF29" s="864"/>
      <c r="DG29" s="862"/>
      <c r="DH29" s="863"/>
      <c r="DI29" s="863"/>
      <c r="DJ29" s="863"/>
      <c r="DK29" s="864"/>
      <c r="DL29" s="862"/>
      <c r="DM29" s="863"/>
      <c r="DN29" s="863"/>
      <c r="DO29" s="863"/>
      <c r="DP29" s="864"/>
      <c r="DQ29" s="862"/>
      <c r="DR29" s="863"/>
      <c r="DS29" s="863"/>
      <c r="DT29" s="863"/>
      <c r="DU29" s="864"/>
      <c r="DV29" s="865"/>
      <c r="DW29" s="866"/>
      <c r="DX29" s="866"/>
      <c r="DY29" s="866"/>
      <c r="DZ29" s="867"/>
      <c r="EA29" s="241"/>
    </row>
    <row r="30" spans="1:131" s="242" customFormat="1" ht="26.25" customHeight="1" x14ac:dyDescent="0.15">
      <c r="A30" s="261">
        <v>3</v>
      </c>
      <c r="B30" s="836" t="s">
        <v>406</v>
      </c>
      <c r="C30" s="837"/>
      <c r="D30" s="837"/>
      <c r="E30" s="837"/>
      <c r="F30" s="837"/>
      <c r="G30" s="837"/>
      <c r="H30" s="837"/>
      <c r="I30" s="837"/>
      <c r="J30" s="837"/>
      <c r="K30" s="837"/>
      <c r="L30" s="837"/>
      <c r="M30" s="837"/>
      <c r="N30" s="837"/>
      <c r="O30" s="837"/>
      <c r="P30" s="838"/>
      <c r="Q30" s="839">
        <v>225</v>
      </c>
      <c r="R30" s="840"/>
      <c r="S30" s="840"/>
      <c r="T30" s="840"/>
      <c r="U30" s="840"/>
      <c r="V30" s="840">
        <v>218</v>
      </c>
      <c r="W30" s="840"/>
      <c r="X30" s="840"/>
      <c r="Y30" s="840"/>
      <c r="Z30" s="840"/>
      <c r="AA30" s="840">
        <v>7</v>
      </c>
      <c r="AB30" s="840"/>
      <c r="AC30" s="840"/>
      <c r="AD30" s="840"/>
      <c r="AE30" s="841"/>
      <c r="AF30" s="842">
        <v>7</v>
      </c>
      <c r="AG30" s="843"/>
      <c r="AH30" s="843"/>
      <c r="AI30" s="843"/>
      <c r="AJ30" s="844"/>
      <c r="AK30" s="911">
        <v>56</v>
      </c>
      <c r="AL30" s="912"/>
      <c r="AM30" s="912"/>
      <c r="AN30" s="912"/>
      <c r="AO30" s="912"/>
      <c r="AP30" s="912">
        <v>0</v>
      </c>
      <c r="AQ30" s="912"/>
      <c r="AR30" s="912"/>
      <c r="AS30" s="912"/>
      <c r="AT30" s="912"/>
      <c r="AU30" s="912">
        <v>0</v>
      </c>
      <c r="AV30" s="912"/>
      <c r="AW30" s="912"/>
      <c r="AX30" s="912"/>
      <c r="AY30" s="912"/>
      <c r="AZ30" s="913" t="s">
        <v>578</v>
      </c>
      <c r="BA30" s="913"/>
      <c r="BB30" s="913"/>
      <c r="BC30" s="913"/>
      <c r="BD30" s="913"/>
      <c r="BE30" s="909"/>
      <c r="BF30" s="909"/>
      <c r="BG30" s="909"/>
      <c r="BH30" s="909"/>
      <c r="BI30" s="910"/>
      <c r="BJ30" s="247"/>
      <c r="BK30" s="247"/>
      <c r="BL30" s="247"/>
      <c r="BM30" s="247"/>
      <c r="BN30" s="247"/>
      <c r="BO30" s="260"/>
      <c r="BP30" s="260"/>
      <c r="BQ30" s="257">
        <v>24</v>
      </c>
      <c r="BR30" s="258"/>
      <c r="BS30" s="849"/>
      <c r="BT30" s="850"/>
      <c r="BU30" s="850"/>
      <c r="BV30" s="850"/>
      <c r="BW30" s="850"/>
      <c r="BX30" s="850"/>
      <c r="BY30" s="850"/>
      <c r="BZ30" s="850"/>
      <c r="CA30" s="850"/>
      <c r="CB30" s="850"/>
      <c r="CC30" s="850"/>
      <c r="CD30" s="850"/>
      <c r="CE30" s="850"/>
      <c r="CF30" s="850"/>
      <c r="CG30" s="851"/>
      <c r="CH30" s="862"/>
      <c r="CI30" s="863"/>
      <c r="CJ30" s="863"/>
      <c r="CK30" s="863"/>
      <c r="CL30" s="864"/>
      <c r="CM30" s="862"/>
      <c r="CN30" s="863"/>
      <c r="CO30" s="863"/>
      <c r="CP30" s="863"/>
      <c r="CQ30" s="864"/>
      <c r="CR30" s="862"/>
      <c r="CS30" s="863"/>
      <c r="CT30" s="863"/>
      <c r="CU30" s="863"/>
      <c r="CV30" s="864"/>
      <c r="CW30" s="862"/>
      <c r="CX30" s="863"/>
      <c r="CY30" s="863"/>
      <c r="CZ30" s="863"/>
      <c r="DA30" s="864"/>
      <c r="DB30" s="862"/>
      <c r="DC30" s="863"/>
      <c r="DD30" s="863"/>
      <c r="DE30" s="863"/>
      <c r="DF30" s="864"/>
      <c r="DG30" s="862"/>
      <c r="DH30" s="863"/>
      <c r="DI30" s="863"/>
      <c r="DJ30" s="863"/>
      <c r="DK30" s="864"/>
      <c r="DL30" s="862"/>
      <c r="DM30" s="863"/>
      <c r="DN30" s="863"/>
      <c r="DO30" s="863"/>
      <c r="DP30" s="864"/>
      <c r="DQ30" s="862"/>
      <c r="DR30" s="863"/>
      <c r="DS30" s="863"/>
      <c r="DT30" s="863"/>
      <c r="DU30" s="864"/>
      <c r="DV30" s="865"/>
      <c r="DW30" s="866"/>
      <c r="DX30" s="866"/>
      <c r="DY30" s="866"/>
      <c r="DZ30" s="867"/>
      <c r="EA30" s="241"/>
    </row>
    <row r="31" spans="1:131" s="242" customFormat="1" ht="26.25" customHeight="1" x14ac:dyDescent="0.15">
      <c r="A31" s="261">
        <v>4</v>
      </c>
      <c r="B31" s="836" t="s">
        <v>407</v>
      </c>
      <c r="C31" s="837"/>
      <c r="D31" s="837"/>
      <c r="E31" s="837"/>
      <c r="F31" s="837"/>
      <c r="G31" s="837"/>
      <c r="H31" s="837"/>
      <c r="I31" s="837"/>
      <c r="J31" s="837"/>
      <c r="K31" s="837"/>
      <c r="L31" s="837"/>
      <c r="M31" s="837"/>
      <c r="N31" s="837"/>
      <c r="O31" s="837"/>
      <c r="P31" s="838"/>
      <c r="Q31" s="839">
        <v>18</v>
      </c>
      <c r="R31" s="840"/>
      <c r="S31" s="840"/>
      <c r="T31" s="840"/>
      <c r="U31" s="840"/>
      <c r="V31" s="840">
        <v>18</v>
      </c>
      <c r="W31" s="840"/>
      <c r="X31" s="840"/>
      <c r="Y31" s="840"/>
      <c r="Z31" s="840"/>
      <c r="AA31" s="840">
        <v>0</v>
      </c>
      <c r="AB31" s="840"/>
      <c r="AC31" s="840"/>
      <c r="AD31" s="840"/>
      <c r="AE31" s="841"/>
      <c r="AF31" s="842">
        <v>0</v>
      </c>
      <c r="AG31" s="843"/>
      <c r="AH31" s="843"/>
      <c r="AI31" s="843"/>
      <c r="AJ31" s="844"/>
      <c r="AK31" s="911">
        <v>5</v>
      </c>
      <c r="AL31" s="912"/>
      <c r="AM31" s="912"/>
      <c r="AN31" s="912"/>
      <c r="AO31" s="912"/>
      <c r="AP31" s="912">
        <v>0</v>
      </c>
      <c r="AQ31" s="912"/>
      <c r="AR31" s="912"/>
      <c r="AS31" s="912"/>
      <c r="AT31" s="912"/>
      <c r="AU31" s="912">
        <v>0</v>
      </c>
      <c r="AV31" s="912"/>
      <c r="AW31" s="912"/>
      <c r="AX31" s="912"/>
      <c r="AY31" s="912"/>
      <c r="AZ31" s="913" t="s">
        <v>578</v>
      </c>
      <c r="BA31" s="913"/>
      <c r="BB31" s="913"/>
      <c r="BC31" s="913"/>
      <c r="BD31" s="913"/>
      <c r="BE31" s="909"/>
      <c r="BF31" s="909"/>
      <c r="BG31" s="909"/>
      <c r="BH31" s="909"/>
      <c r="BI31" s="910"/>
      <c r="BJ31" s="247"/>
      <c r="BK31" s="247"/>
      <c r="BL31" s="247"/>
      <c r="BM31" s="247"/>
      <c r="BN31" s="247"/>
      <c r="BO31" s="260"/>
      <c r="BP31" s="260"/>
      <c r="BQ31" s="257">
        <v>25</v>
      </c>
      <c r="BR31" s="258"/>
      <c r="BS31" s="849"/>
      <c r="BT31" s="850"/>
      <c r="BU31" s="850"/>
      <c r="BV31" s="850"/>
      <c r="BW31" s="850"/>
      <c r="BX31" s="850"/>
      <c r="BY31" s="850"/>
      <c r="BZ31" s="850"/>
      <c r="CA31" s="850"/>
      <c r="CB31" s="850"/>
      <c r="CC31" s="850"/>
      <c r="CD31" s="850"/>
      <c r="CE31" s="850"/>
      <c r="CF31" s="850"/>
      <c r="CG31" s="851"/>
      <c r="CH31" s="862"/>
      <c r="CI31" s="863"/>
      <c r="CJ31" s="863"/>
      <c r="CK31" s="863"/>
      <c r="CL31" s="864"/>
      <c r="CM31" s="862"/>
      <c r="CN31" s="863"/>
      <c r="CO31" s="863"/>
      <c r="CP31" s="863"/>
      <c r="CQ31" s="864"/>
      <c r="CR31" s="862"/>
      <c r="CS31" s="863"/>
      <c r="CT31" s="863"/>
      <c r="CU31" s="863"/>
      <c r="CV31" s="864"/>
      <c r="CW31" s="862"/>
      <c r="CX31" s="863"/>
      <c r="CY31" s="863"/>
      <c r="CZ31" s="863"/>
      <c r="DA31" s="864"/>
      <c r="DB31" s="862"/>
      <c r="DC31" s="863"/>
      <c r="DD31" s="863"/>
      <c r="DE31" s="863"/>
      <c r="DF31" s="864"/>
      <c r="DG31" s="862"/>
      <c r="DH31" s="863"/>
      <c r="DI31" s="863"/>
      <c r="DJ31" s="863"/>
      <c r="DK31" s="864"/>
      <c r="DL31" s="862"/>
      <c r="DM31" s="863"/>
      <c r="DN31" s="863"/>
      <c r="DO31" s="863"/>
      <c r="DP31" s="864"/>
      <c r="DQ31" s="862"/>
      <c r="DR31" s="863"/>
      <c r="DS31" s="863"/>
      <c r="DT31" s="863"/>
      <c r="DU31" s="864"/>
      <c r="DV31" s="865"/>
      <c r="DW31" s="866"/>
      <c r="DX31" s="866"/>
      <c r="DY31" s="866"/>
      <c r="DZ31" s="867"/>
      <c r="EA31" s="241"/>
    </row>
    <row r="32" spans="1:131" s="242" customFormat="1" ht="26.25" customHeight="1" x14ac:dyDescent="0.15">
      <c r="A32" s="261">
        <v>5</v>
      </c>
      <c r="B32" s="836" t="s">
        <v>408</v>
      </c>
      <c r="C32" s="837"/>
      <c r="D32" s="837"/>
      <c r="E32" s="837"/>
      <c r="F32" s="837"/>
      <c r="G32" s="837"/>
      <c r="H32" s="837"/>
      <c r="I32" s="837"/>
      <c r="J32" s="837"/>
      <c r="K32" s="837"/>
      <c r="L32" s="837"/>
      <c r="M32" s="837"/>
      <c r="N32" s="837"/>
      <c r="O32" s="837"/>
      <c r="P32" s="838"/>
      <c r="Q32" s="839">
        <v>25</v>
      </c>
      <c r="R32" s="840"/>
      <c r="S32" s="840"/>
      <c r="T32" s="840"/>
      <c r="U32" s="840"/>
      <c r="V32" s="840">
        <v>25</v>
      </c>
      <c r="W32" s="840"/>
      <c r="X32" s="840"/>
      <c r="Y32" s="840"/>
      <c r="Z32" s="840"/>
      <c r="AA32" s="840">
        <v>0</v>
      </c>
      <c r="AB32" s="840"/>
      <c r="AC32" s="840"/>
      <c r="AD32" s="840"/>
      <c r="AE32" s="841"/>
      <c r="AF32" s="842">
        <v>0</v>
      </c>
      <c r="AG32" s="843"/>
      <c r="AH32" s="843"/>
      <c r="AI32" s="843"/>
      <c r="AJ32" s="844"/>
      <c r="AK32" s="911">
        <v>15</v>
      </c>
      <c r="AL32" s="912"/>
      <c r="AM32" s="912"/>
      <c r="AN32" s="912"/>
      <c r="AO32" s="912"/>
      <c r="AP32" s="912">
        <v>22</v>
      </c>
      <c r="AQ32" s="912"/>
      <c r="AR32" s="912"/>
      <c r="AS32" s="912"/>
      <c r="AT32" s="912"/>
      <c r="AU32" s="912">
        <v>22</v>
      </c>
      <c r="AV32" s="912"/>
      <c r="AW32" s="912"/>
      <c r="AX32" s="912"/>
      <c r="AY32" s="912"/>
      <c r="AZ32" s="913" t="s">
        <v>578</v>
      </c>
      <c r="BA32" s="913"/>
      <c r="BB32" s="913"/>
      <c r="BC32" s="913"/>
      <c r="BD32" s="913"/>
      <c r="BE32" s="909" t="s">
        <v>409</v>
      </c>
      <c r="BF32" s="909"/>
      <c r="BG32" s="909"/>
      <c r="BH32" s="909"/>
      <c r="BI32" s="910"/>
      <c r="BJ32" s="247"/>
      <c r="BK32" s="247"/>
      <c r="BL32" s="247"/>
      <c r="BM32" s="247"/>
      <c r="BN32" s="247"/>
      <c r="BO32" s="260"/>
      <c r="BP32" s="260"/>
      <c r="BQ32" s="257">
        <v>26</v>
      </c>
      <c r="BR32" s="258"/>
      <c r="BS32" s="849"/>
      <c r="BT32" s="850"/>
      <c r="BU32" s="850"/>
      <c r="BV32" s="850"/>
      <c r="BW32" s="850"/>
      <c r="BX32" s="850"/>
      <c r="BY32" s="850"/>
      <c r="BZ32" s="850"/>
      <c r="CA32" s="850"/>
      <c r="CB32" s="850"/>
      <c r="CC32" s="850"/>
      <c r="CD32" s="850"/>
      <c r="CE32" s="850"/>
      <c r="CF32" s="850"/>
      <c r="CG32" s="851"/>
      <c r="CH32" s="862"/>
      <c r="CI32" s="863"/>
      <c r="CJ32" s="863"/>
      <c r="CK32" s="863"/>
      <c r="CL32" s="864"/>
      <c r="CM32" s="862"/>
      <c r="CN32" s="863"/>
      <c r="CO32" s="863"/>
      <c r="CP32" s="863"/>
      <c r="CQ32" s="864"/>
      <c r="CR32" s="862"/>
      <c r="CS32" s="863"/>
      <c r="CT32" s="863"/>
      <c r="CU32" s="863"/>
      <c r="CV32" s="864"/>
      <c r="CW32" s="862"/>
      <c r="CX32" s="863"/>
      <c r="CY32" s="863"/>
      <c r="CZ32" s="863"/>
      <c r="DA32" s="864"/>
      <c r="DB32" s="862"/>
      <c r="DC32" s="863"/>
      <c r="DD32" s="863"/>
      <c r="DE32" s="863"/>
      <c r="DF32" s="864"/>
      <c r="DG32" s="862"/>
      <c r="DH32" s="863"/>
      <c r="DI32" s="863"/>
      <c r="DJ32" s="863"/>
      <c r="DK32" s="864"/>
      <c r="DL32" s="862"/>
      <c r="DM32" s="863"/>
      <c r="DN32" s="863"/>
      <c r="DO32" s="863"/>
      <c r="DP32" s="864"/>
      <c r="DQ32" s="862"/>
      <c r="DR32" s="863"/>
      <c r="DS32" s="863"/>
      <c r="DT32" s="863"/>
      <c r="DU32" s="864"/>
      <c r="DV32" s="865"/>
      <c r="DW32" s="866"/>
      <c r="DX32" s="866"/>
      <c r="DY32" s="866"/>
      <c r="DZ32" s="867"/>
      <c r="EA32" s="241"/>
    </row>
    <row r="33" spans="1:131" s="242" customFormat="1" ht="26.25" customHeight="1" x14ac:dyDescent="0.15">
      <c r="A33" s="261">
        <v>6</v>
      </c>
      <c r="B33" s="836" t="s">
        <v>410</v>
      </c>
      <c r="C33" s="837"/>
      <c r="D33" s="837"/>
      <c r="E33" s="837"/>
      <c r="F33" s="837"/>
      <c r="G33" s="837"/>
      <c r="H33" s="837"/>
      <c r="I33" s="837"/>
      <c r="J33" s="837"/>
      <c r="K33" s="837"/>
      <c r="L33" s="837"/>
      <c r="M33" s="837"/>
      <c r="N33" s="837"/>
      <c r="O33" s="837"/>
      <c r="P33" s="838"/>
      <c r="Q33" s="839" t="s">
        <v>578</v>
      </c>
      <c r="R33" s="840"/>
      <c r="S33" s="840"/>
      <c r="T33" s="840"/>
      <c r="U33" s="840"/>
      <c r="V33" s="840" t="s">
        <v>578</v>
      </c>
      <c r="W33" s="840"/>
      <c r="X33" s="840"/>
      <c r="Y33" s="840"/>
      <c r="Z33" s="840"/>
      <c r="AA33" s="840" t="s">
        <v>578</v>
      </c>
      <c r="AB33" s="840"/>
      <c r="AC33" s="840"/>
      <c r="AD33" s="840"/>
      <c r="AE33" s="841"/>
      <c r="AF33" s="842" t="s">
        <v>411</v>
      </c>
      <c r="AG33" s="843"/>
      <c r="AH33" s="843"/>
      <c r="AI33" s="843"/>
      <c r="AJ33" s="844"/>
      <c r="AK33" s="911" t="s">
        <v>578</v>
      </c>
      <c r="AL33" s="912"/>
      <c r="AM33" s="912"/>
      <c r="AN33" s="912"/>
      <c r="AO33" s="912"/>
      <c r="AP33" s="912" t="s">
        <v>578</v>
      </c>
      <c r="AQ33" s="912"/>
      <c r="AR33" s="912"/>
      <c r="AS33" s="912"/>
      <c r="AT33" s="912"/>
      <c r="AU33" s="912" t="s">
        <v>578</v>
      </c>
      <c r="AV33" s="912"/>
      <c r="AW33" s="912"/>
      <c r="AX33" s="912"/>
      <c r="AY33" s="912"/>
      <c r="AZ33" s="913" t="s">
        <v>578</v>
      </c>
      <c r="BA33" s="913"/>
      <c r="BB33" s="913"/>
      <c r="BC33" s="913"/>
      <c r="BD33" s="913"/>
      <c r="BE33" s="909" t="s">
        <v>412</v>
      </c>
      <c r="BF33" s="909"/>
      <c r="BG33" s="909"/>
      <c r="BH33" s="909"/>
      <c r="BI33" s="910"/>
      <c r="BJ33" s="247"/>
      <c r="BK33" s="247"/>
      <c r="BL33" s="247"/>
      <c r="BM33" s="247"/>
      <c r="BN33" s="247"/>
      <c r="BO33" s="260"/>
      <c r="BP33" s="260"/>
      <c r="BQ33" s="257">
        <v>27</v>
      </c>
      <c r="BR33" s="258"/>
      <c r="BS33" s="849"/>
      <c r="BT33" s="850"/>
      <c r="BU33" s="850"/>
      <c r="BV33" s="850"/>
      <c r="BW33" s="850"/>
      <c r="BX33" s="850"/>
      <c r="BY33" s="850"/>
      <c r="BZ33" s="850"/>
      <c r="CA33" s="850"/>
      <c r="CB33" s="850"/>
      <c r="CC33" s="850"/>
      <c r="CD33" s="850"/>
      <c r="CE33" s="850"/>
      <c r="CF33" s="850"/>
      <c r="CG33" s="851"/>
      <c r="CH33" s="862"/>
      <c r="CI33" s="863"/>
      <c r="CJ33" s="863"/>
      <c r="CK33" s="863"/>
      <c r="CL33" s="864"/>
      <c r="CM33" s="862"/>
      <c r="CN33" s="863"/>
      <c r="CO33" s="863"/>
      <c r="CP33" s="863"/>
      <c r="CQ33" s="864"/>
      <c r="CR33" s="862"/>
      <c r="CS33" s="863"/>
      <c r="CT33" s="863"/>
      <c r="CU33" s="863"/>
      <c r="CV33" s="864"/>
      <c r="CW33" s="862"/>
      <c r="CX33" s="863"/>
      <c r="CY33" s="863"/>
      <c r="CZ33" s="863"/>
      <c r="DA33" s="864"/>
      <c r="DB33" s="862"/>
      <c r="DC33" s="863"/>
      <c r="DD33" s="863"/>
      <c r="DE33" s="863"/>
      <c r="DF33" s="864"/>
      <c r="DG33" s="862"/>
      <c r="DH33" s="863"/>
      <c r="DI33" s="863"/>
      <c r="DJ33" s="863"/>
      <c r="DK33" s="864"/>
      <c r="DL33" s="862"/>
      <c r="DM33" s="863"/>
      <c r="DN33" s="863"/>
      <c r="DO33" s="863"/>
      <c r="DP33" s="864"/>
      <c r="DQ33" s="862"/>
      <c r="DR33" s="863"/>
      <c r="DS33" s="863"/>
      <c r="DT33" s="863"/>
      <c r="DU33" s="864"/>
      <c r="DV33" s="865"/>
      <c r="DW33" s="866"/>
      <c r="DX33" s="866"/>
      <c r="DY33" s="866"/>
      <c r="DZ33" s="867"/>
      <c r="EA33" s="241"/>
    </row>
    <row r="34" spans="1:131" s="242" customFormat="1" ht="26.25" customHeight="1" x14ac:dyDescent="0.15">
      <c r="A34" s="261">
        <v>7</v>
      </c>
      <c r="B34" s="836" t="s">
        <v>579</v>
      </c>
      <c r="C34" s="837"/>
      <c r="D34" s="837"/>
      <c r="E34" s="837"/>
      <c r="F34" s="837"/>
      <c r="G34" s="837"/>
      <c r="H34" s="837"/>
      <c r="I34" s="837"/>
      <c r="J34" s="837"/>
      <c r="K34" s="837"/>
      <c r="L34" s="837"/>
      <c r="M34" s="837"/>
      <c r="N34" s="837"/>
      <c r="O34" s="837"/>
      <c r="P34" s="838"/>
      <c r="Q34" s="839">
        <v>40</v>
      </c>
      <c r="R34" s="840"/>
      <c r="S34" s="840"/>
      <c r="T34" s="840"/>
      <c r="U34" s="840"/>
      <c r="V34" s="840">
        <v>40</v>
      </c>
      <c r="W34" s="840"/>
      <c r="X34" s="840"/>
      <c r="Y34" s="840"/>
      <c r="Z34" s="840"/>
      <c r="AA34" s="840">
        <v>0</v>
      </c>
      <c r="AB34" s="840"/>
      <c r="AC34" s="840"/>
      <c r="AD34" s="840"/>
      <c r="AE34" s="841"/>
      <c r="AF34" s="842">
        <v>0</v>
      </c>
      <c r="AG34" s="843"/>
      <c r="AH34" s="843"/>
      <c r="AI34" s="843"/>
      <c r="AJ34" s="844"/>
      <c r="AK34" s="911">
        <v>40</v>
      </c>
      <c r="AL34" s="912"/>
      <c r="AM34" s="912"/>
      <c r="AN34" s="912"/>
      <c r="AO34" s="912"/>
      <c r="AP34" s="912">
        <v>0</v>
      </c>
      <c r="AQ34" s="912"/>
      <c r="AR34" s="912"/>
      <c r="AS34" s="912"/>
      <c r="AT34" s="912"/>
      <c r="AU34" s="912">
        <v>0</v>
      </c>
      <c r="AV34" s="912"/>
      <c r="AW34" s="912"/>
      <c r="AX34" s="912"/>
      <c r="AY34" s="912"/>
      <c r="AZ34" s="913" t="s">
        <v>578</v>
      </c>
      <c r="BA34" s="913"/>
      <c r="BB34" s="913"/>
      <c r="BC34" s="913"/>
      <c r="BD34" s="913"/>
      <c r="BE34" s="909" t="s">
        <v>409</v>
      </c>
      <c r="BF34" s="909"/>
      <c r="BG34" s="909"/>
      <c r="BH34" s="909"/>
      <c r="BI34" s="910"/>
      <c r="BJ34" s="247"/>
      <c r="BK34" s="247"/>
      <c r="BL34" s="247"/>
      <c r="BM34" s="247"/>
      <c r="BN34" s="247"/>
      <c r="BO34" s="260"/>
      <c r="BP34" s="260"/>
      <c r="BQ34" s="257">
        <v>28</v>
      </c>
      <c r="BR34" s="258"/>
      <c r="BS34" s="849"/>
      <c r="BT34" s="850"/>
      <c r="BU34" s="850"/>
      <c r="BV34" s="850"/>
      <c r="BW34" s="850"/>
      <c r="BX34" s="850"/>
      <c r="BY34" s="850"/>
      <c r="BZ34" s="850"/>
      <c r="CA34" s="850"/>
      <c r="CB34" s="850"/>
      <c r="CC34" s="850"/>
      <c r="CD34" s="850"/>
      <c r="CE34" s="850"/>
      <c r="CF34" s="850"/>
      <c r="CG34" s="851"/>
      <c r="CH34" s="862"/>
      <c r="CI34" s="863"/>
      <c r="CJ34" s="863"/>
      <c r="CK34" s="863"/>
      <c r="CL34" s="864"/>
      <c r="CM34" s="862"/>
      <c r="CN34" s="863"/>
      <c r="CO34" s="863"/>
      <c r="CP34" s="863"/>
      <c r="CQ34" s="864"/>
      <c r="CR34" s="862"/>
      <c r="CS34" s="863"/>
      <c r="CT34" s="863"/>
      <c r="CU34" s="863"/>
      <c r="CV34" s="864"/>
      <c r="CW34" s="862"/>
      <c r="CX34" s="863"/>
      <c r="CY34" s="863"/>
      <c r="CZ34" s="863"/>
      <c r="DA34" s="864"/>
      <c r="DB34" s="862"/>
      <c r="DC34" s="863"/>
      <c r="DD34" s="863"/>
      <c r="DE34" s="863"/>
      <c r="DF34" s="864"/>
      <c r="DG34" s="862"/>
      <c r="DH34" s="863"/>
      <c r="DI34" s="863"/>
      <c r="DJ34" s="863"/>
      <c r="DK34" s="864"/>
      <c r="DL34" s="862"/>
      <c r="DM34" s="863"/>
      <c r="DN34" s="863"/>
      <c r="DO34" s="863"/>
      <c r="DP34" s="864"/>
      <c r="DQ34" s="862"/>
      <c r="DR34" s="863"/>
      <c r="DS34" s="863"/>
      <c r="DT34" s="863"/>
      <c r="DU34" s="864"/>
      <c r="DV34" s="865"/>
      <c r="DW34" s="866"/>
      <c r="DX34" s="866"/>
      <c r="DY34" s="866"/>
      <c r="DZ34" s="867"/>
      <c r="EA34" s="241"/>
    </row>
    <row r="35" spans="1:131" s="242" customFormat="1" ht="26.25" customHeight="1" x14ac:dyDescent="0.15">
      <c r="A35" s="261">
        <v>8</v>
      </c>
      <c r="B35" s="836"/>
      <c r="C35" s="837"/>
      <c r="D35" s="837"/>
      <c r="E35" s="837"/>
      <c r="F35" s="837"/>
      <c r="G35" s="837"/>
      <c r="H35" s="837"/>
      <c r="I35" s="837"/>
      <c r="J35" s="837"/>
      <c r="K35" s="837"/>
      <c r="L35" s="837"/>
      <c r="M35" s="837"/>
      <c r="N35" s="837"/>
      <c r="O35" s="837"/>
      <c r="P35" s="838"/>
      <c r="Q35" s="839"/>
      <c r="R35" s="840"/>
      <c r="S35" s="840"/>
      <c r="T35" s="840"/>
      <c r="U35" s="840"/>
      <c r="V35" s="840"/>
      <c r="W35" s="840"/>
      <c r="X35" s="840"/>
      <c r="Y35" s="840"/>
      <c r="Z35" s="840"/>
      <c r="AA35" s="840"/>
      <c r="AB35" s="840"/>
      <c r="AC35" s="840"/>
      <c r="AD35" s="840"/>
      <c r="AE35" s="841"/>
      <c r="AF35" s="842"/>
      <c r="AG35" s="843"/>
      <c r="AH35" s="843"/>
      <c r="AI35" s="843"/>
      <c r="AJ35" s="844"/>
      <c r="AK35" s="911"/>
      <c r="AL35" s="912"/>
      <c r="AM35" s="912"/>
      <c r="AN35" s="912"/>
      <c r="AO35" s="912"/>
      <c r="AP35" s="912"/>
      <c r="AQ35" s="912"/>
      <c r="AR35" s="912"/>
      <c r="AS35" s="912"/>
      <c r="AT35" s="912"/>
      <c r="AU35" s="912"/>
      <c r="AV35" s="912"/>
      <c r="AW35" s="912"/>
      <c r="AX35" s="912"/>
      <c r="AY35" s="912"/>
      <c r="AZ35" s="913"/>
      <c r="BA35" s="913"/>
      <c r="BB35" s="913"/>
      <c r="BC35" s="913"/>
      <c r="BD35" s="913"/>
      <c r="BE35" s="909"/>
      <c r="BF35" s="909"/>
      <c r="BG35" s="909"/>
      <c r="BH35" s="909"/>
      <c r="BI35" s="910"/>
      <c r="BJ35" s="247"/>
      <c r="BK35" s="247"/>
      <c r="BL35" s="247"/>
      <c r="BM35" s="247"/>
      <c r="BN35" s="247"/>
      <c r="BO35" s="260"/>
      <c r="BP35" s="260"/>
      <c r="BQ35" s="257">
        <v>29</v>
      </c>
      <c r="BR35" s="258"/>
      <c r="BS35" s="849"/>
      <c r="BT35" s="850"/>
      <c r="BU35" s="850"/>
      <c r="BV35" s="850"/>
      <c r="BW35" s="850"/>
      <c r="BX35" s="850"/>
      <c r="BY35" s="850"/>
      <c r="BZ35" s="850"/>
      <c r="CA35" s="850"/>
      <c r="CB35" s="850"/>
      <c r="CC35" s="850"/>
      <c r="CD35" s="850"/>
      <c r="CE35" s="850"/>
      <c r="CF35" s="850"/>
      <c r="CG35" s="851"/>
      <c r="CH35" s="862"/>
      <c r="CI35" s="863"/>
      <c r="CJ35" s="863"/>
      <c r="CK35" s="863"/>
      <c r="CL35" s="864"/>
      <c r="CM35" s="862"/>
      <c r="CN35" s="863"/>
      <c r="CO35" s="863"/>
      <c r="CP35" s="863"/>
      <c r="CQ35" s="864"/>
      <c r="CR35" s="862"/>
      <c r="CS35" s="863"/>
      <c r="CT35" s="863"/>
      <c r="CU35" s="863"/>
      <c r="CV35" s="864"/>
      <c r="CW35" s="862"/>
      <c r="CX35" s="863"/>
      <c r="CY35" s="863"/>
      <c r="CZ35" s="863"/>
      <c r="DA35" s="864"/>
      <c r="DB35" s="862"/>
      <c r="DC35" s="863"/>
      <c r="DD35" s="863"/>
      <c r="DE35" s="863"/>
      <c r="DF35" s="864"/>
      <c r="DG35" s="862"/>
      <c r="DH35" s="863"/>
      <c r="DI35" s="863"/>
      <c r="DJ35" s="863"/>
      <c r="DK35" s="864"/>
      <c r="DL35" s="862"/>
      <c r="DM35" s="863"/>
      <c r="DN35" s="863"/>
      <c r="DO35" s="863"/>
      <c r="DP35" s="864"/>
      <c r="DQ35" s="862"/>
      <c r="DR35" s="863"/>
      <c r="DS35" s="863"/>
      <c r="DT35" s="863"/>
      <c r="DU35" s="864"/>
      <c r="DV35" s="865"/>
      <c r="DW35" s="866"/>
      <c r="DX35" s="866"/>
      <c r="DY35" s="866"/>
      <c r="DZ35" s="867"/>
      <c r="EA35" s="241"/>
    </row>
    <row r="36" spans="1:131" s="242" customFormat="1" ht="26.25" customHeight="1" x14ac:dyDescent="0.15">
      <c r="A36" s="261">
        <v>9</v>
      </c>
      <c r="B36" s="836"/>
      <c r="C36" s="837"/>
      <c r="D36" s="837"/>
      <c r="E36" s="837"/>
      <c r="F36" s="837"/>
      <c r="G36" s="837"/>
      <c r="H36" s="837"/>
      <c r="I36" s="837"/>
      <c r="J36" s="837"/>
      <c r="K36" s="837"/>
      <c r="L36" s="837"/>
      <c r="M36" s="837"/>
      <c r="N36" s="837"/>
      <c r="O36" s="837"/>
      <c r="P36" s="838"/>
      <c r="Q36" s="839"/>
      <c r="R36" s="840"/>
      <c r="S36" s="840"/>
      <c r="T36" s="840"/>
      <c r="U36" s="840"/>
      <c r="V36" s="840"/>
      <c r="W36" s="840"/>
      <c r="X36" s="840"/>
      <c r="Y36" s="840"/>
      <c r="Z36" s="840"/>
      <c r="AA36" s="840"/>
      <c r="AB36" s="840"/>
      <c r="AC36" s="840"/>
      <c r="AD36" s="840"/>
      <c r="AE36" s="841"/>
      <c r="AF36" s="842"/>
      <c r="AG36" s="843"/>
      <c r="AH36" s="843"/>
      <c r="AI36" s="843"/>
      <c r="AJ36" s="844"/>
      <c r="AK36" s="911"/>
      <c r="AL36" s="912"/>
      <c r="AM36" s="912"/>
      <c r="AN36" s="912"/>
      <c r="AO36" s="912"/>
      <c r="AP36" s="912"/>
      <c r="AQ36" s="912"/>
      <c r="AR36" s="912"/>
      <c r="AS36" s="912"/>
      <c r="AT36" s="912"/>
      <c r="AU36" s="912"/>
      <c r="AV36" s="912"/>
      <c r="AW36" s="912"/>
      <c r="AX36" s="912"/>
      <c r="AY36" s="912"/>
      <c r="AZ36" s="913"/>
      <c r="BA36" s="913"/>
      <c r="BB36" s="913"/>
      <c r="BC36" s="913"/>
      <c r="BD36" s="913"/>
      <c r="BE36" s="909"/>
      <c r="BF36" s="909"/>
      <c r="BG36" s="909"/>
      <c r="BH36" s="909"/>
      <c r="BI36" s="910"/>
      <c r="BJ36" s="247"/>
      <c r="BK36" s="247"/>
      <c r="BL36" s="247"/>
      <c r="BM36" s="247"/>
      <c r="BN36" s="247"/>
      <c r="BO36" s="260"/>
      <c r="BP36" s="260"/>
      <c r="BQ36" s="257">
        <v>30</v>
      </c>
      <c r="BR36" s="258"/>
      <c r="BS36" s="849"/>
      <c r="BT36" s="850"/>
      <c r="BU36" s="850"/>
      <c r="BV36" s="850"/>
      <c r="BW36" s="850"/>
      <c r="BX36" s="850"/>
      <c r="BY36" s="850"/>
      <c r="BZ36" s="850"/>
      <c r="CA36" s="850"/>
      <c r="CB36" s="850"/>
      <c r="CC36" s="850"/>
      <c r="CD36" s="850"/>
      <c r="CE36" s="850"/>
      <c r="CF36" s="850"/>
      <c r="CG36" s="851"/>
      <c r="CH36" s="862"/>
      <c r="CI36" s="863"/>
      <c r="CJ36" s="863"/>
      <c r="CK36" s="863"/>
      <c r="CL36" s="864"/>
      <c r="CM36" s="862"/>
      <c r="CN36" s="863"/>
      <c r="CO36" s="863"/>
      <c r="CP36" s="863"/>
      <c r="CQ36" s="864"/>
      <c r="CR36" s="862"/>
      <c r="CS36" s="863"/>
      <c r="CT36" s="863"/>
      <c r="CU36" s="863"/>
      <c r="CV36" s="864"/>
      <c r="CW36" s="862"/>
      <c r="CX36" s="863"/>
      <c r="CY36" s="863"/>
      <c r="CZ36" s="863"/>
      <c r="DA36" s="864"/>
      <c r="DB36" s="862"/>
      <c r="DC36" s="863"/>
      <c r="DD36" s="863"/>
      <c r="DE36" s="863"/>
      <c r="DF36" s="864"/>
      <c r="DG36" s="862"/>
      <c r="DH36" s="863"/>
      <c r="DI36" s="863"/>
      <c r="DJ36" s="863"/>
      <c r="DK36" s="864"/>
      <c r="DL36" s="862"/>
      <c r="DM36" s="863"/>
      <c r="DN36" s="863"/>
      <c r="DO36" s="863"/>
      <c r="DP36" s="864"/>
      <c r="DQ36" s="862"/>
      <c r="DR36" s="863"/>
      <c r="DS36" s="863"/>
      <c r="DT36" s="863"/>
      <c r="DU36" s="864"/>
      <c r="DV36" s="865"/>
      <c r="DW36" s="866"/>
      <c r="DX36" s="866"/>
      <c r="DY36" s="866"/>
      <c r="DZ36" s="867"/>
      <c r="EA36" s="241"/>
    </row>
    <row r="37" spans="1:131" s="242" customFormat="1" ht="26.25" customHeight="1" x14ac:dyDescent="0.15">
      <c r="A37" s="261">
        <v>10</v>
      </c>
      <c r="B37" s="836"/>
      <c r="C37" s="837"/>
      <c r="D37" s="837"/>
      <c r="E37" s="837"/>
      <c r="F37" s="837"/>
      <c r="G37" s="837"/>
      <c r="H37" s="837"/>
      <c r="I37" s="837"/>
      <c r="J37" s="837"/>
      <c r="K37" s="837"/>
      <c r="L37" s="837"/>
      <c r="M37" s="837"/>
      <c r="N37" s="837"/>
      <c r="O37" s="837"/>
      <c r="P37" s="838"/>
      <c r="Q37" s="839"/>
      <c r="R37" s="840"/>
      <c r="S37" s="840"/>
      <c r="T37" s="840"/>
      <c r="U37" s="840"/>
      <c r="V37" s="840"/>
      <c r="W37" s="840"/>
      <c r="X37" s="840"/>
      <c r="Y37" s="840"/>
      <c r="Z37" s="840"/>
      <c r="AA37" s="840"/>
      <c r="AB37" s="840"/>
      <c r="AC37" s="840"/>
      <c r="AD37" s="840"/>
      <c r="AE37" s="841"/>
      <c r="AF37" s="842"/>
      <c r="AG37" s="843"/>
      <c r="AH37" s="843"/>
      <c r="AI37" s="843"/>
      <c r="AJ37" s="844"/>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47"/>
      <c r="BK37" s="247"/>
      <c r="BL37" s="247"/>
      <c r="BM37" s="247"/>
      <c r="BN37" s="247"/>
      <c r="BO37" s="260"/>
      <c r="BP37" s="260"/>
      <c r="BQ37" s="257">
        <v>31</v>
      </c>
      <c r="BR37" s="258"/>
      <c r="BS37" s="849"/>
      <c r="BT37" s="850"/>
      <c r="BU37" s="850"/>
      <c r="BV37" s="850"/>
      <c r="BW37" s="850"/>
      <c r="BX37" s="850"/>
      <c r="BY37" s="850"/>
      <c r="BZ37" s="850"/>
      <c r="CA37" s="850"/>
      <c r="CB37" s="850"/>
      <c r="CC37" s="850"/>
      <c r="CD37" s="850"/>
      <c r="CE37" s="850"/>
      <c r="CF37" s="850"/>
      <c r="CG37" s="851"/>
      <c r="CH37" s="862"/>
      <c r="CI37" s="863"/>
      <c r="CJ37" s="863"/>
      <c r="CK37" s="863"/>
      <c r="CL37" s="864"/>
      <c r="CM37" s="862"/>
      <c r="CN37" s="863"/>
      <c r="CO37" s="863"/>
      <c r="CP37" s="863"/>
      <c r="CQ37" s="864"/>
      <c r="CR37" s="862"/>
      <c r="CS37" s="863"/>
      <c r="CT37" s="863"/>
      <c r="CU37" s="863"/>
      <c r="CV37" s="864"/>
      <c r="CW37" s="862"/>
      <c r="CX37" s="863"/>
      <c r="CY37" s="863"/>
      <c r="CZ37" s="863"/>
      <c r="DA37" s="864"/>
      <c r="DB37" s="862"/>
      <c r="DC37" s="863"/>
      <c r="DD37" s="863"/>
      <c r="DE37" s="863"/>
      <c r="DF37" s="864"/>
      <c r="DG37" s="862"/>
      <c r="DH37" s="863"/>
      <c r="DI37" s="863"/>
      <c r="DJ37" s="863"/>
      <c r="DK37" s="864"/>
      <c r="DL37" s="862"/>
      <c r="DM37" s="863"/>
      <c r="DN37" s="863"/>
      <c r="DO37" s="863"/>
      <c r="DP37" s="864"/>
      <c r="DQ37" s="862"/>
      <c r="DR37" s="863"/>
      <c r="DS37" s="863"/>
      <c r="DT37" s="863"/>
      <c r="DU37" s="864"/>
      <c r="DV37" s="865"/>
      <c r="DW37" s="866"/>
      <c r="DX37" s="866"/>
      <c r="DY37" s="866"/>
      <c r="DZ37" s="867"/>
      <c r="EA37" s="241"/>
    </row>
    <row r="38" spans="1:131" s="242" customFormat="1" ht="26.25" customHeight="1" x14ac:dyDescent="0.15">
      <c r="A38" s="261">
        <v>11</v>
      </c>
      <c r="B38" s="836"/>
      <c r="C38" s="837"/>
      <c r="D38" s="837"/>
      <c r="E38" s="837"/>
      <c r="F38" s="837"/>
      <c r="G38" s="837"/>
      <c r="H38" s="837"/>
      <c r="I38" s="837"/>
      <c r="J38" s="837"/>
      <c r="K38" s="837"/>
      <c r="L38" s="837"/>
      <c r="M38" s="837"/>
      <c r="N38" s="837"/>
      <c r="O38" s="837"/>
      <c r="P38" s="838"/>
      <c r="Q38" s="839"/>
      <c r="R38" s="840"/>
      <c r="S38" s="840"/>
      <c r="T38" s="840"/>
      <c r="U38" s="840"/>
      <c r="V38" s="840"/>
      <c r="W38" s="840"/>
      <c r="X38" s="840"/>
      <c r="Y38" s="840"/>
      <c r="Z38" s="840"/>
      <c r="AA38" s="840"/>
      <c r="AB38" s="840"/>
      <c r="AC38" s="840"/>
      <c r="AD38" s="840"/>
      <c r="AE38" s="841"/>
      <c r="AF38" s="842"/>
      <c r="AG38" s="843"/>
      <c r="AH38" s="843"/>
      <c r="AI38" s="843"/>
      <c r="AJ38" s="844"/>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47"/>
      <c r="BK38" s="247"/>
      <c r="BL38" s="247"/>
      <c r="BM38" s="247"/>
      <c r="BN38" s="247"/>
      <c r="BO38" s="260"/>
      <c r="BP38" s="260"/>
      <c r="BQ38" s="257">
        <v>32</v>
      </c>
      <c r="BR38" s="258"/>
      <c r="BS38" s="849"/>
      <c r="BT38" s="850"/>
      <c r="BU38" s="850"/>
      <c r="BV38" s="850"/>
      <c r="BW38" s="850"/>
      <c r="BX38" s="850"/>
      <c r="BY38" s="850"/>
      <c r="BZ38" s="850"/>
      <c r="CA38" s="850"/>
      <c r="CB38" s="850"/>
      <c r="CC38" s="850"/>
      <c r="CD38" s="850"/>
      <c r="CE38" s="850"/>
      <c r="CF38" s="850"/>
      <c r="CG38" s="851"/>
      <c r="CH38" s="862"/>
      <c r="CI38" s="863"/>
      <c r="CJ38" s="863"/>
      <c r="CK38" s="863"/>
      <c r="CL38" s="864"/>
      <c r="CM38" s="862"/>
      <c r="CN38" s="863"/>
      <c r="CO38" s="863"/>
      <c r="CP38" s="863"/>
      <c r="CQ38" s="864"/>
      <c r="CR38" s="862"/>
      <c r="CS38" s="863"/>
      <c r="CT38" s="863"/>
      <c r="CU38" s="863"/>
      <c r="CV38" s="864"/>
      <c r="CW38" s="862"/>
      <c r="CX38" s="863"/>
      <c r="CY38" s="863"/>
      <c r="CZ38" s="863"/>
      <c r="DA38" s="864"/>
      <c r="DB38" s="862"/>
      <c r="DC38" s="863"/>
      <c r="DD38" s="863"/>
      <c r="DE38" s="863"/>
      <c r="DF38" s="864"/>
      <c r="DG38" s="862"/>
      <c r="DH38" s="863"/>
      <c r="DI38" s="863"/>
      <c r="DJ38" s="863"/>
      <c r="DK38" s="864"/>
      <c r="DL38" s="862"/>
      <c r="DM38" s="863"/>
      <c r="DN38" s="863"/>
      <c r="DO38" s="863"/>
      <c r="DP38" s="864"/>
      <c r="DQ38" s="862"/>
      <c r="DR38" s="863"/>
      <c r="DS38" s="863"/>
      <c r="DT38" s="863"/>
      <c r="DU38" s="864"/>
      <c r="DV38" s="865"/>
      <c r="DW38" s="866"/>
      <c r="DX38" s="866"/>
      <c r="DY38" s="866"/>
      <c r="DZ38" s="867"/>
      <c r="EA38" s="241"/>
    </row>
    <row r="39" spans="1:131" s="242" customFormat="1" ht="26.25" customHeight="1" x14ac:dyDescent="0.15">
      <c r="A39" s="261">
        <v>12</v>
      </c>
      <c r="B39" s="836"/>
      <c r="C39" s="837"/>
      <c r="D39" s="837"/>
      <c r="E39" s="837"/>
      <c r="F39" s="837"/>
      <c r="G39" s="837"/>
      <c r="H39" s="837"/>
      <c r="I39" s="837"/>
      <c r="J39" s="837"/>
      <c r="K39" s="837"/>
      <c r="L39" s="837"/>
      <c r="M39" s="837"/>
      <c r="N39" s="837"/>
      <c r="O39" s="837"/>
      <c r="P39" s="838"/>
      <c r="Q39" s="839"/>
      <c r="R39" s="840"/>
      <c r="S39" s="840"/>
      <c r="T39" s="840"/>
      <c r="U39" s="840"/>
      <c r="V39" s="840"/>
      <c r="W39" s="840"/>
      <c r="X39" s="840"/>
      <c r="Y39" s="840"/>
      <c r="Z39" s="840"/>
      <c r="AA39" s="840"/>
      <c r="AB39" s="840"/>
      <c r="AC39" s="840"/>
      <c r="AD39" s="840"/>
      <c r="AE39" s="841"/>
      <c r="AF39" s="842"/>
      <c r="AG39" s="843"/>
      <c r="AH39" s="843"/>
      <c r="AI39" s="843"/>
      <c r="AJ39" s="844"/>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47"/>
      <c r="BK39" s="247"/>
      <c r="BL39" s="247"/>
      <c r="BM39" s="247"/>
      <c r="BN39" s="247"/>
      <c r="BO39" s="260"/>
      <c r="BP39" s="260"/>
      <c r="BQ39" s="257">
        <v>33</v>
      </c>
      <c r="BR39" s="258"/>
      <c r="BS39" s="849"/>
      <c r="BT39" s="850"/>
      <c r="BU39" s="850"/>
      <c r="BV39" s="850"/>
      <c r="BW39" s="850"/>
      <c r="BX39" s="850"/>
      <c r="BY39" s="850"/>
      <c r="BZ39" s="850"/>
      <c r="CA39" s="850"/>
      <c r="CB39" s="850"/>
      <c r="CC39" s="850"/>
      <c r="CD39" s="850"/>
      <c r="CE39" s="850"/>
      <c r="CF39" s="850"/>
      <c r="CG39" s="851"/>
      <c r="CH39" s="862"/>
      <c r="CI39" s="863"/>
      <c r="CJ39" s="863"/>
      <c r="CK39" s="863"/>
      <c r="CL39" s="864"/>
      <c r="CM39" s="862"/>
      <c r="CN39" s="863"/>
      <c r="CO39" s="863"/>
      <c r="CP39" s="863"/>
      <c r="CQ39" s="864"/>
      <c r="CR39" s="862"/>
      <c r="CS39" s="863"/>
      <c r="CT39" s="863"/>
      <c r="CU39" s="863"/>
      <c r="CV39" s="864"/>
      <c r="CW39" s="862"/>
      <c r="CX39" s="863"/>
      <c r="CY39" s="863"/>
      <c r="CZ39" s="863"/>
      <c r="DA39" s="864"/>
      <c r="DB39" s="862"/>
      <c r="DC39" s="863"/>
      <c r="DD39" s="863"/>
      <c r="DE39" s="863"/>
      <c r="DF39" s="864"/>
      <c r="DG39" s="862"/>
      <c r="DH39" s="863"/>
      <c r="DI39" s="863"/>
      <c r="DJ39" s="863"/>
      <c r="DK39" s="864"/>
      <c r="DL39" s="862"/>
      <c r="DM39" s="863"/>
      <c r="DN39" s="863"/>
      <c r="DO39" s="863"/>
      <c r="DP39" s="864"/>
      <c r="DQ39" s="862"/>
      <c r="DR39" s="863"/>
      <c r="DS39" s="863"/>
      <c r="DT39" s="863"/>
      <c r="DU39" s="864"/>
      <c r="DV39" s="865"/>
      <c r="DW39" s="866"/>
      <c r="DX39" s="866"/>
      <c r="DY39" s="866"/>
      <c r="DZ39" s="867"/>
      <c r="EA39" s="241"/>
    </row>
    <row r="40" spans="1:131" s="242" customFormat="1" ht="26.25" customHeight="1" x14ac:dyDescent="0.15">
      <c r="A40" s="256">
        <v>13</v>
      </c>
      <c r="B40" s="836"/>
      <c r="C40" s="837"/>
      <c r="D40" s="837"/>
      <c r="E40" s="837"/>
      <c r="F40" s="837"/>
      <c r="G40" s="837"/>
      <c r="H40" s="837"/>
      <c r="I40" s="837"/>
      <c r="J40" s="837"/>
      <c r="K40" s="837"/>
      <c r="L40" s="837"/>
      <c r="M40" s="837"/>
      <c r="N40" s="837"/>
      <c r="O40" s="837"/>
      <c r="P40" s="838"/>
      <c r="Q40" s="839"/>
      <c r="R40" s="840"/>
      <c r="S40" s="840"/>
      <c r="T40" s="840"/>
      <c r="U40" s="840"/>
      <c r="V40" s="840"/>
      <c r="W40" s="840"/>
      <c r="X40" s="840"/>
      <c r="Y40" s="840"/>
      <c r="Z40" s="840"/>
      <c r="AA40" s="840"/>
      <c r="AB40" s="840"/>
      <c r="AC40" s="840"/>
      <c r="AD40" s="840"/>
      <c r="AE40" s="841"/>
      <c r="AF40" s="842"/>
      <c r="AG40" s="843"/>
      <c r="AH40" s="843"/>
      <c r="AI40" s="843"/>
      <c r="AJ40" s="844"/>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47"/>
      <c r="BK40" s="247"/>
      <c r="BL40" s="247"/>
      <c r="BM40" s="247"/>
      <c r="BN40" s="247"/>
      <c r="BO40" s="260"/>
      <c r="BP40" s="260"/>
      <c r="BQ40" s="257">
        <v>34</v>
      </c>
      <c r="BR40" s="258"/>
      <c r="BS40" s="849"/>
      <c r="BT40" s="850"/>
      <c r="BU40" s="850"/>
      <c r="BV40" s="850"/>
      <c r="BW40" s="850"/>
      <c r="BX40" s="850"/>
      <c r="BY40" s="850"/>
      <c r="BZ40" s="850"/>
      <c r="CA40" s="850"/>
      <c r="CB40" s="850"/>
      <c r="CC40" s="850"/>
      <c r="CD40" s="850"/>
      <c r="CE40" s="850"/>
      <c r="CF40" s="850"/>
      <c r="CG40" s="851"/>
      <c r="CH40" s="862"/>
      <c r="CI40" s="863"/>
      <c r="CJ40" s="863"/>
      <c r="CK40" s="863"/>
      <c r="CL40" s="864"/>
      <c r="CM40" s="862"/>
      <c r="CN40" s="863"/>
      <c r="CO40" s="863"/>
      <c r="CP40" s="863"/>
      <c r="CQ40" s="864"/>
      <c r="CR40" s="862"/>
      <c r="CS40" s="863"/>
      <c r="CT40" s="863"/>
      <c r="CU40" s="863"/>
      <c r="CV40" s="864"/>
      <c r="CW40" s="862"/>
      <c r="CX40" s="863"/>
      <c r="CY40" s="863"/>
      <c r="CZ40" s="863"/>
      <c r="DA40" s="864"/>
      <c r="DB40" s="862"/>
      <c r="DC40" s="863"/>
      <c r="DD40" s="863"/>
      <c r="DE40" s="863"/>
      <c r="DF40" s="864"/>
      <c r="DG40" s="862"/>
      <c r="DH40" s="863"/>
      <c r="DI40" s="863"/>
      <c r="DJ40" s="863"/>
      <c r="DK40" s="864"/>
      <c r="DL40" s="862"/>
      <c r="DM40" s="863"/>
      <c r="DN40" s="863"/>
      <c r="DO40" s="863"/>
      <c r="DP40" s="864"/>
      <c r="DQ40" s="862"/>
      <c r="DR40" s="863"/>
      <c r="DS40" s="863"/>
      <c r="DT40" s="863"/>
      <c r="DU40" s="864"/>
      <c r="DV40" s="865"/>
      <c r="DW40" s="866"/>
      <c r="DX40" s="866"/>
      <c r="DY40" s="866"/>
      <c r="DZ40" s="867"/>
      <c r="EA40" s="241"/>
    </row>
    <row r="41" spans="1:131" s="242" customFormat="1" ht="26.25" customHeight="1" x14ac:dyDescent="0.15">
      <c r="A41" s="256">
        <v>14</v>
      </c>
      <c r="B41" s="836"/>
      <c r="C41" s="837"/>
      <c r="D41" s="837"/>
      <c r="E41" s="837"/>
      <c r="F41" s="837"/>
      <c r="G41" s="837"/>
      <c r="H41" s="837"/>
      <c r="I41" s="837"/>
      <c r="J41" s="837"/>
      <c r="K41" s="837"/>
      <c r="L41" s="837"/>
      <c r="M41" s="837"/>
      <c r="N41" s="837"/>
      <c r="O41" s="837"/>
      <c r="P41" s="838"/>
      <c r="Q41" s="839"/>
      <c r="R41" s="840"/>
      <c r="S41" s="840"/>
      <c r="T41" s="840"/>
      <c r="U41" s="840"/>
      <c r="V41" s="840"/>
      <c r="W41" s="840"/>
      <c r="X41" s="840"/>
      <c r="Y41" s="840"/>
      <c r="Z41" s="840"/>
      <c r="AA41" s="840"/>
      <c r="AB41" s="840"/>
      <c r="AC41" s="840"/>
      <c r="AD41" s="840"/>
      <c r="AE41" s="841"/>
      <c r="AF41" s="842"/>
      <c r="AG41" s="843"/>
      <c r="AH41" s="843"/>
      <c r="AI41" s="843"/>
      <c r="AJ41" s="844"/>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47"/>
      <c r="BK41" s="247"/>
      <c r="BL41" s="247"/>
      <c r="BM41" s="247"/>
      <c r="BN41" s="247"/>
      <c r="BO41" s="260"/>
      <c r="BP41" s="260"/>
      <c r="BQ41" s="257">
        <v>35</v>
      </c>
      <c r="BR41" s="258"/>
      <c r="BS41" s="849"/>
      <c r="BT41" s="850"/>
      <c r="BU41" s="850"/>
      <c r="BV41" s="850"/>
      <c r="BW41" s="850"/>
      <c r="BX41" s="850"/>
      <c r="BY41" s="850"/>
      <c r="BZ41" s="850"/>
      <c r="CA41" s="850"/>
      <c r="CB41" s="850"/>
      <c r="CC41" s="850"/>
      <c r="CD41" s="850"/>
      <c r="CE41" s="850"/>
      <c r="CF41" s="850"/>
      <c r="CG41" s="851"/>
      <c r="CH41" s="862"/>
      <c r="CI41" s="863"/>
      <c r="CJ41" s="863"/>
      <c r="CK41" s="863"/>
      <c r="CL41" s="864"/>
      <c r="CM41" s="862"/>
      <c r="CN41" s="863"/>
      <c r="CO41" s="863"/>
      <c r="CP41" s="863"/>
      <c r="CQ41" s="864"/>
      <c r="CR41" s="862"/>
      <c r="CS41" s="863"/>
      <c r="CT41" s="863"/>
      <c r="CU41" s="863"/>
      <c r="CV41" s="864"/>
      <c r="CW41" s="862"/>
      <c r="CX41" s="863"/>
      <c r="CY41" s="863"/>
      <c r="CZ41" s="863"/>
      <c r="DA41" s="864"/>
      <c r="DB41" s="862"/>
      <c r="DC41" s="863"/>
      <c r="DD41" s="863"/>
      <c r="DE41" s="863"/>
      <c r="DF41" s="864"/>
      <c r="DG41" s="862"/>
      <c r="DH41" s="863"/>
      <c r="DI41" s="863"/>
      <c r="DJ41" s="863"/>
      <c r="DK41" s="864"/>
      <c r="DL41" s="862"/>
      <c r="DM41" s="863"/>
      <c r="DN41" s="863"/>
      <c r="DO41" s="863"/>
      <c r="DP41" s="864"/>
      <c r="DQ41" s="862"/>
      <c r="DR41" s="863"/>
      <c r="DS41" s="863"/>
      <c r="DT41" s="863"/>
      <c r="DU41" s="864"/>
      <c r="DV41" s="865"/>
      <c r="DW41" s="866"/>
      <c r="DX41" s="866"/>
      <c r="DY41" s="866"/>
      <c r="DZ41" s="867"/>
      <c r="EA41" s="241"/>
    </row>
    <row r="42" spans="1:131" s="242" customFormat="1" ht="26.25" customHeight="1" x14ac:dyDescent="0.15">
      <c r="A42" s="256">
        <v>15</v>
      </c>
      <c r="B42" s="836"/>
      <c r="C42" s="837"/>
      <c r="D42" s="837"/>
      <c r="E42" s="837"/>
      <c r="F42" s="837"/>
      <c r="G42" s="837"/>
      <c r="H42" s="837"/>
      <c r="I42" s="837"/>
      <c r="J42" s="837"/>
      <c r="K42" s="837"/>
      <c r="L42" s="837"/>
      <c r="M42" s="837"/>
      <c r="N42" s="837"/>
      <c r="O42" s="837"/>
      <c r="P42" s="838"/>
      <c r="Q42" s="839"/>
      <c r="R42" s="840"/>
      <c r="S42" s="840"/>
      <c r="T42" s="840"/>
      <c r="U42" s="840"/>
      <c r="V42" s="840"/>
      <c r="W42" s="840"/>
      <c r="X42" s="840"/>
      <c r="Y42" s="840"/>
      <c r="Z42" s="840"/>
      <c r="AA42" s="840"/>
      <c r="AB42" s="840"/>
      <c r="AC42" s="840"/>
      <c r="AD42" s="840"/>
      <c r="AE42" s="841"/>
      <c r="AF42" s="842"/>
      <c r="AG42" s="843"/>
      <c r="AH42" s="843"/>
      <c r="AI42" s="843"/>
      <c r="AJ42" s="844"/>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47"/>
      <c r="BK42" s="247"/>
      <c r="BL42" s="247"/>
      <c r="BM42" s="247"/>
      <c r="BN42" s="247"/>
      <c r="BO42" s="260"/>
      <c r="BP42" s="260"/>
      <c r="BQ42" s="257">
        <v>36</v>
      </c>
      <c r="BR42" s="258"/>
      <c r="BS42" s="849"/>
      <c r="BT42" s="850"/>
      <c r="BU42" s="850"/>
      <c r="BV42" s="850"/>
      <c r="BW42" s="850"/>
      <c r="BX42" s="850"/>
      <c r="BY42" s="850"/>
      <c r="BZ42" s="850"/>
      <c r="CA42" s="850"/>
      <c r="CB42" s="850"/>
      <c r="CC42" s="850"/>
      <c r="CD42" s="850"/>
      <c r="CE42" s="850"/>
      <c r="CF42" s="850"/>
      <c r="CG42" s="851"/>
      <c r="CH42" s="862"/>
      <c r="CI42" s="863"/>
      <c r="CJ42" s="863"/>
      <c r="CK42" s="863"/>
      <c r="CL42" s="864"/>
      <c r="CM42" s="862"/>
      <c r="CN42" s="863"/>
      <c r="CO42" s="863"/>
      <c r="CP42" s="863"/>
      <c r="CQ42" s="864"/>
      <c r="CR42" s="862"/>
      <c r="CS42" s="863"/>
      <c r="CT42" s="863"/>
      <c r="CU42" s="863"/>
      <c r="CV42" s="864"/>
      <c r="CW42" s="862"/>
      <c r="CX42" s="863"/>
      <c r="CY42" s="863"/>
      <c r="CZ42" s="863"/>
      <c r="DA42" s="864"/>
      <c r="DB42" s="862"/>
      <c r="DC42" s="863"/>
      <c r="DD42" s="863"/>
      <c r="DE42" s="863"/>
      <c r="DF42" s="864"/>
      <c r="DG42" s="862"/>
      <c r="DH42" s="863"/>
      <c r="DI42" s="863"/>
      <c r="DJ42" s="863"/>
      <c r="DK42" s="864"/>
      <c r="DL42" s="862"/>
      <c r="DM42" s="863"/>
      <c r="DN42" s="863"/>
      <c r="DO42" s="863"/>
      <c r="DP42" s="864"/>
      <c r="DQ42" s="862"/>
      <c r="DR42" s="863"/>
      <c r="DS42" s="863"/>
      <c r="DT42" s="863"/>
      <c r="DU42" s="864"/>
      <c r="DV42" s="865"/>
      <c r="DW42" s="866"/>
      <c r="DX42" s="866"/>
      <c r="DY42" s="866"/>
      <c r="DZ42" s="867"/>
      <c r="EA42" s="241"/>
    </row>
    <row r="43" spans="1:131" s="242" customFormat="1" ht="26.25" customHeight="1" x14ac:dyDescent="0.15">
      <c r="A43" s="256">
        <v>16</v>
      </c>
      <c r="B43" s="836"/>
      <c r="C43" s="837"/>
      <c r="D43" s="837"/>
      <c r="E43" s="837"/>
      <c r="F43" s="837"/>
      <c r="G43" s="837"/>
      <c r="H43" s="837"/>
      <c r="I43" s="837"/>
      <c r="J43" s="837"/>
      <c r="K43" s="837"/>
      <c r="L43" s="837"/>
      <c r="M43" s="837"/>
      <c r="N43" s="837"/>
      <c r="O43" s="837"/>
      <c r="P43" s="838"/>
      <c r="Q43" s="839"/>
      <c r="R43" s="840"/>
      <c r="S43" s="840"/>
      <c r="T43" s="840"/>
      <c r="U43" s="840"/>
      <c r="V43" s="840"/>
      <c r="W43" s="840"/>
      <c r="X43" s="840"/>
      <c r="Y43" s="840"/>
      <c r="Z43" s="840"/>
      <c r="AA43" s="840"/>
      <c r="AB43" s="840"/>
      <c r="AC43" s="840"/>
      <c r="AD43" s="840"/>
      <c r="AE43" s="841"/>
      <c r="AF43" s="842"/>
      <c r="AG43" s="843"/>
      <c r="AH43" s="843"/>
      <c r="AI43" s="843"/>
      <c r="AJ43" s="844"/>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47"/>
      <c r="BK43" s="247"/>
      <c r="BL43" s="247"/>
      <c r="BM43" s="247"/>
      <c r="BN43" s="247"/>
      <c r="BO43" s="260"/>
      <c r="BP43" s="260"/>
      <c r="BQ43" s="257">
        <v>37</v>
      </c>
      <c r="BR43" s="258"/>
      <c r="BS43" s="849"/>
      <c r="BT43" s="850"/>
      <c r="BU43" s="850"/>
      <c r="BV43" s="850"/>
      <c r="BW43" s="850"/>
      <c r="BX43" s="850"/>
      <c r="BY43" s="850"/>
      <c r="BZ43" s="850"/>
      <c r="CA43" s="850"/>
      <c r="CB43" s="850"/>
      <c r="CC43" s="850"/>
      <c r="CD43" s="850"/>
      <c r="CE43" s="850"/>
      <c r="CF43" s="850"/>
      <c r="CG43" s="851"/>
      <c r="CH43" s="862"/>
      <c r="CI43" s="863"/>
      <c r="CJ43" s="863"/>
      <c r="CK43" s="863"/>
      <c r="CL43" s="864"/>
      <c r="CM43" s="862"/>
      <c r="CN43" s="863"/>
      <c r="CO43" s="863"/>
      <c r="CP43" s="863"/>
      <c r="CQ43" s="864"/>
      <c r="CR43" s="862"/>
      <c r="CS43" s="863"/>
      <c r="CT43" s="863"/>
      <c r="CU43" s="863"/>
      <c r="CV43" s="864"/>
      <c r="CW43" s="862"/>
      <c r="CX43" s="863"/>
      <c r="CY43" s="863"/>
      <c r="CZ43" s="863"/>
      <c r="DA43" s="864"/>
      <c r="DB43" s="862"/>
      <c r="DC43" s="863"/>
      <c r="DD43" s="863"/>
      <c r="DE43" s="863"/>
      <c r="DF43" s="864"/>
      <c r="DG43" s="862"/>
      <c r="DH43" s="863"/>
      <c r="DI43" s="863"/>
      <c r="DJ43" s="863"/>
      <c r="DK43" s="864"/>
      <c r="DL43" s="862"/>
      <c r="DM43" s="863"/>
      <c r="DN43" s="863"/>
      <c r="DO43" s="863"/>
      <c r="DP43" s="864"/>
      <c r="DQ43" s="862"/>
      <c r="DR43" s="863"/>
      <c r="DS43" s="863"/>
      <c r="DT43" s="863"/>
      <c r="DU43" s="864"/>
      <c r="DV43" s="865"/>
      <c r="DW43" s="866"/>
      <c r="DX43" s="866"/>
      <c r="DY43" s="866"/>
      <c r="DZ43" s="867"/>
      <c r="EA43" s="241"/>
    </row>
    <row r="44" spans="1:131" s="242" customFormat="1" ht="26.25" customHeight="1" x14ac:dyDescent="0.15">
      <c r="A44" s="256">
        <v>17</v>
      </c>
      <c r="B44" s="836"/>
      <c r="C44" s="837"/>
      <c r="D44" s="837"/>
      <c r="E44" s="837"/>
      <c r="F44" s="837"/>
      <c r="G44" s="837"/>
      <c r="H44" s="837"/>
      <c r="I44" s="837"/>
      <c r="J44" s="837"/>
      <c r="K44" s="837"/>
      <c r="L44" s="837"/>
      <c r="M44" s="837"/>
      <c r="N44" s="837"/>
      <c r="O44" s="837"/>
      <c r="P44" s="838"/>
      <c r="Q44" s="839"/>
      <c r="R44" s="840"/>
      <c r="S44" s="840"/>
      <c r="T44" s="840"/>
      <c r="U44" s="840"/>
      <c r="V44" s="840"/>
      <c r="W44" s="840"/>
      <c r="X44" s="840"/>
      <c r="Y44" s="840"/>
      <c r="Z44" s="840"/>
      <c r="AA44" s="840"/>
      <c r="AB44" s="840"/>
      <c r="AC44" s="840"/>
      <c r="AD44" s="840"/>
      <c r="AE44" s="841"/>
      <c r="AF44" s="842"/>
      <c r="AG44" s="843"/>
      <c r="AH44" s="843"/>
      <c r="AI44" s="843"/>
      <c r="AJ44" s="844"/>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47"/>
      <c r="BK44" s="247"/>
      <c r="BL44" s="247"/>
      <c r="BM44" s="247"/>
      <c r="BN44" s="247"/>
      <c r="BO44" s="260"/>
      <c r="BP44" s="260"/>
      <c r="BQ44" s="257">
        <v>38</v>
      </c>
      <c r="BR44" s="258"/>
      <c r="BS44" s="849"/>
      <c r="BT44" s="850"/>
      <c r="BU44" s="850"/>
      <c r="BV44" s="850"/>
      <c r="BW44" s="850"/>
      <c r="BX44" s="850"/>
      <c r="BY44" s="850"/>
      <c r="BZ44" s="850"/>
      <c r="CA44" s="850"/>
      <c r="CB44" s="850"/>
      <c r="CC44" s="850"/>
      <c r="CD44" s="850"/>
      <c r="CE44" s="850"/>
      <c r="CF44" s="850"/>
      <c r="CG44" s="851"/>
      <c r="CH44" s="862"/>
      <c r="CI44" s="863"/>
      <c r="CJ44" s="863"/>
      <c r="CK44" s="863"/>
      <c r="CL44" s="864"/>
      <c r="CM44" s="862"/>
      <c r="CN44" s="863"/>
      <c r="CO44" s="863"/>
      <c r="CP44" s="863"/>
      <c r="CQ44" s="864"/>
      <c r="CR44" s="862"/>
      <c r="CS44" s="863"/>
      <c r="CT44" s="863"/>
      <c r="CU44" s="863"/>
      <c r="CV44" s="864"/>
      <c r="CW44" s="862"/>
      <c r="CX44" s="863"/>
      <c r="CY44" s="863"/>
      <c r="CZ44" s="863"/>
      <c r="DA44" s="864"/>
      <c r="DB44" s="862"/>
      <c r="DC44" s="863"/>
      <c r="DD44" s="863"/>
      <c r="DE44" s="863"/>
      <c r="DF44" s="864"/>
      <c r="DG44" s="862"/>
      <c r="DH44" s="863"/>
      <c r="DI44" s="863"/>
      <c r="DJ44" s="863"/>
      <c r="DK44" s="864"/>
      <c r="DL44" s="862"/>
      <c r="DM44" s="863"/>
      <c r="DN44" s="863"/>
      <c r="DO44" s="863"/>
      <c r="DP44" s="864"/>
      <c r="DQ44" s="862"/>
      <c r="DR44" s="863"/>
      <c r="DS44" s="863"/>
      <c r="DT44" s="863"/>
      <c r="DU44" s="864"/>
      <c r="DV44" s="865"/>
      <c r="DW44" s="866"/>
      <c r="DX44" s="866"/>
      <c r="DY44" s="866"/>
      <c r="DZ44" s="867"/>
      <c r="EA44" s="241"/>
    </row>
    <row r="45" spans="1:131" s="242" customFormat="1" ht="26.25" customHeight="1" x14ac:dyDescent="0.15">
      <c r="A45" s="256">
        <v>18</v>
      </c>
      <c r="B45" s="836"/>
      <c r="C45" s="837"/>
      <c r="D45" s="837"/>
      <c r="E45" s="837"/>
      <c r="F45" s="837"/>
      <c r="G45" s="837"/>
      <c r="H45" s="837"/>
      <c r="I45" s="837"/>
      <c r="J45" s="837"/>
      <c r="K45" s="837"/>
      <c r="L45" s="837"/>
      <c r="M45" s="837"/>
      <c r="N45" s="837"/>
      <c r="O45" s="837"/>
      <c r="P45" s="838"/>
      <c r="Q45" s="839"/>
      <c r="R45" s="840"/>
      <c r="S45" s="840"/>
      <c r="T45" s="840"/>
      <c r="U45" s="840"/>
      <c r="V45" s="840"/>
      <c r="W45" s="840"/>
      <c r="X45" s="840"/>
      <c r="Y45" s="840"/>
      <c r="Z45" s="840"/>
      <c r="AA45" s="840"/>
      <c r="AB45" s="840"/>
      <c r="AC45" s="840"/>
      <c r="AD45" s="840"/>
      <c r="AE45" s="841"/>
      <c r="AF45" s="842"/>
      <c r="AG45" s="843"/>
      <c r="AH45" s="843"/>
      <c r="AI45" s="843"/>
      <c r="AJ45" s="844"/>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47"/>
      <c r="BK45" s="247"/>
      <c r="BL45" s="247"/>
      <c r="BM45" s="247"/>
      <c r="BN45" s="247"/>
      <c r="BO45" s="260"/>
      <c r="BP45" s="260"/>
      <c r="BQ45" s="257">
        <v>39</v>
      </c>
      <c r="BR45" s="258"/>
      <c r="BS45" s="849"/>
      <c r="BT45" s="850"/>
      <c r="BU45" s="850"/>
      <c r="BV45" s="850"/>
      <c r="BW45" s="850"/>
      <c r="BX45" s="850"/>
      <c r="BY45" s="850"/>
      <c r="BZ45" s="850"/>
      <c r="CA45" s="850"/>
      <c r="CB45" s="850"/>
      <c r="CC45" s="850"/>
      <c r="CD45" s="850"/>
      <c r="CE45" s="850"/>
      <c r="CF45" s="850"/>
      <c r="CG45" s="851"/>
      <c r="CH45" s="862"/>
      <c r="CI45" s="863"/>
      <c r="CJ45" s="863"/>
      <c r="CK45" s="863"/>
      <c r="CL45" s="864"/>
      <c r="CM45" s="862"/>
      <c r="CN45" s="863"/>
      <c r="CO45" s="863"/>
      <c r="CP45" s="863"/>
      <c r="CQ45" s="864"/>
      <c r="CR45" s="862"/>
      <c r="CS45" s="863"/>
      <c r="CT45" s="863"/>
      <c r="CU45" s="863"/>
      <c r="CV45" s="864"/>
      <c r="CW45" s="862"/>
      <c r="CX45" s="863"/>
      <c r="CY45" s="863"/>
      <c r="CZ45" s="863"/>
      <c r="DA45" s="864"/>
      <c r="DB45" s="862"/>
      <c r="DC45" s="863"/>
      <c r="DD45" s="863"/>
      <c r="DE45" s="863"/>
      <c r="DF45" s="864"/>
      <c r="DG45" s="862"/>
      <c r="DH45" s="863"/>
      <c r="DI45" s="863"/>
      <c r="DJ45" s="863"/>
      <c r="DK45" s="864"/>
      <c r="DL45" s="862"/>
      <c r="DM45" s="863"/>
      <c r="DN45" s="863"/>
      <c r="DO45" s="863"/>
      <c r="DP45" s="864"/>
      <c r="DQ45" s="862"/>
      <c r="DR45" s="863"/>
      <c r="DS45" s="863"/>
      <c r="DT45" s="863"/>
      <c r="DU45" s="864"/>
      <c r="DV45" s="865"/>
      <c r="DW45" s="866"/>
      <c r="DX45" s="866"/>
      <c r="DY45" s="866"/>
      <c r="DZ45" s="867"/>
      <c r="EA45" s="241"/>
    </row>
    <row r="46" spans="1:131" s="242" customFormat="1" ht="26.25" customHeight="1" x14ac:dyDescent="0.15">
      <c r="A46" s="256">
        <v>19</v>
      </c>
      <c r="B46" s="836"/>
      <c r="C46" s="837"/>
      <c r="D46" s="837"/>
      <c r="E46" s="837"/>
      <c r="F46" s="837"/>
      <c r="G46" s="837"/>
      <c r="H46" s="837"/>
      <c r="I46" s="837"/>
      <c r="J46" s="837"/>
      <c r="K46" s="837"/>
      <c r="L46" s="837"/>
      <c r="M46" s="837"/>
      <c r="N46" s="837"/>
      <c r="O46" s="837"/>
      <c r="P46" s="838"/>
      <c r="Q46" s="839"/>
      <c r="R46" s="840"/>
      <c r="S46" s="840"/>
      <c r="T46" s="840"/>
      <c r="U46" s="840"/>
      <c r="V46" s="840"/>
      <c r="W46" s="840"/>
      <c r="X46" s="840"/>
      <c r="Y46" s="840"/>
      <c r="Z46" s="840"/>
      <c r="AA46" s="840"/>
      <c r="AB46" s="840"/>
      <c r="AC46" s="840"/>
      <c r="AD46" s="840"/>
      <c r="AE46" s="841"/>
      <c r="AF46" s="842"/>
      <c r="AG46" s="843"/>
      <c r="AH46" s="843"/>
      <c r="AI46" s="843"/>
      <c r="AJ46" s="844"/>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47"/>
      <c r="BK46" s="247"/>
      <c r="BL46" s="247"/>
      <c r="BM46" s="247"/>
      <c r="BN46" s="247"/>
      <c r="BO46" s="260"/>
      <c r="BP46" s="260"/>
      <c r="BQ46" s="257">
        <v>40</v>
      </c>
      <c r="BR46" s="258"/>
      <c r="BS46" s="849"/>
      <c r="BT46" s="850"/>
      <c r="BU46" s="850"/>
      <c r="BV46" s="850"/>
      <c r="BW46" s="850"/>
      <c r="BX46" s="850"/>
      <c r="BY46" s="850"/>
      <c r="BZ46" s="850"/>
      <c r="CA46" s="850"/>
      <c r="CB46" s="850"/>
      <c r="CC46" s="850"/>
      <c r="CD46" s="850"/>
      <c r="CE46" s="850"/>
      <c r="CF46" s="850"/>
      <c r="CG46" s="851"/>
      <c r="CH46" s="862"/>
      <c r="CI46" s="863"/>
      <c r="CJ46" s="863"/>
      <c r="CK46" s="863"/>
      <c r="CL46" s="864"/>
      <c r="CM46" s="862"/>
      <c r="CN46" s="863"/>
      <c r="CO46" s="863"/>
      <c r="CP46" s="863"/>
      <c r="CQ46" s="864"/>
      <c r="CR46" s="862"/>
      <c r="CS46" s="863"/>
      <c r="CT46" s="863"/>
      <c r="CU46" s="863"/>
      <c r="CV46" s="864"/>
      <c r="CW46" s="862"/>
      <c r="CX46" s="863"/>
      <c r="CY46" s="863"/>
      <c r="CZ46" s="863"/>
      <c r="DA46" s="864"/>
      <c r="DB46" s="862"/>
      <c r="DC46" s="863"/>
      <c r="DD46" s="863"/>
      <c r="DE46" s="863"/>
      <c r="DF46" s="864"/>
      <c r="DG46" s="862"/>
      <c r="DH46" s="863"/>
      <c r="DI46" s="863"/>
      <c r="DJ46" s="863"/>
      <c r="DK46" s="864"/>
      <c r="DL46" s="862"/>
      <c r="DM46" s="863"/>
      <c r="DN46" s="863"/>
      <c r="DO46" s="863"/>
      <c r="DP46" s="864"/>
      <c r="DQ46" s="862"/>
      <c r="DR46" s="863"/>
      <c r="DS46" s="863"/>
      <c r="DT46" s="863"/>
      <c r="DU46" s="864"/>
      <c r="DV46" s="865"/>
      <c r="DW46" s="866"/>
      <c r="DX46" s="866"/>
      <c r="DY46" s="866"/>
      <c r="DZ46" s="867"/>
      <c r="EA46" s="241"/>
    </row>
    <row r="47" spans="1:131" s="242" customFormat="1" ht="26.25" customHeight="1" x14ac:dyDescent="0.15">
      <c r="A47" s="256">
        <v>20</v>
      </c>
      <c r="B47" s="836"/>
      <c r="C47" s="837"/>
      <c r="D47" s="837"/>
      <c r="E47" s="837"/>
      <c r="F47" s="837"/>
      <c r="G47" s="837"/>
      <c r="H47" s="837"/>
      <c r="I47" s="837"/>
      <c r="J47" s="837"/>
      <c r="K47" s="837"/>
      <c r="L47" s="837"/>
      <c r="M47" s="837"/>
      <c r="N47" s="837"/>
      <c r="O47" s="837"/>
      <c r="P47" s="838"/>
      <c r="Q47" s="839"/>
      <c r="R47" s="840"/>
      <c r="S47" s="840"/>
      <c r="T47" s="840"/>
      <c r="U47" s="840"/>
      <c r="V47" s="840"/>
      <c r="W47" s="840"/>
      <c r="X47" s="840"/>
      <c r="Y47" s="840"/>
      <c r="Z47" s="840"/>
      <c r="AA47" s="840"/>
      <c r="AB47" s="840"/>
      <c r="AC47" s="840"/>
      <c r="AD47" s="840"/>
      <c r="AE47" s="841"/>
      <c r="AF47" s="842"/>
      <c r="AG47" s="843"/>
      <c r="AH47" s="843"/>
      <c r="AI47" s="843"/>
      <c r="AJ47" s="844"/>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47"/>
      <c r="BK47" s="247"/>
      <c r="BL47" s="247"/>
      <c r="BM47" s="247"/>
      <c r="BN47" s="247"/>
      <c r="BO47" s="260"/>
      <c r="BP47" s="260"/>
      <c r="BQ47" s="257">
        <v>41</v>
      </c>
      <c r="BR47" s="258"/>
      <c r="BS47" s="849"/>
      <c r="BT47" s="850"/>
      <c r="BU47" s="850"/>
      <c r="BV47" s="850"/>
      <c r="BW47" s="850"/>
      <c r="BX47" s="850"/>
      <c r="BY47" s="850"/>
      <c r="BZ47" s="850"/>
      <c r="CA47" s="850"/>
      <c r="CB47" s="850"/>
      <c r="CC47" s="850"/>
      <c r="CD47" s="850"/>
      <c r="CE47" s="850"/>
      <c r="CF47" s="850"/>
      <c r="CG47" s="851"/>
      <c r="CH47" s="862"/>
      <c r="CI47" s="863"/>
      <c r="CJ47" s="863"/>
      <c r="CK47" s="863"/>
      <c r="CL47" s="864"/>
      <c r="CM47" s="862"/>
      <c r="CN47" s="863"/>
      <c r="CO47" s="863"/>
      <c r="CP47" s="863"/>
      <c r="CQ47" s="864"/>
      <c r="CR47" s="862"/>
      <c r="CS47" s="863"/>
      <c r="CT47" s="863"/>
      <c r="CU47" s="863"/>
      <c r="CV47" s="864"/>
      <c r="CW47" s="862"/>
      <c r="CX47" s="863"/>
      <c r="CY47" s="863"/>
      <c r="CZ47" s="863"/>
      <c r="DA47" s="864"/>
      <c r="DB47" s="862"/>
      <c r="DC47" s="863"/>
      <c r="DD47" s="863"/>
      <c r="DE47" s="863"/>
      <c r="DF47" s="864"/>
      <c r="DG47" s="862"/>
      <c r="DH47" s="863"/>
      <c r="DI47" s="863"/>
      <c r="DJ47" s="863"/>
      <c r="DK47" s="864"/>
      <c r="DL47" s="862"/>
      <c r="DM47" s="863"/>
      <c r="DN47" s="863"/>
      <c r="DO47" s="863"/>
      <c r="DP47" s="864"/>
      <c r="DQ47" s="862"/>
      <c r="DR47" s="863"/>
      <c r="DS47" s="863"/>
      <c r="DT47" s="863"/>
      <c r="DU47" s="864"/>
      <c r="DV47" s="865"/>
      <c r="DW47" s="866"/>
      <c r="DX47" s="866"/>
      <c r="DY47" s="866"/>
      <c r="DZ47" s="867"/>
      <c r="EA47" s="241"/>
    </row>
    <row r="48" spans="1:131" s="242" customFormat="1" ht="26.25" customHeight="1" x14ac:dyDescent="0.15">
      <c r="A48" s="256">
        <v>21</v>
      </c>
      <c r="B48" s="836"/>
      <c r="C48" s="837"/>
      <c r="D48" s="837"/>
      <c r="E48" s="837"/>
      <c r="F48" s="837"/>
      <c r="G48" s="837"/>
      <c r="H48" s="837"/>
      <c r="I48" s="837"/>
      <c r="J48" s="837"/>
      <c r="K48" s="837"/>
      <c r="L48" s="837"/>
      <c r="M48" s="837"/>
      <c r="N48" s="837"/>
      <c r="O48" s="837"/>
      <c r="P48" s="838"/>
      <c r="Q48" s="839"/>
      <c r="R48" s="840"/>
      <c r="S48" s="840"/>
      <c r="T48" s="840"/>
      <c r="U48" s="840"/>
      <c r="V48" s="840"/>
      <c r="W48" s="840"/>
      <c r="X48" s="840"/>
      <c r="Y48" s="840"/>
      <c r="Z48" s="840"/>
      <c r="AA48" s="840"/>
      <c r="AB48" s="840"/>
      <c r="AC48" s="840"/>
      <c r="AD48" s="840"/>
      <c r="AE48" s="841"/>
      <c r="AF48" s="842"/>
      <c r="AG48" s="843"/>
      <c r="AH48" s="843"/>
      <c r="AI48" s="843"/>
      <c r="AJ48" s="844"/>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47"/>
      <c r="BK48" s="247"/>
      <c r="BL48" s="247"/>
      <c r="BM48" s="247"/>
      <c r="BN48" s="247"/>
      <c r="BO48" s="260"/>
      <c r="BP48" s="260"/>
      <c r="BQ48" s="257">
        <v>42</v>
      </c>
      <c r="BR48" s="258"/>
      <c r="BS48" s="849"/>
      <c r="BT48" s="850"/>
      <c r="BU48" s="850"/>
      <c r="BV48" s="850"/>
      <c r="BW48" s="850"/>
      <c r="BX48" s="850"/>
      <c r="BY48" s="850"/>
      <c r="BZ48" s="850"/>
      <c r="CA48" s="850"/>
      <c r="CB48" s="850"/>
      <c r="CC48" s="850"/>
      <c r="CD48" s="850"/>
      <c r="CE48" s="850"/>
      <c r="CF48" s="850"/>
      <c r="CG48" s="851"/>
      <c r="CH48" s="862"/>
      <c r="CI48" s="863"/>
      <c r="CJ48" s="863"/>
      <c r="CK48" s="863"/>
      <c r="CL48" s="864"/>
      <c r="CM48" s="862"/>
      <c r="CN48" s="863"/>
      <c r="CO48" s="863"/>
      <c r="CP48" s="863"/>
      <c r="CQ48" s="864"/>
      <c r="CR48" s="862"/>
      <c r="CS48" s="863"/>
      <c r="CT48" s="863"/>
      <c r="CU48" s="863"/>
      <c r="CV48" s="864"/>
      <c r="CW48" s="862"/>
      <c r="CX48" s="863"/>
      <c r="CY48" s="863"/>
      <c r="CZ48" s="863"/>
      <c r="DA48" s="864"/>
      <c r="DB48" s="862"/>
      <c r="DC48" s="863"/>
      <c r="DD48" s="863"/>
      <c r="DE48" s="863"/>
      <c r="DF48" s="864"/>
      <c r="DG48" s="862"/>
      <c r="DH48" s="863"/>
      <c r="DI48" s="863"/>
      <c r="DJ48" s="863"/>
      <c r="DK48" s="864"/>
      <c r="DL48" s="862"/>
      <c r="DM48" s="863"/>
      <c r="DN48" s="863"/>
      <c r="DO48" s="863"/>
      <c r="DP48" s="864"/>
      <c r="DQ48" s="862"/>
      <c r="DR48" s="863"/>
      <c r="DS48" s="863"/>
      <c r="DT48" s="863"/>
      <c r="DU48" s="864"/>
      <c r="DV48" s="865"/>
      <c r="DW48" s="866"/>
      <c r="DX48" s="866"/>
      <c r="DY48" s="866"/>
      <c r="DZ48" s="867"/>
      <c r="EA48" s="241"/>
    </row>
    <row r="49" spans="1:131" s="242" customFormat="1" ht="26.25" customHeight="1" x14ac:dyDescent="0.15">
      <c r="A49" s="256">
        <v>22</v>
      </c>
      <c r="B49" s="836"/>
      <c r="C49" s="837"/>
      <c r="D49" s="837"/>
      <c r="E49" s="837"/>
      <c r="F49" s="837"/>
      <c r="G49" s="837"/>
      <c r="H49" s="837"/>
      <c r="I49" s="837"/>
      <c r="J49" s="837"/>
      <c r="K49" s="837"/>
      <c r="L49" s="837"/>
      <c r="M49" s="837"/>
      <c r="N49" s="837"/>
      <c r="O49" s="837"/>
      <c r="P49" s="838"/>
      <c r="Q49" s="839"/>
      <c r="R49" s="840"/>
      <c r="S49" s="840"/>
      <c r="T49" s="840"/>
      <c r="U49" s="840"/>
      <c r="V49" s="840"/>
      <c r="W49" s="840"/>
      <c r="X49" s="840"/>
      <c r="Y49" s="840"/>
      <c r="Z49" s="840"/>
      <c r="AA49" s="840"/>
      <c r="AB49" s="840"/>
      <c r="AC49" s="840"/>
      <c r="AD49" s="840"/>
      <c r="AE49" s="841"/>
      <c r="AF49" s="842"/>
      <c r="AG49" s="843"/>
      <c r="AH49" s="843"/>
      <c r="AI49" s="843"/>
      <c r="AJ49" s="844"/>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47"/>
      <c r="BK49" s="247"/>
      <c r="BL49" s="247"/>
      <c r="BM49" s="247"/>
      <c r="BN49" s="247"/>
      <c r="BO49" s="260"/>
      <c r="BP49" s="260"/>
      <c r="BQ49" s="257">
        <v>43</v>
      </c>
      <c r="BR49" s="258"/>
      <c r="BS49" s="849"/>
      <c r="BT49" s="850"/>
      <c r="BU49" s="850"/>
      <c r="BV49" s="850"/>
      <c r="BW49" s="850"/>
      <c r="BX49" s="850"/>
      <c r="BY49" s="850"/>
      <c r="BZ49" s="850"/>
      <c r="CA49" s="850"/>
      <c r="CB49" s="850"/>
      <c r="CC49" s="850"/>
      <c r="CD49" s="850"/>
      <c r="CE49" s="850"/>
      <c r="CF49" s="850"/>
      <c r="CG49" s="851"/>
      <c r="CH49" s="862"/>
      <c r="CI49" s="863"/>
      <c r="CJ49" s="863"/>
      <c r="CK49" s="863"/>
      <c r="CL49" s="864"/>
      <c r="CM49" s="862"/>
      <c r="CN49" s="863"/>
      <c r="CO49" s="863"/>
      <c r="CP49" s="863"/>
      <c r="CQ49" s="864"/>
      <c r="CR49" s="862"/>
      <c r="CS49" s="863"/>
      <c r="CT49" s="863"/>
      <c r="CU49" s="863"/>
      <c r="CV49" s="864"/>
      <c r="CW49" s="862"/>
      <c r="CX49" s="863"/>
      <c r="CY49" s="863"/>
      <c r="CZ49" s="863"/>
      <c r="DA49" s="864"/>
      <c r="DB49" s="862"/>
      <c r="DC49" s="863"/>
      <c r="DD49" s="863"/>
      <c r="DE49" s="863"/>
      <c r="DF49" s="864"/>
      <c r="DG49" s="862"/>
      <c r="DH49" s="863"/>
      <c r="DI49" s="863"/>
      <c r="DJ49" s="863"/>
      <c r="DK49" s="864"/>
      <c r="DL49" s="862"/>
      <c r="DM49" s="863"/>
      <c r="DN49" s="863"/>
      <c r="DO49" s="863"/>
      <c r="DP49" s="864"/>
      <c r="DQ49" s="862"/>
      <c r="DR49" s="863"/>
      <c r="DS49" s="863"/>
      <c r="DT49" s="863"/>
      <c r="DU49" s="864"/>
      <c r="DV49" s="865"/>
      <c r="DW49" s="866"/>
      <c r="DX49" s="866"/>
      <c r="DY49" s="866"/>
      <c r="DZ49" s="867"/>
      <c r="EA49" s="241"/>
    </row>
    <row r="50" spans="1:131" s="242" customFormat="1" ht="26.25" customHeight="1" x14ac:dyDescent="0.15">
      <c r="A50" s="256">
        <v>23</v>
      </c>
      <c r="B50" s="836"/>
      <c r="C50" s="837"/>
      <c r="D50" s="837"/>
      <c r="E50" s="837"/>
      <c r="F50" s="837"/>
      <c r="G50" s="837"/>
      <c r="H50" s="837"/>
      <c r="I50" s="837"/>
      <c r="J50" s="837"/>
      <c r="K50" s="837"/>
      <c r="L50" s="837"/>
      <c r="M50" s="837"/>
      <c r="N50" s="837"/>
      <c r="O50" s="837"/>
      <c r="P50" s="838"/>
      <c r="Q50" s="914"/>
      <c r="R50" s="915"/>
      <c r="S50" s="915"/>
      <c r="T50" s="915"/>
      <c r="U50" s="915"/>
      <c r="V50" s="915"/>
      <c r="W50" s="915"/>
      <c r="X50" s="915"/>
      <c r="Y50" s="915"/>
      <c r="Z50" s="915"/>
      <c r="AA50" s="915"/>
      <c r="AB50" s="915"/>
      <c r="AC50" s="915"/>
      <c r="AD50" s="915"/>
      <c r="AE50" s="916"/>
      <c r="AF50" s="842"/>
      <c r="AG50" s="843"/>
      <c r="AH50" s="843"/>
      <c r="AI50" s="843"/>
      <c r="AJ50" s="844"/>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47"/>
      <c r="BK50" s="247"/>
      <c r="BL50" s="247"/>
      <c r="BM50" s="247"/>
      <c r="BN50" s="247"/>
      <c r="BO50" s="260"/>
      <c r="BP50" s="260"/>
      <c r="BQ50" s="257">
        <v>44</v>
      </c>
      <c r="BR50" s="258"/>
      <c r="BS50" s="849"/>
      <c r="BT50" s="850"/>
      <c r="BU50" s="850"/>
      <c r="BV50" s="850"/>
      <c r="BW50" s="850"/>
      <c r="BX50" s="850"/>
      <c r="BY50" s="850"/>
      <c r="BZ50" s="850"/>
      <c r="CA50" s="850"/>
      <c r="CB50" s="850"/>
      <c r="CC50" s="850"/>
      <c r="CD50" s="850"/>
      <c r="CE50" s="850"/>
      <c r="CF50" s="850"/>
      <c r="CG50" s="851"/>
      <c r="CH50" s="862"/>
      <c r="CI50" s="863"/>
      <c r="CJ50" s="863"/>
      <c r="CK50" s="863"/>
      <c r="CL50" s="864"/>
      <c r="CM50" s="862"/>
      <c r="CN50" s="863"/>
      <c r="CO50" s="863"/>
      <c r="CP50" s="863"/>
      <c r="CQ50" s="864"/>
      <c r="CR50" s="862"/>
      <c r="CS50" s="863"/>
      <c r="CT50" s="863"/>
      <c r="CU50" s="863"/>
      <c r="CV50" s="864"/>
      <c r="CW50" s="862"/>
      <c r="CX50" s="863"/>
      <c r="CY50" s="863"/>
      <c r="CZ50" s="863"/>
      <c r="DA50" s="864"/>
      <c r="DB50" s="862"/>
      <c r="DC50" s="863"/>
      <c r="DD50" s="863"/>
      <c r="DE50" s="863"/>
      <c r="DF50" s="864"/>
      <c r="DG50" s="862"/>
      <c r="DH50" s="863"/>
      <c r="DI50" s="863"/>
      <c r="DJ50" s="863"/>
      <c r="DK50" s="864"/>
      <c r="DL50" s="862"/>
      <c r="DM50" s="863"/>
      <c r="DN50" s="863"/>
      <c r="DO50" s="863"/>
      <c r="DP50" s="864"/>
      <c r="DQ50" s="862"/>
      <c r="DR50" s="863"/>
      <c r="DS50" s="863"/>
      <c r="DT50" s="863"/>
      <c r="DU50" s="864"/>
      <c r="DV50" s="865"/>
      <c r="DW50" s="866"/>
      <c r="DX50" s="866"/>
      <c r="DY50" s="866"/>
      <c r="DZ50" s="867"/>
      <c r="EA50" s="241"/>
    </row>
    <row r="51" spans="1:131" s="242" customFormat="1" ht="26.25" customHeight="1" x14ac:dyDescent="0.15">
      <c r="A51" s="256">
        <v>24</v>
      </c>
      <c r="B51" s="836"/>
      <c r="C51" s="837"/>
      <c r="D51" s="837"/>
      <c r="E51" s="837"/>
      <c r="F51" s="837"/>
      <c r="G51" s="837"/>
      <c r="H51" s="837"/>
      <c r="I51" s="837"/>
      <c r="J51" s="837"/>
      <c r="K51" s="837"/>
      <c r="L51" s="837"/>
      <c r="M51" s="837"/>
      <c r="N51" s="837"/>
      <c r="O51" s="837"/>
      <c r="P51" s="838"/>
      <c r="Q51" s="914"/>
      <c r="R51" s="915"/>
      <c r="S51" s="915"/>
      <c r="T51" s="915"/>
      <c r="U51" s="915"/>
      <c r="V51" s="915"/>
      <c r="W51" s="915"/>
      <c r="X51" s="915"/>
      <c r="Y51" s="915"/>
      <c r="Z51" s="915"/>
      <c r="AA51" s="915"/>
      <c r="AB51" s="915"/>
      <c r="AC51" s="915"/>
      <c r="AD51" s="915"/>
      <c r="AE51" s="916"/>
      <c r="AF51" s="842"/>
      <c r="AG51" s="843"/>
      <c r="AH51" s="843"/>
      <c r="AI51" s="843"/>
      <c r="AJ51" s="844"/>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47"/>
      <c r="BK51" s="247"/>
      <c r="BL51" s="247"/>
      <c r="BM51" s="247"/>
      <c r="BN51" s="247"/>
      <c r="BO51" s="260"/>
      <c r="BP51" s="260"/>
      <c r="BQ51" s="257">
        <v>45</v>
      </c>
      <c r="BR51" s="258"/>
      <c r="BS51" s="849"/>
      <c r="BT51" s="850"/>
      <c r="BU51" s="850"/>
      <c r="BV51" s="850"/>
      <c r="BW51" s="850"/>
      <c r="BX51" s="850"/>
      <c r="BY51" s="850"/>
      <c r="BZ51" s="850"/>
      <c r="CA51" s="850"/>
      <c r="CB51" s="850"/>
      <c r="CC51" s="850"/>
      <c r="CD51" s="850"/>
      <c r="CE51" s="850"/>
      <c r="CF51" s="850"/>
      <c r="CG51" s="851"/>
      <c r="CH51" s="862"/>
      <c r="CI51" s="863"/>
      <c r="CJ51" s="863"/>
      <c r="CK51" s="863"/>
      <c r="CL51" s="864"/>
      <c r="CM51" s="862"/>
      <c r="CN51" s="863"/>
      <c r="CO51" s="863"/>
      <c r="CP51" s="863"/>
      <c r="CQ51" s="864"/>
      <c r="CR51" s="862"/>
      <c r="CS51" s="863"/>
      <c r="CT51" s="863"/>
      <c r="CU51" s="863"/>
      <c r="CV51" s="864"/>
      <c r="CW51" s="862"/>
      <c r="CX51" s="863"/>
      <c r="CY51" s="863"/>
      <c r="CZ51" s="863"/>
      <c r="DA51" s="864"/>
      <c r="DB51" s="862"/>
      <c r="DC51" s="863"/>
      <c r="DD51" s="863"/>
      <c r="DE51" s="863"/>
      <c r="DF51" s="864"/>
      <c r="DG51" s="862"/>
      <c r="DH51" s="863"/>
      <c r="DI51" s="863"/>
      <c r="DJ51" s="863"/>
      <c r="DK51" s="864"/>
      <c r="DL51" s="862"/>
      <c r="DM51" s="863"/>
      <c r="DN51" s="863"/>
      <c r="DO51" s="863"/>
      <c r="DP51" s="864"/>
      <c r="DQ51" s="862"/>
      <c r="DR51" s="863"/>
      <c r="DS51" s="863"/>
      <c r="DT51" s="863"/>
      <c r="DU51" s="864"/>
      <c r="DV51" s="865"/>
      <c r="DW51" s="866"/>
      <c r="DX51" s="866"/>
      <c r="DY51" s="866"/>
      <c r="DZ51" s="867"/>
      <c r="EA51" s="241"/>
    </row>
    <row r="52" spans="1:131" s="242" customFormat="1" ht="26.25" customHeight="1" x14ac:dyDescent="0.15">
      <c r="A52" s="256">
        <v>25</v>
      </c>
      <c r="B52" s="836"/>
      <c r="C52" s="837"/>
      <c r="D52" s="837"/>
      <c r="E52" s="837"/>
      <c r="F52" s="837"/>
      <c r="G52" s="837"/>
      <c r="H52" s="837"/>
      <c r="I52" s="837"/>
      <c r="J52" s="837"/>
      <c r="K52" s="837"/>
      <c r="L52" s="837"/>
      <c r="M52" s="837"/>
      <c r="N52" s="837"/>
      <c r="O52" s="837"/>
      <c r="P52" s="838"/>
      <c r="Q52" s="914"/>
      <c r="R52" s="915"/>
      <c r="S52" s="915"/>
      <c r="T52" s="915"/>
      <c r="U52" s="915"/>
      <c r="V52" s="915"/>
      <c r="W52" s="915"/>
      <c r="X52" s="915"/>
      <c r="Y52" s="915"/>
      <c r="Z52" s="915"/>
      <c r="AA52" s="915"/>
      <c r="AB52" s="915"/>
      <c r="AC52" s="915"/>
      <c r="AD52" s="915"/>
      <c r="AE52" s="916"/>
      <c r="AF52" s="842"/>
      <c r="AG52" s="843"/>
      <c r="AH52" s="843"/>
      <c r="AI52" s="843"/>
      <c r="AJ52" s="844"/>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47"/>
      <c r="BK52" s="247"/>
      <c r="BL52" s="247"/>
      <c r="BM52" s="247"/>
      <c r="BN52" s="247"/>
      <c r="BO52" s="260"/>
      <c r="BP52" s="260"/>
      <c r="BQ52" s="257">
        <v>46</v>
      </c>
      <c r="BR52" s="258"/>
      <c r="BS52" s="849"/>
      <c r="BT52" s="850"/>
      <c r="BU52" s="850"/>
      <c r="BV52" s="850"/>
      <c r="BW52" s="850"/>
      <c r="BX52" s="850"/>
      <c r="BY52" s="850"/>
      <c r="BZ52" s="850"/>
      <c r="CA52" s="850"/>
      <c r="CB52" s="850"/>
      <c r="CC52" s="850"/>
      <c r="CD52" s="850"/>
      <c r="CE52" s="850"/>
      <c r="CF52" s="850"/>
      <c r="CG52" s="851"/>
      <c r="CH52" s="862"/>
      <c r="CI52" s="863"/>
      <c r="CJ52" s="863"/>
      <c r="CK52" s="863"/>
      <c r="CL52" s="864"/>
      <c r="CM52" s="862"/>
      <c r="CN52" s="863"/>
      <c r="CO52" s="863"/>
      <c r="CP52" s="863"/>
      <c r="CQ52" s="864"/>
      <c r="CR52" s="862"/>
      <c r="CS52" s="863"/>
      <c r="CT52" s="863"/>
      <c r="CU52" s="863"/>
      <c r="CV52" s="864"/>
      <c r="CW52" s="862"/>
      <c r="CX52" s="863"/>
      <c r="CY52" s="863"/>
      <c r="CZ52" s="863"/>
      <c r="DA52" s="864"/>
      <c r="DB52" s="862"/>
      <c r="DC52" s="863"/>
      <c r="DD52" s="863"/>
      <c r="DE52" s="863"/>
      <c r="DF52" s="864"/>
      <c r="DG52" s="862"/>
      <c r="DH52" s="863"/>
      <c r="DI52" s="863"/>
      <c r="DJ52" s="863"/>
      <c r="DK52" s="864"/>
      <c r="DL52" s="862"/>
      <c r="DM52" s="863"/>
      <c r="DN52" s="863"/>
      <c r="DO52" s="863"/>
      <c r="DP52" s="864"/>
      <c r="DQ52" s="862"/>
      <c r="DR52" s="863"/>
      <c r="DS52" s="863"/>
      <c r="DT52" s="863"/>
      <c r="DU52" s="864"/>
      <c r="DV52" s="865"/>
      <c r="DW52" s="866"/>
      <c r="DX52" s="866"/>
      <c r="DY52" s="866"/>
      <c r="DZ52" s="867"/>
      <c r="EA52" s="241"/>
    </row>
    <row r="53" spans="1:131" s="242" customFormat="1" ht="26.25" customHeight="1" x14ac:dyDescent="0.15">
      <c r="A53" s="256">
        <v>26</v>
      </c>
      <c r="B53" s="836"/>
      <c r="C53" s="837"/>
      <c r="D53" s="837"/>
      <c r="E53" s="837"/>
      <c r="F53" s="837"/>
      <c r="G53" s="837"/>
      <c r="H53" s="837"/>
      <c r="I53" s="837"/>
      <c r="J53" s="837"/>
      <c r="K53" s="837"/>
      <c r="L53" s="837"/>
      <c r="M53" s="837"/>
      <c r="N53" s="837"/>
      <c r="O53" s="837"/>
      <c r="P53" s="838"/>
      <c r="Q53" s="914"/>
      <c r="R53" s="915"/>
      <c r="S53" s="915"/>
      <c r="T53" s="915"/>
      <c r="U53" s="915"/>
      <c r="V53" s="915"/>
      <c r="W53" s="915"/>
      <c r="X53" s="915"/>
      <c r="Y53" s="915"/>
      <c r="Z53" s="915"/>
      <c r="AA53" s="915"/>
      <c r="AB53" s="915"/>
      <c r="AC53" s="915"/>
      <c r="AD53" s="915"/>
      <c r="AE53" s="916"/>
      <c r="AF53" s="842"/>
      <c r="AG53" s="843"/>
      <c r="AH53" s="843"/>
      <c r="AI53" s="843"/>
      <c r="AJ53" s="844"/>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47"/>
      <c r="BK53" s="247"/>
      <c r="BL53" s="247"/>
      <c r="BM53" s="247"/>
      <c r="BN53" s="247"/>
      <c r="BO53" s="260"/>
      <c r="BP53" s="260"/>
      <c r="BQ53" s="257">
        <v>47</v>
      </c>
      <c r="BR53" s="258"/>
      <c r="BS53" s="849"/>
      <c r="BT53" s="850"/>
      <c r="BU53" s="850"/>
      <c r="BV53" s="850"/>
      <c r="BW53" s="850"/>
      <c r="BX53" s="850"/>
      <c r="BY53" s="850"/>
      <c r="BZ53" s="850"/>
      <c r="CA53" s="850"/>
      <c r="CB53" s="850"/>
      <c r="CC53" s="850"/>
      <c r="CD53" s="850"/>
      <c r="CE53" s="850"/>
      <c r="CF53" s="850"/>
      <c r="CG53" s="851"/>
      <c r="CH53" s="862"/>
      <c r="CI53" s="863"/>
      <c r="CJ53" s="863"/>
      <c r="CK53" s="863"/>
      <c r="CL53" s="864"/>
      <c r="CM53" s="862"/>
      <c r="CN53" s="863"/>
      <c r="CO53" s="863"/>
      <c r="CP53" s="863"/>
      <c r="CQ53" s="864"/>
      <c r="CR53" s="862"/>
      <c r="CS53" s="863"/>
      <c r="CT53" s="863"/>
      <c r="CU53" s="863"/>
      <c r="CV53" s="864"/>
      <c r="CW53" s="862"/>
      <c r="CX53" s="863"/>
      <c r="CY53" s="863"/>
      <c r="CZ53" s="863"/>
      <c r="DA53" s="864"/>
      <c r="DB53" s="862"/>
      <c r="DC53" s="863"/>
      <c r="DD53" s="863"/>
      <c r="DE53" s="863"/>
      <c r="DF53" s="864"/>
      <c r="DG53" s="862"/>
      <c r="DH53" s="863"/>
      <c r="DI53" s="863"/>
      <c r="DJ53" s="863"/>
      <c r="DK53" s="864"/>
      <c r="DL53" s="862"/>
      <c r="DM53" s="863"/>
      <c r="DN53" s="863"/>
      <c r="DO53" s="863"/>
      <c r="DP53" s="864"/>
      <c r="DQ53" s="862"/>
      <c r="DR53" s="863"/>
      <c r="DS53" s="863"/>
      <c r="DT53" s="863"/>
      <c r="DU53" s="864"/>
      <c r="DV53" s="865"/>
      <c r="DW53" s="866"/>
      <c r="DX53" s="866"/>
      <c r="DY53" s="866"/>
      <c r="DZ53" s="867"/>
      <c r="EA53" s="241"/>
    </row>
    <row r="54" spans="1:131" s="242" customFormat="1" ht="26.25" customHeight="1" x14ac:dyDescent="0.15">
      <c r="A54" s="256">
        <v>27</v>
      </c>
      <c r="B54" s="836"/>
      <c r="C54" s="837"/>
      <c r="D54" s="837"/>
      <c r="E54" s="837"/>
      <c r="F54" s="837"/>
      <c r="G54" s="837"/>
      <c r="H54" s="837"/>
      <c r="I54" s="837"/>
      <c r="J54" s="837"/>
      <c r="K54" s="837"/>
      <c r="L54" s="837"/>
      <c r="M54" s="837"/>
      <c r="N54" s="837"/>
      <c r="O54" s="837"/>
      <c r="P54" s="838"/>
      <c r="Q54" s="914"/>
      <c r="R54" s="915"/>
      <c r="S54" s="915"/>
      <c r="T54" s="915"/>
      <c r="U54" s="915"/>
      <c r="V54" s="915"/>
      <c r="W54" s="915"/>
      <c r="X54" s="915"/>
      <c r="Y54" s="915"/>
      <c r="Z54" s="915"/>
      <c r="AA54" s="915"/>
      <c r="AB54" s="915"/>
      <c r="AC54" s="915"/>
      <c r="AD54" s="915"/>
      <c r="AE54" s="916"/>
      <c r="AF54" s="842"/>
      <c r="AG54" s="843"/>
      <c r="AH54" s="843"/>
      <c r="AI54" s="843"/>
      <c r="AJ54" s="844"/>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47"/>
      <c r="BK54" s="247"/>
      <c r="BL54" s="247"/>
      <c r="BM54" s="247"/>
      <c r="BN54" s="247"/>
      <c r="BO54" s="260"/>
      <c r="BP54" s="260"/>
      <c r="BQ54" s="257">
        <v>48</v>
      </c>
      <c r="BR54" s="258"/>
      <c r="BS54" s="849"/>
      <c r="BT54" s="850"/>
      <c r="BU54" s="850"/>
      <c r="BV54" s="850"/>
      <c r="BW54" s="850"/>
      <c r="BX54" s="850"/>
      <c r="BY54" s="850"/>
      <c r="BZ54" s="850"/>
      <c r="CA54" s="850"/>
      <c r="CB54" s="850"/>
      <c r="CC54" s="850"/>
      <c r="CD54" s="850"/>
      <c r="CE54" s="850"/>
      <c r="CF54" s="850"/>
      <c r="CG54" s="851"/>
      <c r="CH54" s="862"/>
      <c r="CI54" s="863"/>
      <c r="CJ54" s="863"/>
      <c r="CK54" s="863"/>
      <c r="CL54" s="864"/>
      <c r="CM54" s="862"/>
      <c r="CN54" s="863"/>
      <c r="CO54" s="863"/>
      <c r="CP54" s="863"/>
      <c r="CQ54" s="864"/>
      <c r="CR54" s="862"/>
      <c r="CS54" s="863"/>
      <c r="CT54" s="863"/>
      <c r="CU54" s="863"/>
      <c r="CV54" s="864"/>
      <c r="CW54" s="862"/>
      <c r="CX54" s="863"/>
      <c r="CY54" s="863"/>
      <c r="CZ54" s="863"/>
      <c r="DA54" s="864"/>
      <c r="DB54" s="862"/>
      <c r="DC54" s="863"/>
      <c r="DD54" s="863"/>
      <c r="DE54" s="863"/>
      <c r="DF54" s="864"/>
      <c r="DG54" s="862"/>
      <c r="DH54" s="863"/>
      <c r="DI54" s="863"/>
      <c r="DJ54" s="863"/>
      <c r="DK54" s="864"/>
      <c r="DL54" s="862"/>
      <c r="DM54" s="863"/>
      <c r="DN54" s="863"/>
      <c r="DO54" s="863"/>
      <c r="DP54" s="864"/>
      <c r="DQ54" s="862"/>
      <c r="DR54" s="863"/>
      <c r="DS54" s="863"/>
      <c r="DT54" s="863"/>
      <c r="DU54" s="864"/>
      <c r="DV54" s="865"/>
      <c r="DW54" s="866"/>
      <c r="DX54" s="866"/>
      <c r="DY54" s="866"/>
      <c r="DZ54" s="867"/>
      <c r="EA54" s="241"/>
    </row>
    <row r="55" spans="1:131" s="242" customFormat="1" ht="26.25" customHeight="1" x14ac:dyDescent="0.15">
      <c r="A55" s="256">
        <v>28</v>
      </c>
      <c r="B55" s="836"/>
      <c r="C55" s="837"/>
      <c r="D55" s="837"/>
      <c r="E55" s="837"/>
      <c r="F55" s="837"/>
      <c r="G55" s="837"/>
      <c r="H55" s="837"/>
      <c r="I55" s="837"/>
      <c r="J55" s="837"/>
      <c r="K55" s="837"/>
      <c r="L55" s="837"/>
      <c r="M55" s="837"/>
      <c r="N55" s="837"/>
      <c r="O55" s="837"/>
      <c r="P55" s="838"/>
      <c r="Q55" s="914"/>
      <c r="R55" s="915"/>
      <c r="S55" s="915"/>
      <c r="T55" s="915"/>
      <c r="U55" s="915"/>
      <c r="V55" s="915"/>
      <c r="W55" s="915"/>
      <c r="X55" s="915"/>
      <c r="Y55" s="915"/>
      <c r="Z55" s="915"/>
      <c r="AA55" s="915"/>
      <c r="AB55" s="915"/>
      <c r="AC55" s="915"/>
      <c r="AD55" s="915"/>
      <c r="AE55" s="916"/>
      <c r="AF55" s="842"/>
      <c r="AG55" s="843"/>
      <c r="AH55" s="843"/>
      <c r="AI55" s="843"/>
      <c r="AJ55" s="844"/>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47"/>
      <c r="BK55" s="247"/>
      <c r="BL55" s="247"/>
      <c r="BM55" s="247"/>
      <c r="BN55" s="247"/>
      <c r="BO55" s="260"/>
      <c r="BP55" s="260"/>
      <c r="BQ55" s="257">
        <v>49</v>
      </c>
      <c r="BR55" s="258"/>
      <c r="BS55" s="849"/>
      <c r="BT55" s="850"/>
      <c r="BU55" s="850"/>
      <c r="BV55" s="850"/>
      <c r="BW55" s="850"/>
      <c r="BX55" s="850"/>
      <c r="BY55" s="850"/>
      <c r="BZ55" s="850"/>
      <c r="CA55" s="850"/>
      <c r="CB55" s="850"/>
      <c r="CC55" s="850"/>
      <c r="CD55" s="850"/>
      <c r="CE55" s="850"/>
      <c r="CF55" s="850"/>
      <c r="CG55" s="851"/>
      <c r="CH55" s="862"/>
      <c r="CI55" s="863"/>
      <c r="CJ55" s="863"/>
      <c r="CK55" s="863"/>
      <c r="CL55" s="864"/>
      <c r="CM55" s="862"/>
      <c r="CN55" s="863"/>
      <c r="CO55" s="863"/>
      <c r="CP55" s="863"/>
      <c r="CQ55" s="864"/>
      <c r="CR55" s="862"/>
      <c r="CS55" s="863"/>
      <c r="CT55" s="863"/>
      <c r="CU55" s="863"/>
      <c r="CV55" s="864"/>
      <c r="CW55" s="862"/>
      <c r="CX55" s="863"/>
      <c r="CY55" s="863"/>
      <c r="CZ55" s="863"/>
      <c r="DA55" s="864"/>
      <c r="DB55" s="862"/>
      <c r="DC55" s="863"/>
      <c r="DD55" s="863"/>
      <c r="DE55" s="863"/>
      <c r="DF55" s="864"/>
      <c r="DG55" s="862"/>
      <c r="DH55" s="863"/>
      <c r="DI55" s="863"/>
      <c r="DJ55" s="863"/>
      <c r="DK55" s="864"/>
      <c r="DL55" s="862"/>
      <c r="DM55" s="863"/>
      <c r="DN55" s="863"/>
      <c r="DO55" s="863"/>
      <c r="DP55" s="864"/>
      <c r="DQ55" s="862"/>
      <c r="DR55" s="863"/>
      <c r="DS55" s="863"/>
      <c r="DT55" s="863"/>
      <c r="DU55" s="864"/>
      <c r="DV55" s="865"/>
      <c r="DW55" s="866"/>
      <c r="DX55" s="866"/>
      <c r="DY55" s="866"/>
      <c r="DZ55" s="867"/>
      <c r="EA55" s="241"/>
    </row>
    <row r="56" spans="1:131" s="242" customFormat="1" ht="26.25" customHeight="1" x14ac:dyDescent="0.15">
      <c r="A56" s="256">
        <v>29</v>
      </c>
      <c r="B56" s="836"/>
      <c r="C56" s="837"/>
      <c r="D56" s="837"/>
      <c r="E56" s="837"/>
      <c r="F56" s="837"/>
      <c r="G56" s="837"/>
      <c r="H56" s="837"/>
      <c r="I56" s="837"/>
      <c r="J56" s="837"/>
      <c r="K56" s="837"/>
      <c r="L56" s="837"/>
      <c r="M56" s="837"/>
      <c r="N56" s="837"/>
      <c r="O56" s="837"/>
      <c r="P56" s="838"/>
      <c r="Q56" s="914"/>
      <c r="R56" s="915"/>
      <c r="S56" s="915"/>
      <c r="T56" s="915"/>
      <c r="U56" s="915"/>
      <c r="V56" s="915"/>
      <c r="W56" s="915"/>
      <c r="X56" s="915"/>
      <c r="Y56" s="915"/>
      <c r="Z56" s="915"/>
      <c r="AA56" s="915"/>
      <c r="AB56" s="915"/>
      <c r="AC56" s="915"/>
      <c r="AD56" s="915"/>
      <c r="AE56" s="916"/>
      <c r="AF56" s="842"/>
      <c r="AG56" s="843"/>
      <c r="AH56" s="843"/>
      <c r="AI56" s="843"/>
      <c r="AJ56" s="844"/>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47"/>
      <c r="BK56" s="247"/>
      <c r="BL56" s="247"/>
      <c r="BM56" s="247"/>
      <c r="BN56" s="247"/>
      <c r="BO56" s="260"/>
      <c r="BP56" s="260"/>
      <c r="BQ56" s="257">
        <v>50</v>
      </c>
      <c r="BR56" s="258"/>
      <c r="BS56" s="849"/>
      <c r="BT56" s="850"/>
      <c r="BU56" s="850"/>
      <c r="BV56" s="850"/>
      <c r="BW56" s="850"/>
      <c r="BX56" s="850"/>
      <c r="BY56" s="850"/>
      <c r="BZ56" s="850"/>
      <c r="CA56" s="850"/>
      <c r="CB56" s="850"/>
      <c r="CC56" s="850"/>
      <c r="CD56" s="850"/>
      <c r="CE56" s="850"/>
      <c r="CF56" s="850"/>
      <c r="CG56" s="851"/>
      <c r="CH56" s="862"/>
      <c r="CI56" s="863"/>
      <c r="CJ56" s="863"/>
      <c r="CK56" s="863"/>
      <c r="CL56" s="864"/>
      <c r="CM56" s="862"/>
      <c r="CN56" s="863"/>
      <c r="CO56" s="863"/>
      <c r="CP56" s="863"/>
      <c r="CQ56" s="864"/>
      <c r="CR56" s="862"/>
      <c r="CS56" s="863"/>
      <c r="CT56" s="863"/>
      <c r="CU56" s="863"/>
      <c r="CV56" s="864"/>
      <c r="CW56" s="862"/>
      <c r="CX56" s="863"/>
      <c r="CY56" s="863"/>
      <c r="CZ56" s="863"/>
      <c r="DA56" s="864"/>
      <c r="DB56" s="862"/>
      <c r="DC56" s="863"/>
      <c r="DD56" s="863"/>
      <c r="DE56" s="863"/>
      <c r="DF56" s="864"/>
      <c r="DG56" s="862"/>
      <c r="DH56" s="863"/>
      <c r="DI56" s="863"/>
      <c r="DJ56" s="863"/>
      <c r="DK56" s="864"/>
      <c r="DL56" s="862"/>
      <c r="DM56" s="863"/>
      <c r="DN56" s="863"/>
      <c r="DO56" s="863"/>
      <c r="DP56" s="864"/>
      <c r="DQ56" s="862"/>
      <c r="DR56" s="863"/>
      <c r="DS56" s="863"/>
      <c r="DT56" s="863"/>
      <c r="DU56" s="864"/>
      <c r="DV56" s="865"/>
      <c r="DW56" s="866"/>
      <c r="DX56" s="866"/>
      <c r="DY56" s="866"/>
      <c r="DZ56" s="867"/>
      <c r="EA56" s="241"/>
    </row>
    <row r="57" spans="1:131" s="242" customFormat="1" ht="26.25" customHeight="1" x14ac:dyDescent="0.15">
      <c r="A57" s="256">
        <v>30</v>
      </c>
      <c r="B57" s="836"/>
      <c r="C57" s="837"/>
      <c r="D57" s="837"/>
      <c r="E57" s="837"/>
      <c r="F57" s="837"/>
      <c r="G57" s="837"/>
      <c r="H57" s="837"/>
      <c r="I57" s="837"/>
      <c r="J57" s="837"/>
      <c r="K57" s="837"/>
      <c r="L57" s="837"/>
      <c r="M57" s="837"/>
      <c r="N57" s="837"/>
      <c r="O57" s="837"/>
      <c r="P57" s="838"/>
      <c r="Q57" s="914"/>
      <c r="R57" s="915"/>
      <c r="S57" s="915"/>
      <c r="T57" s="915"/>
      <c r="U57" s="915"/>
      <c r="V57" s="915"/>
      <c r="W57" s="915"/>
      <c r="X57" s="915"/>
      <c r="Y57" s="915"/>
      <c r="Z57" s="915"/>
      <c r="AA57" s="915"/>
      <c r="AB57" s="915"/>
      <c r="AC57" s="915"/>
      <c r="AD57" s="915"/>
      <c r="AE57" s="916"/>
      <c r="AF57" s="842"/>
      <c r="AG57" s="843"/>
      <c r="AH57" s="843"/>
      <c r="AI57" s="843"/>
      <c r="AJ57" s="844"/>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47"/>
      <c r="BK57" s="247"/>
      <c r="BL57" s="247"/>
      <c r="BM57" s="247"/>
      <c r="BN57" s="247"/>
      <c r="BO57" s="260"/>
      <c r="BP57" s="260"/>
      <c r="BQ57" s="257">
        <v>51</v>
      </c>
      <c r="BR57" s="258"/>
      <c r="BS57" s="849"/>
      <c r="BT57" s="850"/>
      <c r="BU57" s="850"/>
      <c r="BV57" s="850"/>
      <c r="BW57" s="850"/>
      <c r="BX57" s="850"/>
      <c r="BY57" s="850"/>
      <c r="BZ57" s="850"/>
      <c r="CA57" s="850"/>
      <c r="CB57" s="850"/>
      <c r="CC57" s="850"/>
      <c r="CD57" s="850"/>
      <c r="CE57" s="850"/>
      <c r="CF57" s="850"/>
      <c r="CG57" s="851"/>
      <c r="CH57" s="862"/>
      <c r="CI57" s="863"/>
      <c r="CJ57" s="863"/>
      <c r="CK57" s="863"/>
      <c r="CL57" s="864"/>
      <c r="CM57" s="862"/>
      <c r="CN57" s="863"/>
      <c r="CO57" s="863"/>
      <c r="CP57" s="863"/>
      <c r="CQ57" s="864"/>
      <c r="CR57" s="862"/>
      <c r="CS57" s="863"/>
      <c r="CT57" s="863"/>
      <c r="CU57" s="863"/>
      <c r="CV57" s="864"/>
      <c r="CW57" s="862"/>
      <c r="CX57" s="863"/>
      <c r="CY57" s="863"/>
      <c r="CZ57" s="863"/>
      <c r="DA57" s="864"/>
      <c r="DB57" s="862"/>
      <c r="DC57" s="863"/>
      <c r="DD57" s="863"/>
      <c r="DE57" s="863"/>
      <c r="DF57" s="864"/>
      <c r="DG57" s="862"/>
      <c r="DH57" s="863"/>
      <c r="DI57" s="863"/>
      <c r="DJ57" s="863"/>
      <c r="DK57" s="864"/>
      <c r="DL57" s="862"/>
      <c r="DM57" s="863"/>
      <c r="DN57" s="863"/>
      <c r="DO57" s="863"/>
      <c r="DP57" s="864"/>
      <c r="DQ57" s="862"/>
      <c r="DR57" s="863"/>
      <c r="DS57" s="863"/>
      <c r="DT57" s="863"/>
      <c r="DU57" s="864"/>
      <c r="DV57" s="865"/>
      <c r="DW57" s="866"/>
      <c r="DX57" s="866"/>
      <c r="DY57" s="866"/>
      <c r="DZ57" s="867"/>
      <c r="EA57" s="241"/>
    </row>
    <row r="58" spans="1:131" s="242" customFormat="1" ht="26.25" customHeight="1" x14ac:dyDescent="0.15">
      <c r="A58" s="256">
        <v>31</v>
      </c>
      <c r="B58" s="836"/>
      <c r="C58" s="837"/>
      <c r="D58" s="837"/>
      <c r="E58" s="837"/>
      <c r="F58" s="837"/>
      <c r="G58" s="837"/>
      <c r="H58" s="837"/>
      <c r="I58" s="837"/>
      <c r="J58" s="837"/>
      <c r="K58" s="837"/>
      <c r="L58" s="837"/>
      <c r="M58" s="837"/>
      <c r="N58" s="837"/>
      <c r="O58" s="837"/>
      <c r="P58" s="838"/>
      <c r="Q58" s="914"/>
      <c r="R58" s="915"/>
      <c r="S58" s="915"/>
      <c r="T58" s="915"/>
      <c r="U58" s="915"/>
      <c r="V58" s="915"/>
      <c r="W58" s="915"/>
      <c r="X58" s="915"/>
      <c r="Y58" s="915"/>
      <c r="Z58" s="915"/>
      <c r="AA58" s="915"/>
      <c r="AB58" s="915"/>
      <c r="AC58" s="915"/>
      <c r="AD58" s="915"/>
      <c r="AE58" s="916"/>
      <c r="AF58" s="842"/>
      <c r="AG58" s="843"/>
      <c r="AH58" s="843"/>
      <c r="AI58" s="843"/>
      <c r="AJ58" s="844"/>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47"/>
      <c r="BK58" s="247"/>
      <c r="BL58" s="247"/>
      <c r="BM58" s="247"/>
      <c r="BN58" s="247"/>
      <c r="BO58" s="260"/>
      <c r="BP58" s="260"/>
      <c r="BQ58" s="257">
        <v>52</v>
      </c>
      <c r="BR58" s="258"/>
      <c r="BS58" s="849"/>
      <c r="BT58" s="850"/>
      <c r="BU58" s="850"/>
      <c r="BV58" s="850"/>
      <c r="BW58" s="850"/>
      <c r="BX58" s="850"/>
      <c r="BY58" s="850"/>
      <c r="BZ58" s="850"/>
      <c r="CA58" s="850"/>
      <c r="CB58" s="850"/>
      <c r="CC58" s="850"/>
      <c r="CD58" s="850"/>
      <c r="CE58" s="850"/>
      <c r="CF58" s="850"/>
      <c r="CG58" s="851"/>
      <c r="CH58" s="862"/>
      <c r="CI58" s="863"/>
      <c r="CJ58" s="863"/>
      <c r="CK58" s="863"/>
      <c r="CL58" s="864"/>
      <c r="CM58" s="862"/>
      <c r="CN58" s="863"/>
      <c r="CO58" s="863"/>
      <c r="CP58" s="863"/>
      <c r="CQ58" s="864"/>
      <c r="CR58" s="862"/>
      <c r="CS58" s="863"/>
      <c r="CT58" s="863"/>
      <c r="CU58" s="863"/>
      <c r="CV58" s="864"/>
      <c r="CW58" s="862"/>
      <c r="CX58" s="863"/>
      <c r="CY58" s="863"/>
      <c r="CZ58" s="863"/>
      <c r="DA58" s="864"/>
      <c r="DB58" s="862"/>
      <c r="DC58" s="863"/>
      <c r="DD58" s="863"/>
      <c r="DE58" s="863"/>
      <c r="DF58" s="864"/>
      <c r="DG58" s="862"/>
      <c r="DH58" s="863"/>
      <c r="DI58" s="863"/>
      <c r="DJ58" s="863"/>
      <c r="DK58" s="864"/>
      <c r="DL58" s="862"/>
      <c r="DM58" s="863"/>
      <c r="DN58" s="863"/>
      <c r="DO58" s="863"/>
      <c r="DP58" s="864"/>
      <c r="DQ58" s="862"/>
      <c r="DR58" s="863"/>
      <c r="DS58" s="863"/>
      <c r="DT58" s="863"/>
      <c r="DU58" s="864"/>
      <c r="DV58" s="865"/>
      <c r="DW58" s="866"/>
      <c r="DX58" s="866"/>
      <c r="DY58" s="866"/>
      <c r="DZ58" s="867"/>
      <c r="EA58" s="241"/>
    </row>
    <row r="59" spans="1:131" s="242" customFormat="1" ht="26.25" customHeight="1" x14ac:dyDescent="0.15">
      <c r="A59" s="256">
        <v>32</v>
      </c>
      <c r="B59" s="836"/>
      <c r="C59" s="837"/>
      <c r="D59" s="837"/>
      <c r="E59" s="837"/>
      <c r="F59" s="837"/>
      <c r="G59" s="837"/>
      <c r="H59" s="837"/>
      <c r="I59" s="837"/>
      <c r="J59" s="837"/>
      <c r="K59" s="837"/>
      <c r="L59" s="837"/>
      <c r="M59" s="837"/>
      <c r="N59" s="837"/>
      <c r="O59" s="837"/>
      <c r="P59" s="838"/>
      <c r="Q59" s="914"/>
      <c r="R59" s="915"/>
      <c r="S59" s="915"/>
      <c r="T59" s="915"/>
      <c r="U59" s="915"/>
      <c r="V59" s="915"/>
      <c r="W59" s="915"/>
      <c r="X59" s="915"/>
      <c r="Y59" s="915"/>
      <c r="Z59" s="915"/>
      <c r="AA59" s="915"/>
      <c r="AB59" s="915"/>
      <c r="AC59" s="915"/>
      <c r="AD59" s="915"/>
      <c r="AE59" s="916"/>
      <c r="AF59" s="842"/>
      <c r="AG59" s="843"/>
      <c r="AH59" s="843"/>
      <c r="AI59" s="843"/>
      <c r="AJ59" s="844"/>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47"/>
      <c r="BK59" s="247"/>
      <c r="BL59" s="247"/>
      <c r="BM59" s="247"/>
      <c r="BN59" s="247"/>
      <c r="BO59" s="260"/>
      <c r="BP59" s="260"/>
      <c r="BQ59" s="257">
        <v>53</v>
      </c>
      <c r="BR59" s="258"/>
      <c r="BS59" s="849"/>
      <c r="BT59" s="850"/>
      <c r="BU59" s="850"/>
      <c r="BV59" s="850"/>
      <c r="BW59" s="850"/>
      <c r="BX59" s="850"/>
      <c r="BY59" s="850"/>
      <c r="BZ59" s="850"/>
      <c r="CA59" s="850"/>
      <c r="CB59" s="850"/>
      <c r="CC59" s="850"/>
      <c r="CD59" s="850"/>
      <c r="CE59" s="850"/>
      <c r="CF59" s="850"/>
      <c r="CG59" s="851"/>
      <c r="CH59" s="862"/>
      <c r="CI59" s="863"/>
      <c r="CJ59" s="863"/>
      <c r="CK59" s="863"/>
      <c r="CL59" s="864"/>
      <c r="CM59" s="862"/>
      <c r="CN59" s="863"/>
      <c r="CO59" s="863"/>
      <c r="CP59" s="863"/>
      <c r="CQ59" s="864"/>
      <c r="CR59" s="862"/>
      <c r="CS59" s="863"/>
      <c r="CT59" s="863"/>
      <c r="CU59" s="863"/>
      <c r="CV59" s="864"/>
      <c r="CW59" s="862"/>
      <c r="CX59" s="863"/>
      <c r="CY59" s="863"/>
      <c r="CZ59" s="863"/>
      <c r="DA59" s="864"/>
      <c r="DB59" s="862"/>
      <c r="DC59" s="863"/>
      <c r="DD59" s="863"/>
      <c r="DE59" s="863"/>
      <c r="DF59" s="864"/>
      <c r="DG59" s="862"/>
      <c r="DH59" s="863"/>
      <c r="DI59" s="863"/>
      <c r="DJ59" s="863"/>
      <c r="DK59" s="864"/>
      <c r="DL59" s="862"/>
      <c r="DM59" s="863"/>
      <c r="DN59" s="863"/>
      <c r="DO59" s="863"/>
      <c r="DP59" s="864"/>
      <c r="DQ59" s="862"/>
      <c r="DR59" s="863"/>
      <c r="DS59" s="863"/>
      <c r="DT59" s="863"/>
      <c r="DU59" s="864"/>
      <c r="DV59" s="865"/>
      <c r="DW59" s="866"/>
      <c r="DX59" s="866"/>
      <c r="DY59" s="866"/>
      <c r="DZ59" s="867"/>
      <c r="EA59" s="241"/>
    </row>
    <row r="60" spans="1:131" s="242" customFormat="1" ht="26.25" customHeight="1" x14ac:dyDescent="0.15">
      <c r="A60" s="256">
        <v>33</v>
      </c>
      <c r="B60" s="836"/>
      <c r="C60" s="837"/>
      <c r="D60" s="837"/>
      <c r="E60" s="837"/>
      <c r="F60" s="837"/>
      <c r="G60" s="837"/>
      <c r="H60" s="837"/>
      <c r="I60" s="837"/>
      <c r="J60" s="837"/>
      <c r="K60" s="837"/>
      <c r="L60" s="837"/>
      <c r="M60" s="837"/>
      <c r="N60" s="837"/>
      <c r="O60" s="837"/>
      <c r="P60" s="838"/>
      <c r="Q60" s="914"/>
      <c r="R60" s="915"/>
      <c r="S60" s="915"/>
      <c r="T60" s="915"/>
      <c r="U60" s="915"/>
      <c r="V60" s="915"/>
      <c r="W60" s="915"/>
      <c r="X60" s="915"/>
      <c r="Y60" s="915"/>
      <c r="Z60" s="915"/>
      <c r="AA60" s="915"/>
      <c r="AB60" s="915"/>
      <c r="AC60" s="915"/>
      <c r="AD60" s="915"/>
      <c r="AE60" s="916"/>
      <c r="AF60" s="842"/>
      <c r="AG60" s="843"/>
      <c r="AH60" s="843"/>
      <c r="AI60" s="843"/>
      <c r="AJ60" s="844"/>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47"/>
      <c r="BK60" s="247"/>
      <c r="BL60" s="247"/>
      <c r="BM60" s="247"/>
      <c r="BN60" s="247"/>
      <c r="BO60" s="260"/>
      <c r="BP60" s="260"/>
      <c r="BQ60" s="257">
        <v>54</v>
      </c>
      <c r="BR60" s="258"/>
      <c r="BS60" s="849"/>
      <c r="BT60" s="850"/>
      <c r="BU60" s="850"/>
      <c r="BV60" s="850"/>
      <c r="BW60" s="850"/>
      <c r="BX60" s="850"/>
      <c r="BY60" s="850"/>
      <c r="BZ60" s="850"/>
      <c r="CA60" s="850"/>
      <c r="CB60" s="850"/>
      <c r="CC60" s="850"/>
      <c r="CD60" s="850"/>
      <c r="CE60" s="850"/>
      <c r="CF60" s="850"/>
      <c r="CG60" s="851"/>
      <c r="CH60" s="862"/>
      <c r="CI60" s="863"/>
      <c r="CJ60" s="863"/>
      <c r="CK60" s="863"/>
      <c r="CL60" s="864"/>
      <c r="CM60" s="862"/>
      <c r="CN60" s="863"/>
      <c r="CO60" s="863"/>
      <c r="CP60" s="863"/>
      <c r="CQ60" s="864"/>
      <c r="CR60" s="862"/>
      <c r="CS60" s="863"/>
      <c r="CT60" s="863"/>
      <c r="CU60" s="863"/>
      <c r="CV60" s="864"/>
      <c r="CW60" s="862"/>
      <c r="CX60" s="863"/>
      <c r="CY60" s="863"/>
      <c r="CZ60" s="863"/>
      <c r="DA60" s="864"/>
      <c r="DB60" s="862"/>
      <c r="DC60" s="863"/>
      <c r="DD60" s="863"/>
      <c r="DE60" s="863"/>
      <c r="DF60" s="864"/>
      <c r="DG60" s="862"/>
      <c r="DH60" s="863"/>
      <c r="DI60" s="863"/>
      <c r="DJ60" s="863"/>
      <c r="DK60" s="864"/>
      <c r="DL60" s="862"/>
      <c r="DM60" s="863"/>
      <c r="DN60" s="863"/>
      <c r="DO60" s="863"/>
      <c r="DP60" s="864"/>
      <c r="DQ60" s="862"/>
      <c r="DR60" s="863"/>
      <c r="DS60" s="863"/>
      <c r="DT60" s="863"/>
      <c r="DU60" s="864"/>
      <c r="DV60" s="865"/>
      <c r="DW60" s="866"/>
      <c r="DX60" s="866"/>
      <c r="DY60" s="866"/>
      <c r="DZ60" s="867"/>
      <c r="EA60" s="241"/>
    </row>
    <row r="61" spans="1:131" s="242" customFormat="1" ht="26.25" customHeight="1" thickBot="1" x14ac:dyDescent="0.2">
      <c r="A61" s="256">
        <v>34</v>
      </c>
      <c r="B61" s="836"/>
      <c r="C61" s="837"/>
      <c r="D61" s="837"/>
      <c r="E61" s="837"/>
      <c r="F61" s="837"/>
      <c r="G61" s="837"/>
      <c r="H61" s="837"/>
      <c r="I61" s="837"/>
      <c r="J61" s="837"/>
      <c r="K61" s="837"/>
      <c r="L61" s="837"/>
      <c r="M61" s="837"/>
      <c r="N61" s="837"/>
      <c r="O61" s="837"/>
      <c r="P61" s="838"/>
      <c r="Q61" s="914"/>
      <c r="R61" s="915"/>
      <c r="S61" s="915"/>
      <c r="T61" s="915"/>
      <c r="U61" s="915"/>
      <c r="V61" s="915"/>
      <c r="W61" s="915"/>
      <c r="X61" s="915"/>
      <c r="Y61" s="915"/>
      <c r="Z61" s="915"/>
      <c r="AA61" s="915"/>
      <c r="AB61" s="915"/>
      <c r="AC61" s="915"/>
      <c r="AD61" s="915"/>
      <c r="AE61" s="916"/>
      <c r="AF61" s="842"/>
      <c r="AG61" s="843"/>
      <c r="AH61" s="843"/>
      <c r="AI61" s="843"/>
      <c r="AJ61" s="844"/>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47"/>
      <c r="BK61" s="247"/>
      <c r="BL61" s="247"/>
      <c r="BM61" s="247"/>
      <c r="BN61" s="247"/>
      <c r="BO61" s="260"/>
      <c r="BP61" s="260"/>
      <c r="BQ61" s="257">
        <v>55</v>
      </c>
      <c r="BR61" s="258"/>
      <c r="BS61" s="849"/>
      <c r="BT61" s="850"/>
      <c r="BU61" s="850"/>
      <c r="BV61" s="850"/>
      <c r="BW61" s="850"/>
      <c r="BX61" s="850"/>
      <c r="BY61" s="850"/>
      <c r="BZ61" s="850"/>
      <c r="CA61" s="850"/>
      <c r="CB61" s="850"/>
      <c r="CC61" s="850"/>
      <c r="CD61" s="850"/>
      <c r="CE61" s="850"/>
      <c r="CF61" s="850"/>
      <c r="CG61" s="851"/>
      <c r="CH61" s="862"/>
      <c r="CI61" s="863"/>
      <c r="CJ61" s="863"/>
      <c r="CK61" s="863"/>
      <c r="CL61" s="864"/>
      <c r="CM61" s="862"/>
      <c r="CN61" s="863"/>
      <c r="CO61" s="863"/>
      <c r="CP61" s="863"/>
      <c r="CQ61" s="864"/>
      <c r="CR61" s="862"/>
      <c r="CS61" s="863"/>
      <c r="CT61" s="863"/>
      <c r="CU61" s="863"/>
      <c r="CV61" s="864"/>
      <c r="CW61" s="862"/>
      <c r="CX61" s="863"/>
      <c r="CY61" s="863"/>
      <c r="CZ61" s="863"/>
      <c r="DA61" s="864"/>
      <c r="DB61" s="862"/>
      <c r="DC61" s="863"/>
      <c r="DD61" s="863"/>
      <c r="DE61" s="863"/>
      <c r="DF61" s="864"/>
      <c r="DG61" s="862"/>
      <c r="DH61" s="863"/>
      <c r="DI61" s="863"/>
      <c r="DJ61" s="863"/>
      <c r="DK61" s="864"/>
      <c r="DL61" s="862"/>
      <c r="DM61" s="863"/>
      <c r="DN61" s="863"/>
      <c r="DO61" s="863"/>
      <c r="DP61" s="864"/>
      <c r="DQ61" s="862"/>
      <c r="DR61" s="863"/>
      <c r="DS61" s="863"/>
      <c r="DT61" s="863"/>
      <c r="DU61" s="864"/>
      <c r="DV61" s="865"/>
      <c r="DW61" s="866"/>
      <c r="DX61" s="866"/>
      <c r="DY61" s="866"/>
      <c r="DZ61" s="867"/>
      <c r="EA61" s="241"/>
    </row>
    <row r="62" spans="1:131" s="242" customFormat="1" ht="26.25" customHeight="1" x14ac:dyDescent="0.15">
      <c r="A62" s="256">
        <v>35</v>
      </c>
      <c r="B62" s="836"/>
      <c r="C62" s="837"/>
      <c r="D62" s="837"/>
      <c r="E62" s="837"/>
      <c r="F62" s="837"/>
      <c r="G62" s="837"/>
      <c r="H62" s="837"/>
      <c r="I62" s="837"/>
      <c r="J62" s="837"/>
      <c r="K62" s="837"/>
      <c r="L62" s="837"/>
      <c r="M62" s="837"/>
      <c r="N62" s="837"/>
      <c r="O62" s="837"/>
      <c r="P62" s="838"/>
      <c r="Q62" s="914"/>
      <c r="R62" s="915"/>
      <c r="S62" s="915"/>
      <c r="T62" s="915"/>
      <c r="U62" s="915"/>
      <c r="V62" s="915"/>
      <c r="W62" s="915"/>
      <c r="X62" s="915"/>
      <c r="Y62" s="915"/>
      <c r="Z62" s="915"/>
      <c r="AA62" s="915"/>
      <c r="AB62" s="915"/>
      <c r="AC62" s="915"/>
      <c r="AD62" s="915"/>
      <c r="AE62" s="916"/>
      <c r="AF62" s="842"/>
      <c r="AG62" s="843"/>
      <c r="AH62" s="843"/>
      <c r="AI62" s="843"/>
      <c r="AJ62" s="844"/>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413</v>
      </c>
      <c r="BK62" s="887"/>
      <c r="BL62" s="887"/>
      <c r="BM62" s="887"/>
      <c r="BN62" s="888"/>
      <c r="BO62" s="260"/>
      <c r="BP62" s="260"/>
      <c r="BQ62" s="257">
        <v>56</v>
      </c>
      <c r="BR62" s="258"/>
      <c r="BS62" s="849"/>
      <c r="BT62" s="850"/>
      <c r="BU62" s="850"/>
      <c r="BV62" s="850"/>
      <c r="BW62" s="850"/>
      <c r="BX62" s="850"/>
      <c r="BY62" s="850"/>
      <c r="BZ62" s="850"/>
      <c r="CA62" s="850"/>
      <c r="CB62" s="850"/>
      <c r="CC62" s="850"/>
      <c r="CD62" s="850"/>
      <c r="CE62" s="850"/>
      <c r="CF62" s="850"/>
      <c r="CG62" s="851"/>
      <c r="CH62" s="862"/>
      <c r="CI62" s="863"/>
      <c r="CJ62" s="863"/>
      <c r="CK62" s="863"/>
      <c r="CL62" s="864"/>
      <c r="CM62" s="862"/>
      <c r="CN62" s="863"/>
      <c r="CO62" s="863"/>
      <c r="CP62" s="863"/>
      <c r="CQ62" s="864"/>
      <c r="CR62" s="862"/>
      <c r="CS62" s="863"/>
      <c r="CT62" s="863"/>
      <c r="CU62" s="863"/>
      <c r="CV62" s="864"/>
      <c r="CW62" s="862"/>
      <c r="CX62" s="863"/>
      <c r="CY62" s="863"/>
      <c r="CZ62" s="863"/>
      <c r="DA62" s="864"/>
      <c r="DB62" s="862"/>
      <c r="DC62" s="863"/>
      <c r="DD62" s="863"/>
      <c r="DE62" s="863"/>
      <c r="DF62" s="864"/>
      <c r="DG62" s="862"/>
      <c r="DH62" s="863"/>
      <c r="DI62" s="863"/>
      <c r="DJ62" s="863"/>
      <c r="DK62" s="864"/>
      <c r="DL62" s="862"/>
      <c r="DM62" s="863"/>
      <c r="DN62" s="863"/>
      <c r="DO62" s="863"/>
      <c r="DP62" s="864"/>
      <c r="DQ62" s="862"/>
      <c r="DR62" s="863"/>
      <c r="DS62" s="863"/>
      <c r="DT62" s="863"/>
      <c r="DU62" s="864"/>
      <c r="DV62" s="865"/>
      <c r="DW62" s="866"/>
      <c r="DX62" s="866"/>
      <c r="DY62" s="866"/>
      <c r="DZ62" s="867"/>
      <c r="EA62" s="241"/>
    </row>
    <row r="63" spans="1:131" s="242" customFormat="1" ht="26.25" customHeight="1" thickBot="1" x14ac:dyDescent="0.2">
      <c r="A63" s="259" t="s">
        <v>391</v>
      </c>
      <c r="B63" s="871" t="s">
        <v>414</v>
      </c>
      <c r="C63" s="872"/>
      <c r="D63" s="872"/>
      <c r="E63" s="872"/>
      <c r="F63" s="872"/>
      <c r="G63" s="872"/>
      <c r="H63" s="872"/>
      <c r="I63" s="872"/>
      <c r="J63" s="872"/>
      <c r="K63" s="872"/>
      <c r="L63" s="872"/>
      <c r="M63" s="872"/>
      <c r="N63" s="872"/>
      <c r="O63" s="872"/>
      <c r="P63" s="873"/>
      <c r="Q63" s="919"/>
      <c r="R63" s="920"/>
      <c r="S63" s="920"/>
      <c r="T63" s="920"/>
      <c r="U63" s="920"/>
      <c r="V63" s="920"/>
      <c r="W63" s="920"/>
      <c r="X63" s="920"/>
      <c r="Y63" s="920"/>
      <c r="Z63" s="920"/>
      <c r="AA63" s="920"/>
      <c r="AB63" s="920"/>
      <c r="AC63" s="920"/>
      <c r="AD63" s="920"/>
      <c r="AE63" s="921"/>
      <c r="AF63" s="922">
        <v>10</v>
      </c>
      <c r="AG63" s="923"/>
      <c r="AH63" s="923"/>
      <c r="AI63" s="923"/>
      <c r="AJ63" s="924"/>
      <c r="AK63" s="925"/>
      <c r="AL63" s="920"/>
      <c r="AM63" s="920"/>
      <c r="AN63" s="920"/>
      <c r="AO63" s="920"/>
      <c r="AP63" s="923"/>
      <c r="AQ63" s="923"/>
      <c r="AR63" s="923"/>
      <c r="AS63" s="923"/>
      <c r="AT63" s="923"/>
      <c r="AU63" s="923"/>
      <c r="AV63" s="923"/>
      <c r="AW63" s="923"/>
      <c r="AX63" s="923"/>
      <c r="AY63" s="923"/>
      <c r="AZ63" s="927"/>
      <c r="BA63" s="927"/>
      <c r="BB63" s="927"/>
      <c r="BC63" s="927"/>
      <c r="BD63" s="927"/>
      <c r="BE63" s="928"/>
      <c r="BF63" s="928"/>
      <c r="BG63" s="928"/>
      <c r="BH63" s="928"/>
      <c r="BI63" s="929"/>
      <c r="BJ63" s="930" t="s">
        <v>173</v>
      </c>
      <c r="BK63" s="931"/>
      <c r="BL63" s="931"/>
      <c r="BM63" s="931"/>
      <c r="BN63" s="932"/>
      <c r="BO63" s="260"/>
      <c r="BP63" s="260"/>
      <c r="BQ63" s="257">
        <v>57</v>
      </c>
      <c r="BR63" s="258"/>
      <c r="BS63" s="849"/>
      <c r="BT63" s="850"/>
      <c r="BU63" s="850"/>
      <c r="BV63" s="850"/>
      <c r="BW63" s="850"/>
      <c r="BX63" s="850"/>
      <c r="BY63" s="850"/>
      <c r="BZ63" s="850"/>
      <c r="CA63" s="850"/>
      <c r="CB63" s="850"/>
      <c r="CC63" s="850"/>
      <c r="CD63" s="850"/>
      <c r="CE63" s="850"/>
      <c r="CF63" s="850"/>
      <c r="CG63" s="851"/>
      <c r="CH63" s="862"/>
      <c r="CI63" s="863"/>
      <c r="CJ63" s="863"/>
      <c r="CK63" s="863"/>
      <c r="CL63" s="864"/>
      <c r="CM63" s="862"/>
      <c r="CN63" s="863"/>
      <c r="CO63" s="863"/>
      <c r="CP63" s="863"/>
      <c r="CQ63" s="864"/>
      <c r="CR63" s="862"/>
      <c r="CS63" s="863"/>
      <c r="CT63" s="863"/>
      <c r="CU63" s="863"/>
      <c r="CV63" s="864"/>
      <c r="CW63" s="862"/>
      <c r="CX63" s="863"/>
      <c r="CY63" s="863"/>
      <c r="CZ63" s="863"/>
      <c r="DA63" s="864"/>
      <c r="DB63" s="862"/>
      <c r="DC63" s="863"/>
      <c r="DD63" s="863"/>
      <c r="DE63" s="863"/>
      <c r="DF63" s="864"/>
      <c r="DG63" s="862"/>
      <c r="DH63" s="863"/>
      <c r="DI63" s="863"/>
      <c r="DJ63" s="863"/>
      <c r="DK63" s="864"/>
      <c r="DL63" s="862"/>
      <c r="DM63" s="863"/>
      <c r="DN63" s="863"/>
      <c r="DO63" s="863"/>
      <c r="DP63" s="864"/>
      <c r="DQ63" s="862"/>
      <c r="DR63" s="863"/>
      <c r="DS63" s="863"/>
      <c r="DT63" s="863"/>
      <c r="DU63" s="864"/>
      <c r="DV63" s="865"/>
      <c r="DW63" s="866"/>
      <c r="DX63" s="866"/>
      <c r="DY63" s="866"/>
      <c r="DZ63" s="867"/>
      <c r="EA63" s="241"/>
    </row>
    <row r="64" spans="1:131" s="242" customFormat="1" ht="26.25" customHeight="1" x14ac:dyDescent="0.15">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57">
        <v>58</v>
      </c>
      <c r="BR64" s="258"/>
      <c r="BS64" s="849"/>
      <c r="BT64" s="850"/>
      <c r="BU64" s="850"/>
      <c r="BV64" s="850"/>
      <c r="BW64" s="850"/>
      <c r="BX64" s="850"/>
      <c r="BY64" s="850"/>
      <c r="BZ64" s="850"/>
      <c r="CA64" s="850"/>
      <c r="CB64" s="850"/>
      <c r="CC64" s="850"/>
      <c r="CD64" s="850"/>
      <c r="CE64" s="850"/>
      <c r="CF64" s="850"/>
      <c r="CG64" s="851"/>
      <c r="CH64" s="862"/>
      <c r="CI64" s="863"/>
      <c r="CJ64" s="863"/>
      <c r="CK64" s="863"/>
      <c r="CL64" s="864"/>
      <c r="CM64" s="862"/>
      <c r="CN64" s="863"/>
      <c r="CO64" s="863"/>
      <c r="CP64" s="863"/>
      <c r="CQ64" s="864"/>
      <c r="CR64" s="862"/>
      <c r="CS64" s="863"/>
      <c r="CT64" s="863"/>
      <c r="CU64" s="863"/>
      <c r="CV64" s="864"/>
      <c r="CW64" s="862"/>
      <c r="CX64" s="863"/>
      <c r="CY64" s="863"/>
      <c r="CZ64" s="863"/>
      <c r="DA64" s="864"/>
      <c r="DB64" s="862"/>
      <c r="DC64" s="863"/>
      <c r="DD64" s="863"/>
      <c r="DE64" s="863"/>
      <c r="DF64" s="864"/>
      <c r="DG64" s="862"/>
      <c r="DH64" s="863"/>
      <c r="DI64" s="863"/>
      <c r="DJ64" s="863"/>
      <c r="DK64" s="864"/>
      <c r="DL64" s="862"/>
      <c r="DM64" s="863"/>
      <c r="DN64" s="863"/>
      <c r="DO64" s="863"/>
      <c r="DP64" s="864"/>
      <c r="DQ64" s="862"/>
      <c r="DR64" s="863"/>
      <c r="DS64" s="863"/>
      <c r="DT64" s="863"/>
      <c r="DU64" s="864"/>
      <c r="DV64" s="865"/>
      <c r="DW64" s="866"/>
      <c r="DX64" s="866"/>
      <c r="DY64" s="866"/>
      <c r="DZ64" s="867"/>
      <c r="EA64" s="241"/>
    </row>
    <row r="65" spans="1:131" s="242" customFormat="1" ht="26.25" customHeight="1" thickBot="1" x14ac:dyDescent="0.2">
      <c r="A65" s="247" t="s">
        <v>415</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60"/>
      <c r="BF65" s="260"/>
      <c r="BG65" s="260"/>
      <c r="BH65" s="260"/>
      <c r="BI65" s="260"/>
      <c r="BJ65" s="260"/>
      <c r="BK65" s="260"/>
      <c r="BL65" s="260"/>
      <c r="BM65" s="260"/>
      <c r="BN65" s="260"/>
      <c r="BO65" s="260"/>
      <c r="BP65" s="260"/>
      <c r="BQ65" s="257">
        <v>59</v>
      </c>
      <c r="BR65" s="258"/>
      <c r="BS65" s="849"/>
      <c r="BT65" s="850"/>
      <c r="BU65" s="850"/>
      <c r="BV65" s="850"/>
      <c r="BW65" s="850"/>
      <c r="BX65" s="850"/>
      <c r="BY65" s="850"/>
      <c r="BZ65" s="850"/>
      <c r="CA65" s="850"/>
      <c r="CB65" s="850"/>
      <c r="CC65" s="850"/>
      <c r="CD65" s="850"/>
      <c r="CE65" s="850"/>
      <c r="CF65" s="850"/>
      <c r="CG65" s="851"/>
      <c r="CH65" s="862"/>
      <c r="CI65" s="863"/>
      <c r="CJ65" s="863"/>
      <c r="CK65" s="863"/>
      <c r="CL65" s="864"/>
      <c r="CM65" s="862"/>
      <c r="CN65" s="863"/>
      <c r="CO65" s="863"/>
      <c r="CP65" s="863"/>
      <c r="CQ65" s="864"/>
      <c r="CR65" s="862"/>
      <c r="CS65" s="863"/>
      <c r="CT65" s="863"/>
      <c r="CU65" s="863"/>
      <c r="CV65" s="864"/>
      <c r="CW65" s="862"/>
      <c r="CX65" s="863"/>
      <c r="CY65" s="863"/>
      <c r="CZ65" s="863"/>
      <c r="DA65" s="864"/>
      <c r="DB65" s="862"/>
      <c r="DC65" s="863"/>
      <c r="DD65" s="863"/>
      <c r="DE65" s="863"/>
      <c r="DF65" s="864"/>
      <c r="DG65" s="862"/>
      <c r="DH65" s="863"/>
      <c r="DI65" s="863"/>
      <c r="DJ65" s="863"/>
      <c r="DK65" s="864"/>
      <c r="DL65" s="862"/>
      <c r="DM65" s="863"/>
      <c r="DN65" s="863"/>
      <c r="DO65" s="863"/>
      <c r="DP65" s="864"/>
      <c r="DQ65" s="862"/>
      <c r="DR65" s="863"/>
      <c r="DS65" s="863"/>
      <c r="DT65" s="863"/>
      <c r="DU65" s="864"/>
      <c r="DV65" s="865"/>
      <c r="DW65" s="866"/>
      <c r="DX65" s="866"/>
      <c r="DY65" s="866"/>
      <c r="DZ65" s="867"/>
      <c r="EA65" s="241"/>
    </row>
    <row r="66" spans="1:131" s="242" customFormat="1" ht="26.25" customHeight="1" x14ac:dyDescent="0.15">
      <c r="A66" s="821" t="s">
        <v>416</v>
      </c>
      <c r="B66" s="822"/>
      <c r="C66" s="822"/>
      <c r="D66" s="822"/>
      <c r="E66" s="822"/>
      <c r="F66" s="822"/>
      <c r="G66" s="822"/>
      <c r="H66" s="822"/>
      <c r="I66" s="822"/>
      <c r="J66" s="822"/>
      <c r="K66" s="822"/>
      <c r="L66" s="822"/>
      <c r="M66" s="822"/>
      <c r="N66" s="822"/>
      <c r="O66" s="822"/>
      <c r="P66" s="823"/>
      <c r="Q66" s="798" t="s">
        <v>396</v>
      </c>
      <c r="R66" s="799"/>
      <c r="S66" s="799"/>
      <c r="T66" s="799"/>
      <c r="U66" s="800"/>
      <c r="V66" s="798" t="s">
        <v>417</v>
      </c>
      <c r="W66" s="799"/>
      <c r="X66" s="799"/>
      <c r="Y66" s="799"/>
      <c r="Z66" s="800"/>
      <c r="AA66" s="798" t="s">
        <v>418</v>
      </c>
      <c r="AB66" s="799"/>
      <c r="AC66" s="799"/>
      <c r="AD66" s="799"/>
      <c r="AE66" s="800"/>
      <c r="AF66" s="933" t="s">
        <v>419</v>
      </c>
      <c r="AG66" s="894"/>
      <c r="AH66" s="894"/>
      <c r="AI66" s="894"/>
      <c r="AJ66" s="934"/>
      <c r="AK66" s="798" t="s">
        <v>420</v>
      </c>
      <c r="AL66" s="822"/>
      <c r="AM66" s="822"/>
      <c r="AN66" s="822"/>
      <c r="AO66" s="823"/>
      <c r="AP66" s="798" t="s">
        <v>421</v>
      </c>
      <c r="AQ66" s="799"/>
      <c r="AR66" s="799"/>
      <c r="AS66" s="799"/>
      <c r="AT66" s="800"/>
      <c r="AU66" s="798" t="s">
        <v>422</v>
      </c>
      <c r="AV66" s="799"/>
      <c r="AW66" s="799"/>
      <c r="AX66" s="799"/>
      <c r="AY66" s="800"/>
      <c r="AZ66" s="798" t="s">
        <v>379</v>
      </c>
      <c r="BA66" s="799"/>
      <c r="BB66" s="799"/>
      <c r="BC66" s="799"/>
      <c r="BD66" s="810"/>
      <c r="BE66" s="260"/>
      <c r="BF66" s="260"/>
      <c r="BG66" s="260"/>
      <c r="BH66" s="260"/>
      <c r="BI66" s="260"/>
      <c r="BJ66" s="260"/>
      <c r="BK66" s="260"/>
      <c r="BL66" s="260"/>
      <c r="BM66" s="260"/>
      <c r="BN66" s="260"/>
      <c r="BO66" s="260"/>
      <c r="BP66" s="260"/>
      <c r="BQ66" s="257">
        <v>60</v>
      </c>
      <c r="BR66" s="262"/>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1"/>
    </row>
    <row r="67" spans="1:131" s="242" customFormat="1" ht="26.25" customHeight="1" thickBot="1" x14ac:dyDescent="0.2">
      <c r="A67" s="824"/>
      <c r="B67" s="825"/>
      <c r="C67" s="825"/>
      <c r="D67" s="825"/>
      <c r="E67" s="825"/>
      <c r="F67" s="825"/>
      <c r="G67" s="825"/>
      <c r="H67" s="825"/>
      <c r="I67" s="825"/>
      <c r="J67" s="825"/>
      <c r="K67" s="825"/>
      <c r="L67" s="825"/>
      <c r="M67" s="825"/>
      <c r="N67" s="825"/>
      <c r="O67" s="825"/>
      <c r="P67" s="826"/>
      <c r="Q67" s="801"/>
      <c r="R67" s="802"/>
      <c r="S67" s="802"/>
      <c r="T67" s="802"/>
      <c r="U67" s="803"/>
      <c r="V67" s="801"/>
      <c r="W67" s="802"/>
      <c r="X67" s="802"/>
      <c r="Y67" s="802"/>
      <c r="Z67" s="803"/>
      <c r="AA67" s="801"/>
      <c r="AB67" s="802"/>
      <c r="AC67" s="802"/>
      <c r="AD67" s="802"/>
      <c r="AE67" s="803"/>
      <c r="AF67" s="935"/>
      <c r="AG67" s="897"/>
      <c r="AH67" s="897"/>
      <c r="AI67" s="897"/>
      <c r="AJ67" s="936"/>
      <c r="AK67" s="937"/>
      <c r="AL67" s="825"/>
      <c r="AM67" s="825"/>
      <c r="AN67" s="825"/>
      <c r="AO67" s="826"/>
      <c r="AP67" s="801"/>
      <c r="AQ67" s="802"/>
      <c r="AR67" s="802"/>
      <c r="AS67" s="802"/>
      <c r="AT67" s="803"/>
      <c r="AU67" s="801"/>
      <c r="AV67" s="802"/>
      <c r="AW67" s="802"/>
      <c r="AX67" s="802"/>
      <c r="AY67" s="803"/>
      <c r="AZ67" s="801"/>
      <c r="BA67" s="802"/>
      <c r="BB67" s="802"/>
      <c r="BC67" s="802"/>
      <c r="BD67" s="811"/>
      <c r="BE67" s="260"/>
      <c r="BF67" s="260"/>
      <c r="BG67" s="260"/>
      <c r="BH67" s="260"/>
      <c r="BI67" s="260"/>
      <c r="BJ67" s="260"/>
      <c r="BK67" s="260"/>
      <c r="BL67" s="260"/>
      <c r="BM67" s="260"/>
      <c r="BN67" s="260"/>
      <c r="BO67" s="260"/>
      <c r="BP67" s="260"/>
      <c r="BQ67" s="257">
        <v>61</v>
      </c>
      <c r="BR67" s="262"/>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1"/>
    </row>
    <row r="68" spans="1:131" s="242" customFormat="1" ht="26.25" customHeight="1" thickTop="1" x14ac:dyDescent="0.15">
      <c r="A68" s="253">
        <v>1</v>
      </c>
      <c r="B68" s="950" t="s">
        <v>580</v>
      </c>
      <c r="C68" s="951"/>
      <c r="D68" s="951"/>
      <c r="E68" s="951"/>
      <c r="F68" s="951"/>
      <c r="G68" s="951"/>
      <c r="H68" s="951"/>
      <c r="I68" s="951"/>
      <c r="J68" s="951"/>
      <c r="K68" s="951"/>
      <c r="L68" s="951"/>
      <c r="M68" s="951"/>
      <c r="N68" s="951"/>
      <c r="O68" s="951"/>
      <c r="P68" s="952"/>
      <c r="Q68" s="953">
        <v>787</v>
      </c>
      <c r="R68" s="947"/>
      <c r="S68" s="947"/>
      <c r="T68" s="947"/>
      <c r="U68" s="947"/>
      <c r="V68" s="947">
        <v>786</v>
      </c>
      <c r="W68" s="947"/>
      <c r="X68" s="947"/>
      <c r="Y68" s="947"/>
      <c r="Z68" s="947"/>
      <c r="AA68" s="947">
        <v>1</v>
      </c>
      <c r="AB68" s="947"/>
      <c r="AC68" s="947"/>
      <c r="AD68" s="947"/>
      <c r="AE68" s="947"/>
      <c r="AF68" s="947">
        <v>1</v>
      </c>
      <c r="AG68" s="947"/>
      <c r="AH68" s="947"/>
      <c r="AI68" s="947"/>
      <c r="AJ68" s="947"/>
      <c r="AK68" s="947">
        <v>43</v>
      </c>
      <c r="AL68" s="947"/>
      <c r="AM68" s="947"/>
      <c r="AN68" s="947"/>
      <c r="AO68" s="947"/>
      <c r="AP68" s="947"/>
      <c r="AQ68" s="947"/>
      <c r="AR68" s="947"/>
      <c r="AS68" s="947"/>
      <c r="AT68" s="947"/>
      <c r="AU68" s="947"/>
      <c r="AV68" s="947"/>
      <c r="AW68" s="947"/>
      <c r="AX68" s="947"/>
      <c r="AY68" s="947"/>
      <c r="AZ68" s="948"/>
      <c r="BA68" s="948"/>
      <c r="BB68" s="948"/>
      <c r="BC68" s="948"/>
      <c r="BD68" s="949"/>
      <c r="BE68" s="260"/>
      <c r="BF68" s="260"/>
      <c r="BG68" s="260"/>
      <c r="BH68" s="260"/>
      <c r="BI68" s="260"/>
      <c r="BJ68" s="260"/>
      <c r="BK68" s="260"/>
      <c r="BL68" s="260"/>
      <c r="BM68" s="260"/>
      <c r="BN68" s="260"/>
      <c r="BO68" s="260"/>
      <c r="BP68" s="260"/>
      <c r="BQ68" s="257">
        <v>62</v>
      </c>
      <c r="BR68" s="262"/>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1"/>
    </row>
    <row r="69" spans="1:131" s="242" customFormat="1" ht="26.25" customHeight="1" x14ac:dyDescent="0.15">
      <c r="A69" s="256">
        <v>2</v>
      </c>
      <c r="B69" s="954" t="s">
        <v>581</v>
      </c>
      <c r="C69" s="955"/>
      <c r="D69" s="955"/>
      <c r="E69" s="955"/>
      <c r="F69" s="955"/>
      <c r="G69" s="955"/>
      <c r="H69" s="955"/>
      <c r="I69" s="955"/>
      <c r="J69" s="955"/>
      <c r="K69" s="955"/>
      <c r="L69" s="955"/>
      <c r="M69" s="955"/>
      <c r="N69" s="955"/>
      <c r="O69" s="955"/>
      <c r="P69" s="956"/>
      <c r="Q69" s="957">
        <v>2147</v>
      </c>
      <c r="R69" s="912"/>
      <c r="S69" s="912"/>
      <c r="T69" s="912"/>
      <c r="U69" s="912"/>
      <c r="V69" s="912">
        <v>2144</v>
      </c>
      <c r="W69" s="912"/>
      <c r="X69" s="912"/>
      <c r="Y69" s="912"/>
      <c r="Z69" s="912"/>
      <c r="AA69" s="912">
        <v>3</v>
      </c>
      <c r="AB69" s="912"/>
      <c r="AC69" s="912"/>
      <c r="AD69" s="912"/>
      <c r="AE69" s="912"/>
      <c r="AF69" s="912">
        <v>3</v>
      </c>
      <c r="AG69" s="912"/>
      <c r="AH69" s="912"/>
      <c r="AI69" s="912"/>
      <c r="AJ69" s="912"/>
      <c r="AK69" s="912">
        <v>17</v>
      </c>
      <c r="AL69" s="912"/>
      <c r="AM69" s="912"/>
      <c r="AN69" s="912"/>
      <c r="AO69" s="912"/>
      <c r="AP69" s="912">
        <v>6</v>
      </c>
      <c r="AQ69" s="912"/>
      <c r="AR69" s="912"/>
      <c r="AS69" s="912"/>
      <c r="AT69" s="912"/>
      <c r="AU69" s="912">
        <v>0</v>
      </c>
      <c r="AV69" s="912"/>
      <c r="AW69" s="912"/>
      <c r="AX69" s="912"/>
      <c r="AY69" s="912"/>
      <c r="AZ69" s="958"/>
      <c r="BA69" s="958"/>
      <c r="BB69" s="958"/>
      <c r="BC69" s="958"/>
      <c r="BD69" s="959"/>
      <c r="BE69" s="260"/>
      <c r="BF69" s="260"/>
      <c r="BG69" s="260"/>
      <c r="BH69" s="260"/>
      <c r="BI69" s="260"/>
      <c r="BJ69" s="260"/>
      <c r="BK69" s="260"/>
      <c r="BL69" s="260"/>
      <c r="BM69" s="260"/>
      <c r="BN69" s="260"/>
      <c r="BO69" s="260"/>
      <c r="BP69" s="260"/>
      <c r="BQ69" s="257">
        <v>63</v>
      </c>
      <c r="BR69" s="262"/>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1"/>
    </row>
    <row r="70" spans="1:131" s="242" customFormat="1" ht="26.25" customHeight="1" x14ac:dyDescent="0.15">
      <c r="A70" s="256">
        <v>3</v>
      </c>
      <c r="B70" s="954" t="s">
        <v>582</v>
      </c>
      <c r="C70" s="955"/>
      <c r="D70" s="955"/>
      <c r="E70" s="955"/>
      <c r="F70" s="955"/>
      <c r="G70" s="955"/>
      <c r="H70" s="955"/>
      <c r="I70" s="955"/>
      <c r="J70" s="955"/>
      <c r="K70" s="955"/>
      <c r="L70" s="955"/>
      <c r="M70" s="955"/>
      <c r="N70" s="955"/>
      <c r="O70" s="955"/>
      <c r="P70" s="956"/>
      <c r="Q70" s="957">
        <v>516</v>
      </c>
      <c r="R70" s="912"/>
      <c r="S70" s="912"/>
      <c r="T70" s="912"/>
      <c r="U70" s="912"/>
      <c r="V70" s="912">
        <v>514</v>
      </c>
      <c r="W70" s="912"/>
      <c r="X70" s="912"/>
      <c r="Y70" s="912"/>
      <c r="Z70" s="912"/>
      <c r="AA70" s="912">
        <v>2</v>
      </c>
      <c r="AB70" s="912"/>
      <c r="AC70" s="912"/>
      <c r="AD70" s="912"/>
      <c r="AE70" s="912"/>
      <c r="AF70" s="912">
        <v>2</v>
      </c>
      <c r="AG70" s="912"/>
      <c r="AH70" s="912"/>
      <c r="AI70" s="912"/>
      <c r="AJ70" s="912"/>
      <c r="AK70" s="912">
        <v>108</v>
      </c>
      <c r="AL70" s="912"/>
      <c r="AM70" s="912"/>
      <c r="AN70" s="912"/>
      <c r="AO70" s="912"/>
      <c r="AP70" s="912"/>
      <c r="AQ70" s="912"/>
      <c r="AR70" s="912"/>
      <c r="AS70" s="912"/>
      <c r="AT70" s="912"/>
      <c r="AU70" s="912"/>
      <c r="AV70" s="912"/>
      <c r="AW70" s="912"/>
      <c r="AX70" s="912"/>
      <c r="AY70" s="912"/>
      <c r="AZ70" s="958"/>
      <c r="BA70" s="958"/>
      <c r="BB70" s="958"/>
      <c r="BC70" s="958"/>
      <c r="BD70" s="959"/>
      <c r="BE70" s="260"/>
      <c r="BF70" s="260"/>
      <c r="BG70" s="260"/>
      <c r="BH70" s="260"/>
      <c r="BI70" s="260"/>
      <c r="BJ70" s="260"/>
      <c r="BK70" s="260"/>
      <c r="BL70" s="260"/>
      <c r="BM70" s="260"/>
      <c r="BN70" s="260"/>
      <c r="BO70" s="260"/>
      <c r="BP70" s="260"/>
      <c r="BQ70" s="257">
        <v>64</v>
      </c>
      <c r="BR70" s="262"/>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1"/>
    </row>
    <row r="71" spans="1:131" s="242" customFormat="1" ht="26.25" customHeight="1" x14ac:dyDescent="0.15">
      <c r="A71" s="256">
        <v>4</v>
      </c>
      <c r="B71" s="954" t="s">
        <v>583</v>
      </c>
      <c r="C71" s="955"/>
      <c r="D71" s="955"/>
      <c r="E71" s="955"/>
      <c r="F71" s="955"/>
      <c r="G71" s="955"/>
      <c r="H71" s="955"/>
      <c r="I71" s="955"/>
      <c r="J71" s="955"/>
      <c r="K71" s="955"/>
      <c r="L71" s="955"/>
      <c r="M71" s="955"/>
      <c r="N71" s="955"/>
      <c r="O71" s="955"/>
      <c r="P71" s="956"/>
      <c r="Q71" s="957">
        <v>214</v>
      </c>
      <c r="R71" s="912"/>
      <c r="S71" s="912"/>
      <c r="T71" s="912"/>
      <c r="U71" s="912"/>
      <c r="V71" s="912">
        <v>213</v>
      </c>
      <c r="W71" s="912"/>
      <c r="X71" s="912"/>
      <c r="Y71" s="912"/>
      <c r="Z71" s="912"/>
      <c r="AA71" s="912">
        <v>1</v>
      </c>
      <c r="AB71" s="912"/>
      <c r="AC71" s="912"/>
      <c r="AD71" s="912"/>
      <c r="AE71" s="912"/>
      <c r="AF71" s="912">
        <v>1</v>
      </c>
      <c r="AG71" s="912"/>
      <c r="AH71" s="912"/>
      <c r="AI71" s="912"/>
      <c r="AJ71" s="912"/>
      <c r="AK71" s="912">
        <v>5</v>
      </c>
      <c r="AL71" s="912"/>
      <c r="AM71" s="912"/>
      <c r="AN71" s="912"/>
      <c r="AO71" s="912"/>
      <c r="AP71" s="912"/>
      <c r="AQ71" s="912"/>
      <c r="AR71" s="912"/>
      <c r="AS71" s="912"/>
      <c r="AT71" s="912"/>
      <c r="AU71" s="912"/>
      <c r="AV71" s="912"/>
      <c r="AW71" s="912"/>
      <c r="AX71" s="912"/>
      <c r="AY71" s="912"/>
      <c r="AZ71" s="958"/>
      <c r="BA71" s="958"/>
      <c r="BB71" s="958"/>
      <c r="BC71" s="958"/>
      <c r="BD71" s="959"/>
      <c r="BE71" s="260"/>
      <c r="BF71" s="260"/>
      <c r="BG71" s="260"/>
      <c r="BH71" s="260"/>
      <c r="BI71" s="260"/>
      <c r="BJ71" s="260"/>
      <c r="BK71" s="260"/>
      <c r="BL71" s="260"/>
      <c r="BM71" s="260"/>
      <c r="BN71" s="260"/>
      <c r="BO71" s="260"/>
      <c r="BP71" s="260"/>
      <c r="BQ71" s="257">
        <v>65</v>
      </c>
      <c r="BR71" s="262"/>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1"/>
    </row>
    <row r="72" spans="1:131" s="242" customFormat="1" ht="26.25" customHeight="1" x14ac:dyDescent="0.15">
      <c r="A72" s="256">
        <v>5</v>
      </c>
      <c r="B72" s="954" t="s">
        <v>584</v>
      </c>
      <c r="C72" s="955"/>
      <c r="D72" s="955"/>
      <c r="E72" s="955"/>
      <c r="F72" s="955"/>
      <c r="G72" s="955"/>
      <c r="H72" s="955"/>
      <c r="I72" s="955"/>
      <c r="J72" s="955"/>
      <c r="K72" s="955"/>
      <c r="L72" s="955"/>
      <c r="M72" s="955"/>
      <c r="N72" s="955"/>
      <c r="O72" s="955"/>
      <c r="P72" s="956"/>
      <c r="Q72" s="957">
        <v>131</v>
      </c>
      <c r="R72" s="912"/>
      <c r="S72" s="912"/>
      <c r="T72" s="912"/>
      <c r="U72" s="912"/>
      <c r="V72" s="912">
        <v>131</v>
      </c>
      <c r="W72" s="912"/>
      <c r="X72" s="912"/>
      <c r="Y72" s="912"/>
      <c r="Z72" s="912"/>
      <c r="AA72" s="912">
        <v>0</v>
      </c>
      <c r="AB72" s="912"/>
      <c r="AC72" s="912"/>
      <c r="AD72" s="912"/>
      <c r="AE72" s="912"/>
      <c r="AF72" s="912">
        <v>0</v>
      </c>
      <c r="AG72" s="912"/>
      <c r="AH72" s="912"/>
      <c r="AI72" s="912"/>
      <c r="AJ72" s="912"/>
      <c r="AK72" s="912">
        <v>95</v>
      </c>
      <c r="AL72" s="912"/>
      <c r="AM72" s="912"/>
      <c r="AN72" s="912"/>
      <c r="AO72" s="912"/>
      <c r="AP72" s="912">
        <v>4</v>
      </c>
      <c r="AQ72" s="912"/>
      <c r="AR72" s="912"/>
      <c r="AS72" s="912"/>
      <c r="AT72" s="912"/>
      <c r="AU72" s="912">
        <v>0</v>
      </c>
      <c r="AV72" s="912"/>
      <c r="AW72" s="912"/>
      <c r="AX72" s="912"/>
      <c r="AY72" s="912"/>
      <c r="AZ72" s="958"/>
      <c r="BA72" s="958"/>
      <c r="BB72" s="958"/>
      <c r="BC72" s="958"/>
      <c r="BD72" s="959"/>
      <c r="BE72" s="260"/>
      <c r="BF72" s="260"/>
      <c r="BG72" s="260"/>
      <c r="BH72" s="260"/>
      <c r="BI72" s="260"/>
      <c r="BJ72" s="260"/>
      <c r="BK72" s="260"/>
      <c r="BL72" s="260"/>
      <c r="BM72" s="260"/>
      <c r="BN72" s="260"/>
      <c r="BO72" s="260"/>
      <c r="BP72" s="260"/>
      <c r="BQ72" s="257">
        <v>66</v>
      </c>
      <c r="BR72" s="262"/>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1"/>
    </row>
    <row r="73" spans="1:131" s="242" customFormat="1" ht="26.25" customHeight="1" x14ac:dyDescent="0.15">
      <c r="A73" s="256">
        <v>6</v>
      </c>
      <c r="B73" s="954" t="s">
        <v>585</v>
      </c>
      <c r="C73" s="955"/>
      <c r="D73" s="955"/>
      <c r="E73" s="955"/>
      <c r="F73" s="955"/>
      <c r="G73" s="955"/>
      <c r="H73" s="955"/>
      <c r="I73" s="955"/>
      <c r="J73" s="955"/>
      <c r="K73" s="955"/>
      <c r="L73" s="955"/>
      <c r="M73" s="955"/>
      <c r="N73" s="955"/>
      <c r="O73" s="955"/>
      <c r="P73" s="956"/>
      <c r="Q73" s="957">
        <v>119</v>
      </c>
      <c r="R73" s="912"/>
      <c r="S73" s="912"/>
      <c r="T73" s="912"/>
      <c r="U73" s="912"/>
      <c r="V73" s="912">
        <v>113</v>
      </c>
      <c r="W73" s="912"/>
      <c r="X73" s="912"/>
      <c r="Y73" s="912"/>
      <c r="Z73" s="912"/>
      <c r="AA73" s="912">
        <v>6</v>
      </c>
      <c r="AB73" s="912"/>
      <c r="AC73" s="912"/>
      <c r="AD73" s="912"/>
      <c r="AE73" s="912"/>
      <c r="AF73" s="912">
        <v>6</v>
      </c>
      <c r="AG73" s="912"/>
      <c r="AH73" s="912"/>
      <c r="AI73" s="912"/>
      <c r="AJ73" s="912"/>
      <c r="AK73" s="912">
        <v>26</v>
      </c>
      <c r="AL73" s="912"/>
      <c r="AM73" s="912"/>
      <c r="AN73" s="912"/>
      <c r="AO73" s="912"/>
      <c r="AP73" s="912"/>
      <c r="AQ73" s="912"/>
      <c r="AR73" s="912"/>
      <c r="AS73" s="912"/>
      <c r="AT73" s="912"/>
      <c r="AU73" s="912"/>
      <c r="AV73" s="912"/>
      <c r="AW73" s="912"/>
      <c r="AX73" s="912"/>
      <c r="AY73" s="912"/>
      <c r="AZ73" s="958"/>
      <c r="BA73" s="958"/>
      <c r="BB73" s="958"/>
      <c r="BC73" s="958"/>
      <c r="BD73" s="959"/>
      <c r="BE73" s="260"/>
      <c r="BF73" s="260"/>
      <c r="BG73" s="260"/>
      <c r="BH73" s="260"/>
      <c r="BI73" s="260"/>
      <c r="BJ73" s="260"/>
      <c r="BK73" s="260"/>
      <c r="BL73" s="260"/>
      <c r="BM73" s="260"/>
      <c r="BN73" s="260"/>
      <c r="BO73" s="260"/>
      <c r="BP73" s="260"/>
      <c r="BQ73" s="257">
        <v>67</v>
      </c>
      <c r="BR73" s="262"/>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1"/>
    </row>
    <row r="74" spans="1:131" s="242" customFormat="1" ht="26.25" customHeight="1" x14ac:dyDescent="0.15">
      <c r="A74" s="256">
        <v>7</v>
      </c>
      <c r="B74" s="954" t="s">
        <v>586</v>
      </c>
      <c r="C74" s="955"/>
      <c r="D74" s="955"/>
      <c r="E74" s="955"/>
      <c r="F74" s="955"/>
      <c r="G74" s="955"/>
      <c r="H74" s="955"/>
      <c r="I74" s="955"/>
      <c r="J74" s="955"/>
      <c r="K74" s="955"/>
      <c r="L74" s="955"/>
      <c r="M74" s="955"/>
      <c r="N74" s="955"/>
      <c r="O74" s="955"/>
      <c r="P74" s="956"/>
      <c r="Q74" s="957">
        <v>986</v>
      </c>
      <c r="R74" s="912"/>
      <c r="S74" s="912"/>
      <c r="T74" s="912"/>
      <c r="U74" s="912"/>
      <c r="V74" s="912">
        <v>959</v>
      </c>
      <c r="W74" s="912"/>
      <c r="X74" s="912"/>
      <c r="Y74" s="912"/>
      <c r="Z74" s="912"/>
      <c r="AA74" s="912">
        <v>27</v>
      </c>
      <c r="AB74" s="912"/>
      <c r="AC74" s="912"/>
      <c r="AD74" s="912"/>
      <c r="AE74" s="912"/>
      <c r="AF74" s="912">
        <v>27</v>
      </c>
      <c r="AG74" s="912"/>
      <c r="AH74" s="912"/>
      <c r="AI74" s="912"/>
      <c r="AJ74" s="912"/>
      <c r="AK74" s="912">
        <v>1</v>
      </c>
      <c r="AL74" s="912"/>
      <c r="AM74" s="912"/>
      <c r="AN74" s="912"/>
      <c r="AO74" s="912"/>
      <c r="AP74" s="912"/>
      <c r="AQ74" s="912"/>
      <c r="AR74" s="912"/>
      <c r="AS74" s="912"/>
      <c r="AT74" s="912"/>
      <c r="AU74" s="912"/>
      <c r="AV74" s="912"/>
      <c r="AW74" s="912"/>
      <c r="AX74" s="912"/>
      <c r="AY74" s="912"/>
      <c r="AZ74" s="958"/>
      <c r="BA74" s="958"/>
      <c r="BB74" s="958"/>
      <c r="BC74" s="958"/>
      <c r="BD74" s="959"/>
      <c r="BE74" s="260"/>
      <c r="BF74" s="260"/>
      <c r="BG74" s="260"/>
      <c r="BH74" s="260"/>
      <c r="BI74" s="260"/>
      <c r="BJ74" s="260"/>
      <c r="BK74" s="260"/>
      <c r="BL74" s="260"/>
      <c r="BM74" s="260"/>
      <c r="BN74" s="260"/>
      <c r="BO74" s="260"/>
      <c r="BP74" s="260"/>
      <c r="BQ74" s="257">
        <v>68</v>
      </c>
      <c r="BR74" s="262"/>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1"/>
    </row>
    <row r="75" spans="1:131" s="242" customFormat="1" ht="26.25" customHeight="1" x14ac:dyDescent="0.15">
      <c r="A75" s="256">
        <v>8</v>
      </c>
      <c r="B75" s="954" t="s">
        <v>587</v>
      </c>
      <c r="C75" s="955"/>
      <c r="D75" s="955"/>
      <c r="E75" s="955"/>
      <c r="F75" s="955"/>
      <c r="G75" s="955"/>
      <c r="H75" s="955"/>
      <c r="I75" s="955"/>
      <c r="J75" s="955"/>
      <c r="K75" s="955"/>
      <c r="L75" s="955"/>
      <c r="M75" s="955"/>
      <c r="N75" s="955"/>
      <c r="O75" s="955"/>
      <c r="P75" s="956"/>
      <c r="Q75" s="960">
        <v>192</v>
      </c>
      <c r="R75" s="961"/>
      <c r="S75" s="961"/>
      <c r="T75" s="961"/>
      <c r="U75" s="911"/>
      <c r="V75" s="962">
        <v>189</v>
      </c>
      <c r="W75" s="961"/>
      <c r="X75" s="961"/>
      <c r="Y75" s="961"/>
      <c r="Z75" s="911"/>
      <c r="AA75" s="962">
        <v>3</v>
      </c>
      <c r="AB75" s="961"/>
      <c r="AC75" s="961"/>
      <c r="AD75" s="961"/>
      <c r="AE75" s="911"/>
      <c r="AF75" s="962">
        <v>3</v>
      </c>
      <c r="AG75" s="961"/>
      <c r="AH75" s="961"/>
      <c r="AI75" s="961"/>
      <c r="AJ75" s="911"/>
      <c r="AK75" s="962">
        <v>0</v>
      </c>
      <c r="AL75" s="961"/>
      <c r="AM75" s="961"/>
      <c r="AN75" s="961"/>
      <c r="AO75" s="911"/>
      <c r="AP75" s="962">
        <v>11</v>
      </c>
      <c r="AQ75" s="961"/>
      <c r="AR75" s="961"/>
      <c r="AS75" s="961"/>
      <c r="AT75" s="911"/>
      <c r="AU75" s="962">
        <v>3</v>
      </c>
      <c r="AV75" s="961"/>
      <c r="AW75" s="961"/>
      <c r="AX75" s="961"/>
      <c r="AY75" s="911"/>
      <c r="AZ75" s="958"/>
      <c r="BA75" s="958"/>
      <c r="BB75" s="958"/>
      <c r="BC75" s="958"/>
      <c r="BD75" s="959"/>
      <c r="BE75" s="260"/>
      <c r="BF75" s="260"/>
      <c r="BG75" s="260"/>
      <c r="BH75" s="260"/>
      <c r="BI75" s="260"/>
      <c r="BJ75" s="260"/>
      <c r="BK75" s="260"/>
      <c r="BL75" s="260"/>
      <c r="BM75" s="260"/>
      <c r="BN75" s="260"/>
      <c r="BO75" s="260"/>
      <c r="BP75" s="260"/>
      <c r="BQ75" s="257">
        <v>69</v>
      </c>
      <c r="BR75" s="262"/>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1"/>
    </row>
    <row r="76" spans="1:131" s="242" customFormat="1" ht="26.25" customHeight="1" x14ac:dyDescent="0.15">
      <c r="A76" s="256">
        <v>9</v>
      </c>
      <c r="B76" s="954" t="s">
        <v>588</v>
      </c>
      <c r="C76" s="955"/>
      <c r="D76" s="955"/>
      <c r="E76" s="955"/>
      <c r="F76" s="955"/>
      <c r="G76" s="955"/>
      <c r="H76" s="955"/>
      <c r="I76" s="955"/>
      <c r="J76" s="955"/>
      <c r="K76" s="955"/>
      <c r="L76" s="955"/>
      <c r="M76" s="955"/>
      <c r="N76" s="955"/>
      <c r="O76" s="955"/>
      <c r="P76" s="956"/>
      <c r="Q76" s="960">
        <v>80</v>
      </c>
      <c r="R76" s="961"/>
      <c r="S76" s="961"/>
      <c r="T76" s="961"/>
      <c r="U76" s="911"/>
      <c r="V76" s="962">
        <v>61</v>
      </c>
      <c r="W76" s="961"/>
      <c r="X76" s="961"/>
      <c r="Y76" s="961"/>
      <c r="Z76" s="911"/>
      <c r="AA76" s="962">
        <v>19</v>
      </c>
      <c r="AB76" s="961"/>
      <c r="AC76" s="961"/>
      <c r="AD76" s="961"/>
      <c r="AE76" s="911"/>
      <c r="AF76" s="962">
        <v>16</v>
      </c>
      <c r="AG76" s="961"/>
      <c r="AH76" s="961"/>
      <c r="AI76" s="961"/>
      <c r="AJ76" s="911"/>
      <c r="AK76" s="962" t="s">
        <v>602</v>
      </c>
      <c r="AL76" s="961"/>
      <c r="AM76" s="961"/>
      <c r="AN76" s="961"/>
      <c r="AO76" s="911"/>
      <c r="AP76" s="962"/>
      <c r="AQ76" s="961"/>
      <c r="AR76" s="961"/>
      <c r="AS76" s="961"/>
      <c r="AT76" s="911"/>
      <c r="AU76" s="962"/>
      <c r="AV76" s="961"/>
      <c r="AW76" s="961"/>
      <c r="AX76" s="961"/>
      <c r="AY76" s="911"/>
      <c r="AZ76" s="958"/>
      <c r="BA76" s="958"/>
      <c r="BB76" s="958"/>
      <c r="BC76" s="958"/>
      <c r="BD76" s="959"/>
      <c r="BE76" s="260"/>
      <c r="BF76" s="260"/>
      <c r="BG76" s="260"/>
      <c r="BH76" s="260"/>
      <c r="BI76" s="260"/>
      <c r="BJ76" s="260"/>
      <c r="BK76" s="260"/>
      <c r="BL76" s="260"/>
      <c r="BM76" s="260"/>
      <c r="BN76" s="260"/>
      <c r="BO76" s="260"/>
      <c r="BP76" s="260"/>
      <c r="BQ76" s="257">
        <v>70</v>
      </c>
      <c r="BR76" s="262"/>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1"/>
    </row>
    <row r="77" spans="1:131" s="242" customFormat="1" ht="26.25" customHeight="1" x14ac:dyDescent="0.15">
      <c r="A77" s="256">
        <v>10</v>
      </c>
      <c r="B77" s="954" t="s">
        <v>589</v>
      </c>
      <c r="C77" s="955"/>
      <c r="D77" s="955"/>
      <c r="E77" s="955"/>
      <c r="F77" s="955"/>
      <c r="G77" s="955"/>
      <c r="H77" s="955"/>
      <c r="I77" s="955"/>
      <c r="J77" s="955"/>
      <c r="K77" s="955"/>
      <c r="L77" s="955"/>
      <c r="M77" s="955"/>
      <c r="N77" s="955"/>
      <c r="O77" s="955"/>
      <c r="P77" s="956"/>
      <c r="Q77" s="960">
        <v>1069</v>
      </c>
      <c r="R77" s="961"/>
      <c r="S77" s="961"/>
      <c r="T77" s="961"/>
      <c r="U77" s="911"/>
      <c r="V77" s="962">
        <v>1042</v>
      </c>
      <c r="W77" s="961"/>
      <c r="X77" s="961"/>
      <c r="Y77" s="961"/>
      <c r="Z77" s="911"/>
      <c r="AA77" s="962">
        <v>28</v>
      </c>
      <c r="AB77" s="961"/>
      <c r="AC77" s="961"/>
      <c r="AD77" s="961"/>
      <c r="AE77" s="911"/>
      <c r="AF77" s="962">
        <v>28</v>
      </c>
      <c r="AG77" s="961"/>
      <c r="AH77" s="961"/>
      <c r="AI77" s="961"/>
      <c r="AJ77" s="911"/>
      <c r="AK77" s="962">
        <v>11</v>
      </c>
      <c r="AL77" s="961"/>
      <c r="AM77" s="961"/>
      <c r="AN77" s="961"/>
      <c r="AO77" s="911"/>
      <c r="AP77" s="962"/>
      <c r="AQ77" s="961"/>
      <c r="AR77" s="961"/>
      <c r="AS77" s="961"/>
      <c r="AT77" s="911"/>
      <c r="AU77" s="962"/>
      <c r="AV77" s="961"/>
      <c r="AW77" s="961"/>
      <c r="AX77" s="961"/>
      <c r="AY77" s="911"/>
      <c r="AZ77" s="958"/>
      <c r="BA77" s="958"/>
      <c r="BB77" s="958"/>
      <c r="BC77" s="958"/>
      <c r="BD77" s="959"/>
      <c r="BE77" s="260"/>
      <c r="BF77" s="260"/>
      <c r="BG77" s="260"/>
      <c r="BH77" s="260"/>
      <c r="BI77" s="260"/>
      <c r="BJ77" s="260"/>
      <c r="BK77" s="260"/>
      <c r="BL77" s="260"/>
      <c r="BM77" s="260"/>
      <c r="BN77" s="260"/>
      <c r="BO77" s="260"/>
      <c r="BP77" s="260"/>
      <c r="BQ77" s="257">
        <v>71</v>
      </c>
      <c r="BR77" s="262"/>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1"/>
    </row>
    <row r="78" spans="1:131" s="242" customFormat="1" ht="26.25" customHeight="1" x14ac:dyDescent="0.15">
      <c r="A78" s="256">
        <v>11</v>
      </c>
      <c r="B78" s="954" t="s">
        <v>590</v>
      </c>
      <c r="C78" s="955"/>
      <c r="D78" s="955"/>
      <c r="E78" s="955"/>
      <c r="F78" s="955"/>
      <c r="G78" s="955"/>
      <c r="H78" s="955"/>
      <c r="I78" s="955"/>
      <c r="J78" s="955"/>
      <c r="K78" s="955"/>
      <c r="L78" s="955"/>
      <c r="M78" s="955"/>
      <c r="N78" s="955"/>
      <c r="O78" s="955"/>
      <c r="P78" s="956"/>
      <c r="Q78" s="957">
        <v>6683</v>
      </c>
      <c r="R78" s="912"/>
      <c r="S78" s="912"/>
      <c r="T78" s="912"/>
      <c r="U78" s="912"/>
      <c r="V78" s="912">
        <v>6314</v>
      </c>
      <c r="W78" s="912"/>
      <c r="X78" s="912"/>
      <c r="Y78" s="912"/>
      <c r="Z78" s="912"/>
      <c r="AA78" s="912">
        <v>369</v>
      </c>
      <c r="AB78" s="912"/>
      <c r="AC78" s="912"/>
      <c r="AD78" s="912"/>
      <c r="AE78" s="912"/>
      <c r="AF78" s="912">
        <v>378</v>
      </c>
      <c r="AG78" s="912"/>
      <c r="AH78" s="912"/>
      <c r="AI78" s="912"/>
      <c r="AJ78" s="912"/>
      <c r="AK78" s="912">
        <v>350</v>
      </c>
      <c r="AL78" s="912"/>
      <c r="AM78" s="912"/>
      <c r="AN78" s="912"/>
      <c r="AO78" s="912"/>
      <c r="AP78" s="912"/>
      <c r="AQ78" s="912"/>
      <c r="AR78" s="912"/>
      <c r="AS78" s="912"/>
      <c r="AT78" s="912"/>
      <c r="AU78" s="912"/>
      <c r="AV78" s="912"/>
      <c r="AW78" s="912"/>
      <c r="AX78" s="912"/>
      <c r="AY78" s="912"/>
      <c r="AZ78" s="958"/>
      <c r="BA78" s="958"/>
      <c r="BB78" s="958"/>
      <c r="BC78" s="958"/>
      <c r="BD78" s="959"/>
      <c r="BE78" s="260"/>
      <c r="BF78" s="260"/>
      <c r="BG78" s="260"/>
      <c r="BH78" s="260"/>
      <c r="BI78" s="260"/>
      <c r="BJ78" s="263"/>
      <c r="BK78" s="263"/>
      <c r="BL78" s="263"/>
      <c r="BM78" s="263"/>
      <c r="BN78" s="263"/>
      <c r="BO78" s="260"/>
      <c r="BP78" s="260"/>
      <c r="BQ78" s="257">
        <v>72</v>
      </c>
      <c r="BR78" s="262"/>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1"/>
    </row>
    <row r="79" spans="1:131" s="242" customFormat="1" ht="26.25" customHeight="1" x14ac:dyDescent="0.15">
      <c r="A79" s="256">
        <v>12</v>
      </c>
      <c r="B79" s="954" t="s">
        <v>591</v>
      </c>
      <c r="C79" s="955"/>
      <c r="D79" s="955"/>
      <c r="E79" s="955"/>
      <c r="F79" s="955"/>
      <c r="G79" s="955"/>
      <c r="H79" s="955"/>
      <c r="I79" s="955"/>
      <c r="J79" s="955"/>
      <c r="K79" s="955"/>
      <c r="L79" s="955"/>
      <c r="M79" s="955"/>
      <c r="N79" s="955"/>
      <c r="O79" s="955"/>
      <c r="P79" s="956"/>
      <c r="Q79" s="957">
        <v>14</v>
      </c>
      <c r="R79" s="912"/>
      <c r="S79" s="912"/>
      <c r="T79" s="912"/>
      <c r="U79" s="912"/>
      <c r="V79" s="912">
        <v>5</v>
      </c>
      <c r="W79" s="912"/>
      <c r="X79" s="912"/>
      <c r="Y79" s="912"/>
      <c r="Z79" s="912"/>
      <c r="AA79" s="912">
        <v>9</v>
      </c>
      <c r="AB79" s="912"/>
      <c r="AC79" s="912"/>
      <c r="AD79" s="912"/>
      <c r="AE79" s="912"/>
      <c r="AF79" s="912">
        <v>1</v>
      </c>
      <c r="AG79" s="912"/>
      <c r="AH79" s="912"/>
      <c r="AI79" s="912"/>
      <c r="AJ79" s="912"/>
      <c r="AK79" s="912">
        <v>9</v>
      </c>
      <c r="AL79" s="912"/>
      <c r="AM79" s="912"/>
      <c r="AN79" s="912"/>
      <c r="AO79" s="912"/>
      <c r="AP79" s="912"/>
      <c r="AQ79" s="912"/>
      <c r="AR79" s="912"/>
      <c r="AS79" s="912"/>
      <c r="AT79" s="912"/>
      <c r="AU79" s="912"/>
      <c r="AV79" s="912"/>
      <c r="AW79" s="912"/>
      <c r="AX79" s="912"/>
      <c r="AY79" s="912"/>
      <c r="AZ79" s="958"/>
      <c r="BA79" s="958"/>
      <c r="BB79" s="958"/>
      <c r="BC79" s="958"/>
      <c r="BD79" s="959"/>
      <c r="BE79" s="260"/>
      <c r="BF79" s="260"/>
      <c r="BG79" s="260"/>
      <c r="BH79" s="260"/>
      <c r="BI79" s="260"/>
      <c r="BJ79" s="263"/>
      <c r="BK79" s="263"/>
      <c r="BL79" s="263"/>
      <c r="BM79" s="263"/>
      <c r="BN79" s="263"/>
      <c r="BO79" s="260"/>
      <c r="BP79" s="260"/>
      <c r="BQ79" s="257">
        <v>73</v>
      </c>
      <c r="BR79" s="262"/>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1"/>
    </row>
    <row r="80" spans="1:131" s="242" customFormat="1" ht="26.25" customHeight="1" x14ac:dyDescent="0.15">
      <c r="A80" s="256">
        <v>13</v>
      </c>
      <c r="B80" s="954" t="s">
        <v>592</v>
      </c>
      <c r="C80" s="955"/>
      <c r="D80" s="955"/>
      <c r="E80" s="955"/>
      <c r="F80" s="955"/>
      <c r="G80" s="955"/>
      <c r="H80" s="955"/>
      <c r="I80" s="955"/>
      <c r="J80" s="955"/>
      <c r="K80" s="955"/>
      <c r="L80" s="955"/>
      <c r="M80" s="955"/>
      <c r="N80" s="955"/>
      <c r="O80" s="955"/>
      <c r="P80" s="956"/>
      <c r="Q80" s="957">
        <v>1097</v>
      </c>
      <c r="R80" s="912"/>
      <c r="S80" s="912"/>
      <c r="T80" s="912"/>
      <c r="U80" s="912"/>
      <c r="V80" s="912">
        <v>1024</v>
      </c>
      <c r="W80" s="912"/>
      <c r="X80" s="912"/>
      <c r="Y80" s="912"/>
      <c r="Z80" s="912"/>
      <c r="AA80" s="912">
        <v>73</v>
      </c>
      <c r="AB80" s="912"/>
      <c r="AC80" s="912"/>
      <c r="AD80" s="912"/>
      <c r="AE80" s="912"/>
      <c r="AF80" s="912">
        <v>73</v>
      </c>
      <c r="AG80" s="912"/>
      <c r="AH80" s="912"/>
      <c r="AI80" s="912"/>
      <c r="AJ80" s="912"/>
      <c r="AK80" s="912">
        <v>141</v>
      </c>
      <c r="AL80" s="912"/>
      <c r="AM80" s="912"/>
      <c r="AN80" s="912"/>
      <c r="AO80" s="912"/>
      <c r="AP80" s="912"/>
      <c r="AQ80" s="912"/>
      <c r="AR80" s="912"/>
      <c r="AS80" s="912"/>
      <c r="AT80" s="912"/>
      <c r="AU80" s="912"/>
      <c r="AV80" s="912"/>
      <c r="AW80" s="912"/>
      <c r="AX80" s="912"/>
      <c r="AY80" s="912"/>
      <c r="AZ80" s="958"/>
      <c r="BA80" s="958"/>
      <c r="BB80" s="958"/>
      <c r="BC80" s="958"/>
      <c r="BD80" s="959"/>
      <c r="BE80" s="260"/>
      <c r="BF80" s="260"/>
      <c r="BG80" s="260"/>
      <c r="BH80" s="260"/>
      <c r="BI80" s="260"/>
      <c r="BJ80" s="260"/>
      <c r="BK80" s="260"/>
      <c r="BL80" s="260"/>
      <c r="BM80" s="260"/>
      <c r="BN80" s="260"/>
      <c r="BO80" s="260"/>
      <c r="BP80" s="260"/>
      <c r="BQ80" s="257">
        <v>74</v>
      </c>
      <c r="BR80" s="262"/>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1"/>
    </row>
    <row r="81" spans="1:131" s="242" customFormat="1" ht="26.25" customHeight="1" x14ac:dyDescent="0.15">
      <c r="A81" s="256">
        <v>14</v>
      </c>
      <c r="B81" s="954" t="s">
        <v>593</v>
      </c>
      <c r="C81" s="955"/>
      <c r="D81" s="955"/>
      <c r="E81" s="955"/>
      <c r="F81" s="955"/>
      <c r="G81" s="955"/>
      <c r="H81" s="955"/>
      <c r="I81" s="955"/>
      <c r="J81" s="955"/>
      <c r="K81" s="955"/>
      <c r="L81" s="955"/>
      <c r="M81" s="955"/>
      <c r="N81" s="955"/>
      <c r="O81" s="955"/>
      <c r="P81" s="956"/>
      <c r="Q81" s="957">
        <v>293449</v>
      </c>
      <c r="R81" s="912"/>
      <c r="S81" s="912"/>
      <c r="T81" s="912"/>
      <c r="U81" s="912"/>
      <c r="V81" s="912">
        <v>280469</v>
      </c>
      <c r="W81" s="912"/>
      <c r="X81" s="912"/>
      <c r="Y81" s="912"/>
      <c r="Z81" s="912"/>
      <c r="AA81" s="912">
        <v>12980</v>
      </c>
      <c r="AB81" s="912"/>
      <c r="AC81" s="912"/>
      <c r="AD81" s="912"/>
      <c r="AE81" s="912"/>
      <c r="AF81" s="912">
        <v>12980</v>
      </c>
      <c r="AG81" s="912"/>
      <c r="AH81" s="912"/>
      <c r="AI81" s="912"/>
      <c r="AJ81" s="912"/>
      <c r="AK81" s="912">
        <v>723</v>
      </c>
      <c r="AL81" s="912"/>
      <c r="AM81" s="912"/>
      <c r="AN81" s="912"/>
      <c r="AO81" s="912"/>
      <c r="AP81" s="912"/>
      <c r="AQ81" s="912"/>
      <c r="AR81" s="912"/>
      <c r="AS81" s="912"/>
      <c r="AT81" s="912"/>
      <c r="AU81" s="912"/>
      <c r="AV81" s="912"/>
      <c r="AW81" s="912"/>
      <c r="AX81" s="912"/>
      <c r="AY81" s="912"/>
      <c r="AZ81" s="958"/>
      <c r="BA81" s="958"/>
      <c r="BB81" s="958"/>
      <c r="BC81" s="958"/>
      <c r="BD81" s="959"/>
      <c r="BE81" s="260"/>
      <c r="BF81" s="260"/>
      <c r="BG81" s="260"/>
      <c r="BH81" s="260"/>
      <c r="BI81" s="260"/>
      <c r="BJ81" s="260"/>
      <c r="BK81" s="260"/>
      <c r="BL81" s="260"/>
      <c r="BM81" s="260"/>
      <c r="BN81" s="260"/>
      <c r="BO81" s="260"/>
      <c r="BP81" s="260"/>
      <c r="BQ81" s="257">
        <v>75</v>
      </c>
      <c r="BR81" s="262"/>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1"/>
    </row>
    <row r="82" spans="1:131" s="242" customFormat="1" ht="26.25" customHeight="1" x14ac:dyDescent="0.15">
      <c r="A82" s="256">
        <v>15</v>
      </c>
      <c r="B82" s="954" t="s">
        <v>594</v>
      </c>
      <c r="C82" s="955"/>
      <c r="D82" s="955"/>
      <c r="E82" s="955"/>
      <c r="F82" s="955"/>
      <c r="G82" s="955"/>
      <c r="H82" s="955"/>
      <c r="I82" s="955"/>
      <c r="J82" s="955"/>
      <c r="K82" s="955"/>
      <c r="L82" s="955"/>
      <c r="M82" s="955"/>
      <c r="N82" s="955"/>
      <c r="O82" s="955"/>
      <c r="P82" s="956"/>
      <c r="Q82" s="957">
        <v>194</v>
      </c>
      <c r="R82" s="912"/>
      <c r="S82" s="912"/>
      <c r="T82" s="912"/>
      <c r="U82" s="912"/>
      <c r="V82" s="912">
        <v>191</v>
      </c>
      <c r="W82" s="912"/>
      <c r="X82" s="912"/>
      <c r="Y82" s="912"/>
      <c r="Z82" s="912"/>
      <c r="AA82" s="912">
        <v>3</v>
      </c>
      <c r="AB82" s="912"/>
      <c r="AC82" s="912"/>
      <c r="AD82" s="912"/>
      <c r="AE82" s="912"/>
      <c r="AF82" s="912">
        <v>3</v>
      </c>
      <c r="AG82" s="912"/>
      <c r="AH82" s="912"/>
      <c r="AI82" s="912"/>
      <c r="AJ82" s="912"/>
      <c r="AK82" s="912" t="s">
        <v>601</v>
      </c>
      <c r="AL82" s="912"/>
      <c r="AM82" s="912"/>
      <c r="AN82" s="912"/>
      <c r="AO82" s="912"/>
      <c r="AP82" s="912"/>
      <c r="AQ82" s="912"/>
      <c r="AR82" s="912"/>
      <c r="AS82" s="912"/>
      <c r="AT82" s="912"/>
      <c r="AU82" s="912"/>
      <c r="AV82" s="912"/>
      <c r="AW82" s="912"/>
      <c r="AX82" s="912"/>
      <c r="AY82" s="912"/>
      <c r="AZ82" s="958"/>
      <c r="BA82" s="958"/>
      <c r="BB82" s="958"/>
      <c r="BC82" s="958"/>
      <c r="BD82" s="959"/>
      <c r="BE82" s="260"/>
      <c r="BF82" s="260"/>
      <c r="BG82" s="260"/>
      <c r="BH82" s="260"/>
      <c r="BI82" s="260"/>
      <c r="BJ82" s="260"/>
      <c r="BK82" s="260"/>
      <c r="BL82" s="260"/>
      <c r="BM82" s="260"/>
      <c r="BN82" s="260"/>
      <c r="BO82" s="260"/>
      <c r="BP82" s="260"/>
      <c r="BQ82" s="257">
        <v>76</v>
      </c>
      <c r="BR82" s="262"/>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1"/>
    </row>
    <row r="83" spans="1:131" s="242" customFormat="1" ht="26.25" customHeight="1" x14ac:dyDescent="0.15">
      <c r="A83" s="256">
        <v>16</v>
      </c>
      <c r="B83" s="954"/>
      <c r="C83" s="955"/>
      <c r="D83" s="955"/>
      <c r="E83" s="955"/>
      <c r="F83" s="955"/>
      <c r="G83" s="955"/>
      <c r="H83" s="955"/>
      <c r="I83" s="955"/>
      <c r="J83" s="955"/>
      <c r="K83" s="955"/>
      <c r="L83" s="955"/>
      <c r="M83" s="955"/>
      <c r="N83" s="955"/>
      <c r="O83" s="955"/>
      <c r="P83" s="956"/>
      <c r="Q83" s="957"/>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58"/>
      <c r="BA83" s="958"/>
      <c r="BB83" s="958"/>
      <c r="BC83" s="958"/>
      <c r="BD83" s="959"/>
      <c r="BE83" s="260"/>
      <c r="BF83" s="260"/>
      <c r="BG83" s="260"/>
      <c r="BH83" s="260"/>
      <c r="BI83" s="260"/>
      <c r="BJ83" s="260"/>
      <c r="BK83" s="260"/>
      <c r="BL83" s="260"/>
      <c r="BM83" s="260"/>
      <c r="BN83" s="260"/>
      <c r="BO83" s="260"/>
      <c r="BP83" s="260"/>
      <c r="BQ83" s="257">
        <v>77</v>
      </c>
      <c r="BR83" s="262"/>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1"/>
    </row>
    <row r="84" spans="1:131" s="242" customFormat="1" ht="26.25" customHeight="1" x14ac:dyDescent="0.15">
      <c r="A84" s="256">
        <v>17</v>
      </c>
      <c r="B84" s="954"/>
      <c r="C84" s="955"/>
      <c r="D84" s="955"/>
      <c r="E84" s="955"/>
      <c r="F84" s="955"/>
      <c r="G84" s="955"/>
      <c r="H84" s="955"/>
      <c r="I84" s="955"/>
      <c r="J84" s="955"/>
      <c r="K84" s="955"/>
      <c r="L84" s="955"/>
      <c r="M84" s="955"/>
      <c r="N84" s="955"/>
      <c r="O84" s="955"/>
      <c r="P84" s="956"/>
      <c r="Q84" s="957"/>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58"/>
      <c r="BA84" s="958"/>
      <c r="BB84" s="958"/>
      <c r="BC84" s="958"/>
      <c r="BD84" s="959"/>
      <c r="BE84" s="260"/>
      <c r="BF84" s="260"/>
      <c r="BG84" s="260"/>
      <c r="BH84" s="260"/>
      <c r="BI84" s="260"/>
      <c r="BJ84" s="260"/>
      <c r="BK84" s="260"/>
      <c r="BL84" s="260"/>
      <c r="BM84" s="260"/>
      <c r="BN84" s="260"/>
      <c r="BO84" s="260"/>
      <c r="BP84" s="260"/>
      <c r="BQ84" s="257">
        <v>78</v>
      </c>
      <c r="BR84" s="262"/>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1"/>
    </row>
    <row r="85" spans="1:131" s="242" customFormat="1" ht="26.25" customHeight="1" x14ac:dyDescent="0.15">
      <c r="A85" s="256">
        <v>18</v>
      </c>
      <c r="B85" s="954"/>
      <c r="C85" s="955"/>
      <c r="D85" s="955"/>
      <c r="E85" s="955"/>
      <c r="F85" s="955"/>
      <c r="G85" s="955"/>
      <c r="H85" s="955"/>
      <c r="I85" s="955"/>
      <c r="J85" s="955"/>
      <c r="K85" s="955"/>
      <c r="L85" s="955"/>
      <c r="M85" s="955"/>
      <c r="N85" s="955"/>
      <c r="O85" s="955"/>
      <c r="P85" s="956"/>
      <c r="Q85" s="957"/>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58"/>
      <c r="BA85" s="958"/>
      <c r="BB85" s="958"/>
      <c r="BC85" s="958"/>
      <c r="BD85" s="959"/>
      <c r="BE85" s="260"/>
      <c r="BF85" s="260"/>
      <c r="BG85" s="260"/>
      <c r="BH85" s="260"/>
      <c r="BI85" s="260"/>
      <c r="BJ85" s="260"/>
      <c r="BK85" s="260"/>
      <c r="BL85" s="260"/>
      <c r="BM85" s="260"/>
      <c r="BN85" s="260"/>
      <c r="BO85" s="260"/>
      <c r="BP85" s="260"/>
      <c r="BQ85" s="257">
        <v>79</v>
      </c>
      <c r="BR85" s="262"/>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1"/>
    </row>
    <row r="86" spans="1:131" s="242" customFormat="1" ht="26.25" customHeight="1" x14ac:dyDescent="0.15">
      <c r="A86" s="256">
        <v>19</v>
      </c>
      <c r="B86" s="954"/>
      <c r="C86" s="955"/>
      <c r="D86" s="955"/>
      <c r="E86" s="955"/>
      <c r="F86" s="955"/>
      <c r="G86" s="955"/>
      <c r="H86" s="955"/>
      <c r="I86" s="955"/>
      <c r="J86" s="955"/>
      <c r="K86" s="955"/>
      <c r="L86" s="955"/>
      <c r="M86" s="955"/>
      <c r="N86" s="955"/>
      <c r="O86" s="955"/>
      <c r="P86" s="956"/>
      <c r="Q86" s="957"/>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58"/>
      <c r="BA86" s="958"/>
      <c r="BB86" s="958"/>
      <c r="BC86" s="958"/>
      <c r="BD86" s="959"/>
      <c r="BE86" s="260"/>
      <c r="BF86" s="260"/>
      <c r="BG86" s="260"/>
      <c r="BH86" s="260"/>
      <c r="BI86" s="260"/>
      <c r="BJ86" s="260"/>
      <c r="BK86" s="260"/>
      <c r="BL86" s="260"/>
      <c r="BM86" s="260"/>
      <c r="BN86" s="260"/>
      <c r="BO86" s="260"/>
      <c r="BP86" s="260"/>
      <c r="BQ86" s="257">
        <v>80</v>
      </c>
      <c r="BR86" s="262"/>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1"/>
    </row>
    <row r="87" spans="1:131" s="242" customFormat="1" ht="26.25" customHeight="1" x14ac:dyDescent="0.15">
      <c r="A87" s="264">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0"/>
      <c r="BF87" s="260"/>
      <c r="BG87" s="260"/>
      <c r="BH87" s="260"/>
      <c r="BI87" s="260"/>
      <c r="BJ87" s="260"/>
      <c r="BK87" s="260"/>
      <c r="BL87" s="260"/>
      <c r="BM87" s="260"/>
      <c r="BN87" s="260"/>
      <c r="BO87" s="260"/>
      <c r="BP87" s="260"/>
      <c r="BQ87" s="257">
        <v>81</v>
      </c>
      <c r="BR87" s="262"/>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1"/>
    </row>
    <row r="88" spans="1:131" s="242" customFormat="1" ht="26.25" customHeight="1" thickBot="1" x14ac:dyDescent="0.2">
      <c r="A88" s="259" t="s">
        <v>391</v>
      </c>
      <c r="B88" s="871" t="s">
        <v>423</v>
      </c>
      <c r="C88" s="872"/>
      <c r="D88" s="872"/>
      <c r="E88" s="872"/>
      <c r="F88" s="872"/>
      <c r="G88" s="872"/>
      <c r="H88" s="872"/>
      <c r="I88" s="872"/>
      <c r="J88" s="872"/>
      <c r="K88" s="872"/>
      <c r="L88" s="872"/>
      <c r="M88" s="872"/>
      <c r="N88" s="872"/>
      <c r="O88" s="872"/>
      <c r="P88" s="873"/>
      <c r="Q88" s="919"/>
      <c r="R88" s="920"/>
      <c r="S88" s="920"/>
      <c r="T88" s="920"/>
      <c r="U88" s="920"/>
      <c r="V88" s="920"/>
      <c r="W88" s="920"/>
      <c r="X88" s="920"/>
      <c r="Y88" s="920"/>
      <c r="Z88" s="920"/>
      <c r="AA88" s="920"/>
      <c r="AB88" s="920"/>
      <c r="AC88" s="920"/>
      <c r="AD88" s="920"/>
      <c r="AE88" s="920"/>
      <c r="AF88" s="923">
        <v>13522</v>
      </c>
      <c r="AG88" s="923"/>
      <c r="AH88" s="923"/>
      <c r="AI88" s="923"/>
      <c r="AJ88" s="923"/>
      <c r="AK88" s="920"/>
      <c r="AL88" s="920"/>
      <c r="AM88" s="920"/>
      <c r="AN88" s="920"/>
      <c r="AO88" s="920"/>
      <c r="AP88" s="923">
        <v>21</v>
      </c>
      <c r="AQ88" s="923"/>
      <c r="AR88" s="923"/>
      <c r="AS88" s="923"/>
      <c r="AT88" s="923"/>
      <c r="AU88" s="923">
        <v>3</v>
      </c>
      <c r="AV88" s="923"/>
      <c r="AW88" s="923"/>
      <c r="AX88" s="923"/>
      <c r="AY88" s="923"/>
      <c r="AZ88" s="928"/>
      <c r="BA88" s="928"/>
      <c r="BB88" s="928"/>
      <c r="BC88" s="928"/>
      <c r="BD88" s="929"/>
      <c r="BE88" s="260"/>
      <c r="BF88" s="260"/>
      <c r="BG88" s="260"/>
      <c r="BH88" s="260"/>
      <c r="BI88" s="260"/>
      <c r="BJ88" s="260"/>
      <c r="BK88" s="260"/>
      <c r="BL88" s="260"/>
      <c r="BM88" s="260"/>
      <c r="BN88" s="260"/>
      <c r="BO88" s="260"/>
      <c r="BP88" s="260"/>
      <c r="BQ88" s="257">
        <v>82</v>
      </c>
      <c r="BR88" s="262"/>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1"/>
    </row>
    <row r="89" spans="1:131" s="242" customFormat="1" ht="26.25" hidden="1" customHeight="1" x14ac:dyDescent="0.15">
      <c r="A89" s="265"/>
      <c r="B89" s="266"/>
      <c r="C89" s="266"/>
      <c r="D89" s="266"/>
      <c r="E89" s="266"/>
      <c r="F89" s="266"/>
      <c r="G89" s="266"/>
      <c r="H89" s="266"/>
      <c r="I89" s="266"/>
      <c r="J89" s="266"/>
      <c r="K89" s="266"/>
      <c r="L89" s="266"/>
      <c r="M89" s="266"/>
      <c r="N89" s="266"/>
      <c r="O89" s="266"/>
      <c r="P89" s="266"/>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8"/>
      <c r="BA89" s="268"/>
      <c r="BB89" s="268"/>
      <c r="BC89" s="268"/>
      <c r="BD89" s="268"/>
      <c r="BE89" s="260"/>
      <c r="BF89" s="260"/>
      <c r="BG89" s="260"/>
      <c r="BH89" s="260"/>
      <c r="BI89" s="260"/>
      <c r="BJ89" s="260"/>
      <c r="BK89" s="260"/>
      <c r="BL89" s="260"/>
      <c r="BM89" s="260"/>
      <c r="BN89" s="260"/>
      <c r="BO89" s="260"/>
      <c r="BP89" s="260"/>
      <c r="BQ89" s="257">
        <v>83</v>
      </c>
      <c r="BR89" s="262"/>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1"/>
    </row>
    <row r="90" spans="1:131" s="242" customFormat="1" ht="26.25" hidden="1" customHeight="1" x14ac:dyDescent="0.15">
      <c r="A90" s="265"/>
      <c r="B90" s="266"/>
      <c r="C90" s="266"/>
      <c r="D90" s="266"/>
      <c r="E90" s="266"/>
      <c r="F90" s="266"/>
      <c r="G90" s="266"/>
      <c r="H90" s="266"/>
      <c r="I90" s="266"/>
      <c r="J90" s="266"/>
      <c r="K90" s="266"/>
      <c r="L90" s="266"/>
      <c r="M90" s="266"/>
      <c r="N90" s="266"/>
      <c r="O90" s="266"/>
      <c r="P90" s="266"/>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8"/>
      <c r="BA90" s="268"/>
      <c r="BB90" s="268"/>
      <c r="BC90" s="268"/>
      <c r="BD90" s="268"/>
      <c r="BE90" s="260"/>
      <c r="BF90" s="260"/>
      <c r="BG90" s="260"/>
      <c r="BH90" s="260"/>
      <c r="BI90" s="260"/>
      <c r="BJ90" s="260"/>
      <c r="BK90" s="260"/>
      <c r="BL90" s="260"/>
      <c r="BM90" s="260"/>
      <c r="BN90" s="260"/>
      <c r="BO90" s="260"/>
      <c r="BP90" s="260"/>
      <c r="BQ90" s="257">
        <v>84</v>
      </c>
      <c r="BR90" s="262"/>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1"/>
    </row>
    <row r="91" spans="1:131" s="242" customFormat="1" ht="26.25" hidden="1" customHeight="1" x14ac:dyDescent="0.15">
      <c r="A91" s="265"/>
      <c r="B91" s="266"/>
      <c r="C91" s="266"/>
      <c r="D91" s="266"/>
      <c r="E91" s="266"/>
      <c r="F91" s="266"/>
      <c r="G91" s="266"/>
      <c r="H91" s="266"/>
      <c r="I91" s="266"/>
      <c r="J91" s="266"/>
      <c r="K91" s="266"/>
      <c r="L91" s="266"/>
      <c r="M91" s="266"/>
      <c r="N91" s="266"/>
      <c r="O91" s="266"/>
      <c r="P91" s="266"/>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8"/>
      <c r="BA91" s="268"/>
      <c r="BB91" s="268"/>
      <c r="BC91" s="268"/>
      <c r="BD91" s="268"/>
      <c r="BE91" s="260"/>
      <c r="BF91" s="260"/>
      <c r="BG91" s="260"/>
      <c r="BH91" s="260"/>
      <c r="BI91" s="260"/>
      <c r="BJ91" s="260"/>
      <c r="BK91" s="260"/>
      <c r="BL91" s="260"/>
      <c r="BM91" s="260"/>
      <c r="BN91" s="260"/>
      <c r="BO91" s="260"/>
      <c r="BP91" s="260"/>
      <c r="BQ91" s="257">
        <v>85</v>
      </c>
      <c r="BR91" s="262"/>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1"/>
    </row>
    <row r="92" spans="1:131" s="242" customFormat="1" ht="26.25" hidden="1" customHeight="1" x14ac:dyDescent="0.15">
      <c r="A92" s="265"/>
      <c r="B92" s="266"/>
      <c r="C92" s="266"/>
      <c r="D92" s="266"/>
      <c r="E92" s="266"/>
      <c r="F92" s="266"/>
      <c r="G92" s="266"/>
      <c r="H92" s="266"/>
      <c r="I92" s="266"/>
      <c r="J92" s="266"/>
      <c r="K92" s="266"/>
      <c r="L92" s="266"/>
      <c r="M92" s="266"/>
      <c r="N92" s="266"/>
      <c r="O92" s="266"/>
      <c r="P92" s="266"/>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8"/>
      <c r="BA92" s="268"/>
      <c r="BB92" s="268"/>
      <c r="BC92" s="268"/>
      <c r="BD92" s="268"/>
      <c r="BE92" s="260"/>
      <c r="BF92" s="260"/>
      <c r="BG92" s="260"/>
      <c r="BH92" s="260"/>
      <c r="BI92" s="260"/>
      <c r="BJ92" s="260"/>
      <c r="BK92" s="260"/>
      <c r="BL92" s="260"/>
      <c r="BM92" s="260"/>
      <c r="BN92" s="260"/>
      <c r="BO92" s="260"/>
      <c r="BP92" s="260"/>
      <c r="BQ92" s="257">
        <v>86</v>
      </c>
      <c r="BR92" s="262"/>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1"/>
    </row>
    <row r="93" spans="1:131" s="242" customFormat="1" ht="26.25" hidden="1" customHeight="1" x14ac:dyDescent="0.15">
      <c r="A93" s="265"/>
      <c r="B93" s="266"/>
      <c r="C93" s="266"/>
      <c r="D93" s="266"/>
      <c r="E93" s="266"/>
      <c r="F93" s="266"/>
      <c r="G93" s="266"/>
      <c r="H93" s="266"/>
      <c r="I93" s="266"/>
      <c r="J93" s="266"/>
      <c r="K93" s="266"/>
      <c r="L93" s="266"/>
      <c r="M93" s="266"/>
      <c r="N93" s="266"/>
      <c r="O93" s="266"/>
      <c r="P93" s="266"/>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8"/>
      <c r="BA93" s="268"/>
      <c r="BB93" s="268"/>
      <c r="BC93" s="268"/>
      <c r="BD93" s="268"/>
      <c r="BE93" s="260"/>
      <c r="BF93" s="260"/>
      <c r="BG93" s="260"/>
      <c r="BH93" s="260"/>
      <c r="BI93" s="260"/>
      <c r="BJ93" s="260"/>
      <c r="BK93" s="260"/>
      <c r="BL93" s="260"/>
      <c r="BM93" s="260"/>
      <c r="BN93" s="260"/>
      <c r="BO93" s="260"/>
      <c r="BP93" s="260"/>
      <c r="BQ93" s="257">
        <v>87</v>
      </c>
      <c r="BR93" s="262"/>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1"/>
    </row>
    <row r="94" spans="1:131" s="242" customFormat="1" ht="26.25" hidden="1" customHeight="1" x14ac:dyDescent="0.15">
      <c r="A94" s="265"/>
      <c r="B94" s="266"/>
      <c r="C94" s="266"/>
      <c r="D94" s="266"/>
      <c r="E94" s="266"/>
      <c r="F94" s="266"/>
      <c r="G94" s="266"/>
      <c r="H94" s="266"/>
      <c r="I94" s="266"/>
      <c r="J94" s="266"/>
      <c r="K94" s="266"/>
      <c r="L94" s="266"/>
      <c r="M94" s="266"/>
      <c r="N94" s="266"/>
      <c r="O94" s="266"/>
      <c r="P94" s="266"/>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8"/>
      <c r="BA94" s="268"/>
      <c r="BB94" s="268"/>
      <c r="BC94" s="268"/>
      <c r="BD94" s="268"/>
      <c r="BE94" s="260"/>
      <c r="BF94" s="260"/>
      <c r="BG94" s="260"/>
      <c r="BH94" s="260"/>
      <c r="BI94" s="260"/>
      <c r="BJ94" s="260"/>
      <c r="BK94" s="260"/>
      <c r="BL94" s="260"/>
      <c r="BM94" s="260"/>
      <c r="BN94" s="260"/>
      <c r="BO94" s="260"/>
      <c r="BP94" s="260"/>
      <c r="BQ94" s="257">
        <v>88</v>
      </c>
      <c r="BR94" s="262"/>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1"/>
    </row>
    <row r="95" spans="1:131" s="242" customFormat="1" ht="26.25" hidden="1" customHeight="1" x14ac:dyDescent="0.15">
      <c r="A95" s="265"/>
      <c r="B95" s="266"/>
      <c r="C95" s="266"/>
      <c r="D95" s="266"/>
      <c r="E95" s="266"/>
      <c r="F95" s="266"/>
      <c r="G95" s="266"/>
      <c r="H95" s="266"/>
      <c r="I95" s="266"/>
      <c r="J95" s="266"/>
      <c r="K95" s="266"/>
      <c r="L95" s="266"/>
      <c r="M95" s="266"/>
      <c r="N95" s="266"/>
      <c r="O95" s="266"/>
      <c r="P95" s="266"/>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8"/>
      <c r="BA95" s="268"/>
      <c r="BB95" s="268"/>
      <c r="BC95" s="268"/>
      <c r="BD95" s="268"/>
      <c r="BE95" s="260"/>
      <c r="BF95" s="260"/>
      <c r="BG95" s="260"/>
      <c r="BH95" s="260"/>
      <c r="BI95" s="260"/>
      <c r="BJ95" s="260"/>
      <c r="BK95" s="260"/>
      <c r="BL95" s="260"/>
      <c r="BM95" s="260"/>
      <c r="BN95" s="260"/>
      <c r="BO95" s="260"/>
      <c r="BP95" s="260"/>
      <c r="BQ95" s="257">
        <v>89</v>
      </c>
      <c r="BR95" s="262"/>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1"/>
    </row>
    <row r="96" spans="1:131" s="242" customFormat="1" ht="26.25" hidden="1" customHeight="1" x14ac:dyDescent="0.15">
      <c r="A96" s="265"/>
      <c r="B96" s="266"/>
      <c r="C96" s="266"/>
      <c r="D96" s="266"/>
      <c r="E96" s="266"/>
      <c r="F96" s="266"/>
      <c r="G96" s="266"/>
      <c r="H96" s="266"/>
      <c r="I96" s="266"/>
      <c r="J96" s="266"/>
      <c r="K96" s="266"/>
      <c r="L96" s="266"/>
      <c r="M96" s="266"/>
      <c r="N96" s="266"/>
      <c r="O96" s="266"/>
      <c r="P96" s="266"/>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8"/>
      <c r="BA96" s="268"/>
      <c r="BB96" s="268"/>
      <c r="BC96" s="268"/>
      <c r="BD96" s="268"/>
      <c r="BE96" s="260"/>
      <c r="BF96" s="260"/>
      <c r="BG96" s="260"/>
      <c r="BH96" s="260"/>
      <c r="BI96" s="260"/>
      <c r="BJ96" s="260"/>
      <c r="BK96" s="260"/>
      <c r="BL96" s="260"/>
      <c r="BM96" s="260"/>
      <c r="BN96" s="260"/>
      <c r="BO96" s="260"/>
      <c r="BP96" s="260"/>
      <c r="BQ96" s="257">
        <v>90</v>
      </c>
      <c r="BR96" s="262"/>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1"/>
    </row>
    <row r="97" spans="1:131" s="242" customFormat="1" ht="26.25" hidden="1" customHeight="1" x14ac:dyDescent="0.15">
      <c r="A97" s="265"/>
      <c r="B97" s="266"/>
      <c r="C97" s="266"/>
      <c r="D97" s="266"/>
      <c r="E97" s="266"/>
      <c r="F97" s="266"/>
      <c r="G97" s="266"/>
      <c r="H97" s="266"/>
      <c r="I97" s="266"/>
      <c r="J97" s="266"/>
      <c r="K97" s="266"/>
      <c r="L97" s="266"/>
      <c r="M97" s="266"/>
      <c r="N97" s="266"/>
      <c r="O97" s="266"/>
      <c r="P97" s="266"/>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8"/>
      <c r="BA97" s="268"/>
      <c r="BB97" s="268"/>
      <c r="BC97" s="268"/>
      <c r="BD97" s="268"/>
      <c r="BE97" s="260"/>
      <c r="BF97" s="260"/>
      <c r="BG97" s="260"/>
      <c r="BH97" s="260"/>
      <c r="BI97" s="260"/>
      <c r="BJ97" s="260"/>
      <c r="BK97" s="260"/>
      <c r="BL97" s="260"/>
      <c r="BM97" s="260"/>
      <c r="BN97" s="260"/>
      <c r="BO97" s="260"/>
      <c r="BP97" s="260"/>
      <c r="BQ97" s="257">
        <v>91</v>
      </c>
      <c r="BR97" s="262"/>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1"/>
    </row>
    <row r="98" spans="1:131" s="242" customFormat="1" ht="26.25" hidden="1" customHeight="1" x14ac:dyDescent="0.15">
      <c r="A98" s="265"/>
      <c r="B98" s="266"/>
      <c r="C98" s="266"/>
      <c r="D98" s="266"/>
      <c r="E98" s="266"/>
      <c r="F98" s="266"/>
      <c r="G98" s="266"/>
      <c r="H98" s="266"/>
      <c r="I98" s="266"/>
      <c r="J98" s="266"/>
      <c r="K98" s="266"/>
      <c r="L98" s="266"/>
      <c r="M98" s="266"/>
      <c r="N98" s="266"/>
      <c r="O98" s="266"/>
      <c r="P98" s="266"/>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8"/>
      <c r="BA98" s="268"/>
      <c r="BB98" s="268"/>
      <c r="BC98" s="268"/>
      <c r="BD98" s="268"/>
      <c r="BE98" s="260"/>
      <c r="BF98" s="260"/>
      <c r="BG98" s="260"/>
      <c r="BH98" s="260"/>
      <c r="BI98" s="260"/>
      <c r="BJ98" s="260"/>
      <c r="BK98" s="260"/>
      <c r="BL98" s="260"/>
      <c r="BM98" s="260"/>
      <c r="BN98" s="260"/>
      <c r="BO98" s="260"/>
      <c r="BP98" s="260"/>
      <c r="BQ98" s="257">
        <v>92</v>
      </c>
      <c r="BR98" s="262"/>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1"/>
    </row>
    <row r="99" spans="1:131" s="242" customFormat="1" ht="26.25" hidden="1" customHeight="1" x14ac:dyDescent="0.15">
      <c r="A99" s="265"/>
      <c r="B99" s="266"/>
      <c r="C99" s="266"/>
      <c r="D99" s="266"/>
      <c r="E99" s="266"/>
      <c r="F99" s="266"/>
      <c r="G99" s="266"/>
      <c r="H99" s="266"/>
      <c r="I99" s="266"/>
      <c r="J99" s="266"/>
      <c r="K99" s="266"/>
      <c r="L99" s="266"/>
      <c r="M99" s="266"/>
      <c r="N99" s="266"/>
      <c r="O99" s="266"/>
      <c r="P99" s="266"/>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8"/>
      <c r="BA99" s="268"/>
      <c r="BB99" s="268"/>
      <c r="BC99" s="268"/>
      <c r="BD99" s="268"/>
      <c r="BE99" s="260"/>
      <c r="BF99" s="260"/>
      <c r="BG99" s="260"/>
      <c r="BH99" s="260"/>
      <c r="BI99" s="260"/>
      <c r="BJ99" s="260"/>
      <c r="BK99" s="260"/>
      <c r="BL99" s="260"/>
      <c r="BM99" s="260"/>
      <c r="BN99" s="260"/>
      <c r="BO99" s="260"/>
      <c r="BP99" s="260"/>
      <c r="BQ99" s="257">
        <v>93</v>
      </c>
      <c r="BR99" s="262"/>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1"/>
    </row>
    <row r="100" spans="1:131" s="242" customFormat="1" ht="26.25" hidden="1" customHeight="1" x14ac:dyDescent="0.15">
      <c r="A100" s="265"/>
      <c r="B100" s="266"/>
      <c r="C100" s="266"/>
      <c r="D100" s="266"/>
      <c r="E100" s="266"/>
      <c r="F100" s="266"/>
      <c r="G100" s="266"/>
      <c r="H100" s="266"/>
      <c r="I100" s="266"/>
      <c r="J100" s="266"/>
      <c r="K100" s="266"/>
      <c r="L100" s="266"/>
      <c r="M100" s="266"/>
      <c r="N100" s="266"/>
      <c r="O100" s="266"/>
      <c r="P100" s="266"/>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8"/>
      <c r="BA100" s="268"/>
      <c r="BB100" s="268"/>
      <c r="BC100" s="268"/>
      <c r="BD100" s="268"/>
      <c r="BE100" s="260"/>
      <c r="BF100" s="260"/>
      <c r="BG100" s="260"/>
      <c r="BH100" s="260"/>
      <c r="BI100" s="260"/>
      <c r="BJ100" s="260"/>
      <c r="BK100" s="260"/>
      <c r="BL100" s="260"/>
      <c r="BM100" s="260"/>
      <c r="BN100" s="260"/>
      <c r="BO100" s="260"/>
      <c r="BP100" s="260"/>
      <c r="BQ100" s="257">
        <v>94</v>
      </c>
      <c r="BR100" s="262"/>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1"/>
    </row>
    <row r="101" spans="1:131" s="242" customFormat="1" ht="26.25" hidden="1" customHeight="1" x14ac:dyDescent="0.15">
      <c r="A101" s="265"/>
      <c r="B101" s="266"/>
      <c r="C101" s="266"/>
      <c r="D101" s="266"/>
      <c r="E101" s="266"/>
      <c r="F101" s="266"/>
      <c r="G101" s="266"/>
      <c r="H101" s="266"/>
      <c r="I101" s="266"/>
      <c r="J101" s="266"/>
      <c r="K101" s="266"/>
      <c r="L101" s="266"/>
      <c r="M101" s="266"/>
      <c r="N101" s="266"/>
      <c r="O101" s="266"/>
      <c r="P101" s="266"/>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8"/>
      <c r="BA101" s="268"/>
      <c r="BB101" s="268"/>
      <c r="BC101" s="268"/>
      <c r="BD101" s="268"/>
      <c r="BE101" s="260"/>
      <c r="BF101" s="260"/>
      <c r="BG101" s="260"/>
      <c r="BH101" s="260"/>
      <c r="BI101" s="260"/>
      <c r="BJ101" s="260"/>
      <c r="BK101" s="260"/>
      <c r="BL101" s="260"/>
      <c r="BM101" s="260"/>
      <c r="BN101" s="260"/>
      <c r="BO101" s="260"/>
      <c r="BP101" s="260"/>
      <c r="BQ101" s="257">
        <v>95</v>
      </c>
      <c r="BR101" s="262"/>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1"/>
    </row>
    <row r="102" spans="1:131" s="242" customFormat="1" ht="26.25" customHeight="1" thickBot="1" x14ac:dyDescent="0.2">
      <c r="A102" s="265"/>
      <c r="B102" s="266"/>
      <c r="C102" s="266"/>
      <c r="D102" s="266"/>
      <c r="E102" s="266"/>
      <c r="F102" s="266"/>
      <c r="G102" s="266"/>
      <c r="H102" s="266"/>
      <c r="I102" s="266"/>
      <c r="J102" s="266"/>
      <c r="K102" s="266"/>
      <c r="L102" s="266"/>
      <c r="M102" s="266"/>
      <c r="N102" s="266"/>
      <c r="O102" s="266"/>
      <c r="P102" s="266"/>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8"/>
      <c r="BA102" s="268"/>
      <c r="BB102" s="268"/>
      <c r="BC102" s="268"/>
      <c r="BD102" s="268"/>
      <c r="BE102" s="260"/>
      <c r="BF102" s="260"/>
      <c r="BG102" s="260"/>
      <c r="BH102" s="260"/>
      <c r="BI102" s="260"/>
      <c r="BJ102" s="260"/>
      <c r="BK102" s="260"/>
      <c r="BL102" s="260"/>
      <c r="BM102" s="260"/>
      <c r="BN102" s="260"/>
      <c r="BO102" s="260"/>
      <c r="BP102" s="260"/>
      <c r="BQ102" s="259" t="s">
        <v>391</v>
      </c>
      <c r="BR102" s="871" t="s">
        <v>424</v>
      </c>
      <c r="BS102" s="872"/>
      <c r="BT102" s="872"/>
      <c r="BU102" s="872"/>
      <c r="BV102" s="872"/>
      <c r="BW102" s="872"/>
      <c r="BX102" s="872"/>
      <c r="BY102" s="872"/>
      <c r="BZ102" s="872"/>
      <c r="CA102" s="872"/>
      <c r="CB102" s="872"/>
      <c r="CC102" s="872"/>
      <c r="CD102" s="872"/>
      <c r="CE102" s="872"/>
      <c r="CF102" s="872"/>
      <c r="CG102" s="873"/>
      <c r="CH102" s="970"/>
      <c r="CI102" s="971"/>
      <c r="CJ102" s="971"/>
      <c r="CK102" s="971"/>
      <c r="CL102" s="972"/>
      <c r="CM102" s="970"/>
      <c r="CN102" s="971"/>
      <c r="CO102" s="971"/>
      <c r="CP102" s="971"/>
      <c r="CQ102" s="972"/>
      <c r="CR102" s="973">
        <v>3</v>
      </c>
      <c r="CS102" s="931"/>
      <c r="CT102" s="931"/>
      <c r="CU102" s="931"/>
      <c r="CV102" s="974"/>
      <c r="CW102" s="973">
        <v>10</v>
      </c>
      <c r="CX102" s="931"/>
      <c r="CY102" s="931"/>
      <c r="CZ102" s="931"/>
      <c r="DA102" s="974"/>
      <c r="DB102" s="973">
        <v>0</v>
      </c>
      <c r="DC102" s="931"/>
      <c r="DD102" s="931"/>
      <c r="DE102" s="931"/>
      <c r="DF102" s="974"/>
      <c r="DG102" s="973">
        <v>0</v>
      </c>
      <c r="DH102" s="931"/>
      <c r="DI102" s="931"/>
      <c r="DJ102" s="931"/>
      <c r="DK102" s="974"/>
      <c r="DL102" s="973">
        <v>0</v>
      </c>
      <c r="DM102" s="931"/>
      <c r="DN102" s="931"/>
      <c r="DO102" s="931"/>
      <c r="DP102" s="974"/>
      <c r="DQ102" s="973">
        <v>0</v>
      </c>
      <c r="DR102" s="931"/>
      <c r="DS102" s="931"/>
      <c r="DT102" s="931"/>
      <c r="DU102" s="974"/>
      <c r="DV102" s="997"/>
      <c r="DW102" s="998"/>
      <c r="DX102" s="998"/>
      <c r="DY102" s="998"/>
      <c r="DZ102" s="999"/>
      <c r="EA102" s="241"/>
    </row>
    <row r="103" spans="1:131" s="242" customFormat="1" ht="26.25" customHeight="1" x14ac:dyDescent="0.15">
      <c r="A103" s="265"/>
      <c r="B103" s="266"/>
      <c r="C103" s="266"/>
      <c r="D103" s="266"/>
      <c r="E103" s="266"/>
      <c r="F103" s="266"/>
      <c r="G103" s="266"/>
      <c r="H103" s="266"/>
      <c r="I103" s="266"/>
      <c r="J103" s="266"/>
      <c r="K103" s="266"/>
      <c r="L103" s="266"/>
      <c r="M103" s="266"/>
      <c r="N103" s="266"/>
      <c r="O103" s="266"/>
      <c r="P103" s="266"/>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8"/>
      <c r="BA103" s="268"/>
      <c r="BB103" s="268"/>
      <c r="BC103" s="268"/>
      <c r="BD103" s="268"/>
      <c r="BE103" s="260"/>
      <c r="BF103" s="260"/>
      <c r="BG103" s="260"/>
      <c r="BH103" s="260"/>
      <c r="BI103" s="260"/>
      <c r="BJ103" s="260"/>
      <c r="BK103" s="260"/>
      <c r="BL103" s="260"/>
      <c r="BM103" s="260"/>
      <c r="BN103" s="260"/>
      <c r="BO103" s="260"/>
      <c r="BP103" s="260"/>
      <c r="BQ103" s="1000" t="s">
        <v>425</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1"/>
    </row>
    <row r="104" spans="1:131" s="242" customFormat="1" ht="26.25" customHeight="1" x14ac:dyDescent="0.15">
      <c r="A104" s="265"/>
      <c r="B104" s="266"/>
      <c r="C104" s="266"/>
      <c r="D104" s="266"/>
      <c r="E104" s="266"/>
      <c r="F104" s="266"/>
      <c r="G104" s="266"/>
      <c r="H104" s="266"/>
      <c r="I104" s="266"/>
      <c r="J104" s="266"/>
      <c r="K104" s="266"/>
      <c r="L104" s="266"/>
      <c r="M104" s="266"/>
      <c r="N104" s="266"/>
      <c r="O104" s="266"/>
      <c r="P104" s="266"/>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8"/>
      <c r="BA104" s="268"/>
      <c r="BB104" s="268"/>
      <c r="BC104" s="268"/>
      <c r="BD104" s="268"/>
      <c r="BE104" s="260"/>
      <c r="BF104" s="260"/>
      <c r="BG104" s="260"/>
      <c r="BH104" s="260"/>
      <c r="BI104" s="260"/>
      <c r="BJ104" s="260"/>
      <c r="BK104" s="260"/>
      <c r="BL104" s="260"/>
      <c r="BM104" s="260"/>
      <c r="BN104" s="260"/>
      <c r="BO104" s="260"/>
      <c r="BP104" s="260"/>
      <c r="BQ104" s="1001" t="s">
        <v>426</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1"/>
    </row>
    <row r="105" spans="1:131" s="242" customFormat="1" ht="11.25" customHeight="1" x14ac:dyDescent="0.15">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3"/>
      <c r="BR105" s="263"/>
      <c r="BS105" s="263"/>
      <c r="BT105" s="263"/>
      <c r="BU105" s="263"/>
      <c r="BV105" s="263"/>
      <c r="BW105" s="263"/>
      <c r="BX105" s="263"/>
      <c r="BY105" s="263"/>
      <c r="BZ105" s="263"/>
      <c r="CA105" s="263"/>
      <c r="CB105" s="263"/>
      <c r="CC105" s="263"/>
      <c r="CD105" s="263"/>
      <c r="CE105" s="263"/>
      <c r="CF105" s="263"/>
      <c r="CG105" s="263"/>
      <c r="CH105" s="263"/>
      <c r="CI105" s="263"/>
      <c r="CJ105" s="263"/>
      <c r="CK105" s="263"/>
      <c r="CL105" s="263"/>
      <c r="CM105" s="263"/>
      <c r="CN105" s="263"/>
      <c r="CO105" s="263"/>
      <c r="CP105" s="263"/>
      <c r="CQ105" s="263"/>
      <c r="CR105" s="263"/>
      <c r="CS105" s="263"/>
      <c r="CT105" s="263"/>
      <c r="CU105" s="263"/>
      <c r="CV105" s="263"/>
      <c r="CW105" s="263"/>
      <c r="CX105" s="263"/>
      <c r="CY105" s="263"/>
      <c r="CZ105" s="263"/>
      <c r="DA105" s="263"/>
      <c r="DB105" s="263"/>
      <c r="DC105" s="263"/>
      <c r="DD105" s="263"/>
      <c r="DE105" s="263"/>
      <c r="DF105" s="263"/>
      <c r="DG105" s="263"/>
      <c r="DH105" s="263"/>
      <c r="DI105" s="263"/>
      <c r="DJ105" s="263"/>
      <c r="DK105" s="263"/>
      <c r="DL105" s="263"/>
      <c r="DM105" s="263"/>
      <c r="DN105" s="263"/>
      <c r="DO105" s="263"/>
      <c r="DP105" s="263"/>
      <c r="DQ105" s="263"/>
      <c r="DR105" s="263"/>
      <c r="DS105" s="263"/>
      <c r="DT105" s="263"/>
      <c r="DU105" s="263"/>
      <c r="DV105" s="263"/>
      <c r="DW105" s="263"/>
      <c r="DX105" s="263"/>
      <c r="DY105" s="263"/>
      <c r="DZ105" s="263"/>
      <c r="EA105" s="241"/>
    </row>
    <row r="106" spans="1:131" s="242" customFormat="1" ht="11.25" customHeight="1" x14ac:dyDescent="0.15">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263"/>
      <c r="DV106" s="263"/>
      <c r="DW106" s="263"/>
      <c r="DX106" s="263"/>
      <c r="DY106" s="263"/>
      <c r="DZ106" s="263"/>
      <c r="EA106" s="241"/>
    </row>
    <row r="107" spans="1:131" s="241" customFormat="1" ht="26.25" customHeight="1" thickBot="1" x14ac:dyDescent="0.2">
      <c r="A107" s="270" t="s">
        <v>427</v>
      </c>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0" t="s">
        <v>428</v>
      </c>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1"/>
      <c r="BX107" s="271"/>
      <c r="BY107" s="271"/>
      <c r="BZ107" s="271"/>
      <c r="CA107" s="271"/>
      <c r="CB107" s="271"/>
      <c r="CC107" s="271"/>
      <c r="CD107" s="271"/>
      <c r="CE107" s="271"/>
      <c r="CF107" s="271"/>
      <c r="CG107" s="271"/>
      <c r="CH107" s="271"/>
      <c r="CI107" s="271"/>
      <c r="CJ107" s="271"/>
      <c r="CK107" s="271"/>
      <c r="CL107" s="271"/>
      <c r="CM107" s="271"/>
      <c r="CN107" s="271"/>
      <c r="CO107" s="271"/>
      <c r="CP107" s="271"/>
      <c r="CQ107" s="271"/>
      <c r="CR107" s="271"/>
      <c r="CS107" s="271"/>
      <c r="CT107" s="271"/>
      <c r="CU107" s="271"/>
      <c r="CV107" s="271"/>
      <c r="CW107" s="271"/>
      <c r="CX107" s="271"/>
      <c r="CY107" s="271"/>
      <c r="CZ107" s="271"/>
      <c r="DA107" s="271"/>
      <c r="DB107" s="271"/>
      <c r="DC107" s="271"/>
      <c r="DD107" s="271"/>
      <c r="DE107" s="271"/>
      <c r="DF107" s="271"/>
      <c r="DG107" s="271"/>
      <c r="DH107" s="271"/>
      <c r="DI107" s="271"/>
      <c r="DJ107" s="271"/>
      <c r="DK107" s="271"/>
      <c r="DL107" s="271"/>
      <c r="DM107" s="271"/>
      <c r="DN107" s="271"/>
      <c r="DO107" s="271"/>
      <c r="DP107" s="271"/>
      <c r="DQ107" s="271"/>
      <c r="DR107" s="271"/>
      <c r="DS107" s="271"/>
      <c r="DT107" s="271"/>
      <c r="DU107" s="271"/>
      <c r="DV107" s="271"/>
      <c r="DW107" s="271"/>
      <c r="DX107" s="271"/>
      <c r="DY107" s="271"/>
      <c r="DZ107" s="271"/>
    </row>
    <row r="108" spans="1:131" s="241" customFormat="1" ht="26.25" customHeight="1" x14ac:dyDescent="0.15">
      <c r="A108" s="1002" t="s">
        <v>429</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430</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1" customFormat="1" ht="26.25" customHeight="1" x14ac:dyDescent="0.15">
      <c r="A109" s="995" t="s">
        <v>431</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432</v>
      </c>
      <c r="AB109" s="976"/>
      <c r="AC109" s="976"/>
      <c r="AD109" s="976"/>
      <c r="AE109" s="977"/>
      <c r="AF109" s="975" t="s">
        <v>309</v>
      </c>
      <c r="AG109" s="976"/>
      <c r="AH109" s="976"/>
      <c r="AI109" s="976"/>
      <c r="AJ109" s="977"/>
      <c r="AK109" s="975" t="s">
        <v>308</v>
      </c>
      <c r="AL109" s="976"/>
      <c r="AM109" s="976"/>
      <c r="AN109" s="976"/>
      <c r="AO109" s="977"/>
      <c r="AP109" s="975" t="s">
        <v>433</v>
      </c>
      <c r="AQ109" s="976"/>
      <c r="AR109" s="976"/>
      <c r="AS109" s="976"/>
      <c r="AT109" s="978"/>
      <c r="AU109" s="995" t="s">
        <v>431</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432</v>
      </c>
      <c r="BR109" s="976"/>
      <c r="BS109" s="976"/>
      <c r="BT109" s="976"/>
      <c r="BU109" s="977"/>
      <c r="BV109" s="975" t="s">
        <v>309</v>
      </c>
      <c r="BW109" s="976"/>
      <c r="BX109" s="976"/>
      <c r="BY109" s="976"/>
      <c r="BZ109" s="977"/>
      <c r="CA109" s="975" t="s">
        <v>308</v>
      </c>
      <c r="CB109" s="976"/>
      <c r="CC109" s="976"/>
      <c r="CD109" s="976"/>
      <c r="CE109" s="977"/>
      <c r="CF109" s="996" t="s">
        <v>433</v>
      </c>
      <c r="CG109" s="996"/>
      <c r="CH109" s="996"/>
      <c r="CI109" s="996"/>
      <c r="CJ109" s="996"/>
      <c r="CK109" s="975" t="s">
        <v>434</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432</v>
      </c>
      <c r="DH109" s="976"/>
      <c r="DI109" s="976"/>
      <c r="DJ109" s="976"/>
      <c r="DK109" s="977"/>
      <c r="DL109" s="975" t="s">
        <v>309</v>
      </c>
      <c r="DM109" s="976"/>
      <c r="DN109" s="976"/>
      <c r="DO109" s="976"/>
      <c r="DP109" s="977"/>
      <c r="DQ109" s="975" t="s">
        <v>308</v>
      </c>
      <c r="DR109" s="976"/>
      <c r="DS109" s="976"/>
      <c r="DT109" s="976"/>
      <c r="DU109" s="977"/>
      <c r="DV109" s="975" t="s">
        <v>433</v>
      </c>
      <c r="DW109" s="976"/>
      <c r="DX109" s="976"/>
      <c r="DY109" s="976"/>
      <c r="DZ109" s="978"/>
    </row>
    <row r="110" spans="1:131" s="241" customFormat="1" ht="26.25" customHeight="1" x14ac:dyDescent="0.15">
      <c r="A110" s="979" t="s">
        <v>435</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116602</v>
      </c>
      <c r="AB110" s="983"/>
      <c r="AC110" s="983"/>
      <c r="AD110" s="983"/>
      <c r="AE110" s="984"/>
      <c r="AF110" s="985">
        <v>106129</v>
      </c>
      <c r="AG110" s="983"/>
      <c r="AH110" s="983"/>
      <c r="AI110" s="983"/>
      <c r="AJ110" s="984"/>
      <c r="AK110" s="985">
        <v>129799</v>
      </c>
      <c r="AL110" s="983"/>
      <c r="AM110" s="983"/>
      <c r="AN110" s="983"/>
      <c r="AO110" s="984"/>
      <c r="AP110" s="986">
        <v>13.9</v>
      </c>
      <c r="AQ110" s="987"/>
      <c r="AR110" s="987"/>
      <c r="AS110" s="987"/>
      <c r="AT110" s="988"/>
      <c r="AU110" s="989" t="s">
        <v>72</v>
      </c>
      <c r="AV110" s="990"/>
      <c r="AW110" s="990"/>
      <c r="AX110" s="990"/>
      <c r="AY110" s="990"/>
      <c r="AZ110" s="1031" t="s">
        <v>436</v>
      </c>
      <c r="BA110" s="980"/>
      <c r="BB110" s="980"/>
      <c r="BC110" s="980"/>
      <c r="BD110" s="980"/>
      <c r="BE110" s="980"/>
      <c r="BF110" s="980"/>
      <c r="BG110" s="980"/>
      <c r="BH110" s="980"/>
      <c r="BI110" s="980"/>
      <c r="BJ110" s="980"/>
      <c r="BK110" s="980"/>
      <c r="BL110" s="980"/>
      <c r="BM110" s="980"/>
      <c r="BN110" s="980"/>
      <c r="BO110" s="980"/>
      <c r="BP110" s="981"/>
      <c r="BQ110" s="1017">
        <v>1268228</v>
      </c>
      <c r="BR110" s="1018"/>
      <c r="BS110" s="1018"/>
      <c r="BT110" s="1018"/>
      <c r="BU110" s="1018"/>
      <c r="BV110" s="1018">
        <v>1547710</v>
      </c>
      <c r="BW110" s="1018"/>
      <c r="BX110" s="1018"/>
      <c r="BY110" s="1018"/>
      <c r="BZ110" s="1018"/>
      <c r="CA110" s="1018">
        <v>1773123</v>
      </c>
      <c r="CB110" s="1018"/>
      <c r="CC110" s="1018"/>
      <c r="CD110" s="1018"/>
      <c r="CE110" s="1018"/>
      <c r="CF110" s="1032">
        <v>189.7</v>
      </c>
      <c r="CG110" s="1033"/>
      <c r="CH110" s="1033"/>
      <c r="CI110" s="1033"/>
      <c r="CJ110" s="1033"/>
      <c r="CK110" s="1034" t="s">
        <v>437</v>
      </c>
      <c r="CL110" s="1035"/>
      <c r="CM110" s="1014" t="s">
        <v>438</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173</v>
      </c>
      <c r="DH110" s="1018"/>
      <c r="DI110" s="1018"/>
      <c r="DJ110" s="1018"/>
      <c r="DK110" s="1018"/>
      <c r="DL110" s="1018" t="s">
        <v>173</v>
      </c>
      <c r="DM110" s="1018"/>
      <c r="DN110" s="1018"/>
      <c r="DO110" s="1018"/>
      <c r="DP110" s="1018"/>
      <c r="DQ110" s="1018" t="s">
        <v>173</v>
      </c>
      <c r="DR110" s="1018"/>
      <c r="DS110" s="1018"/>
      <c r="DT110" s="1018"/>
      <c r="DU110" s="1018"/>
      <c r="DV110" s="1019" t="s">
        <v>439</v>
      </c>
      <c r="DW110" s="1019"/>
      <c r="DX110" s="1019"/>
      <c r="DY110" s="1019"/>
      <c r="DZ110" s="1020"/>
    </row>
    <row r="111" spans="1:131" s="241" customFormat="1" ht="26.25" customHeight="1" x14ac:dyDescent="0.15">
      <c r="A111" s="1021" t="s">
        <v>440</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393</v>
      </c>
      <c r="AB111" s="1025"/>
      <c r="AC111" s="1025"/>
      <c r="AD111" s="1025"/>
      <c r="AE111" s="1026"/>
      <c r="AF111" s="1027" t="s">
        <v>173</v>
      </c>
      <c r="AG111" s="1025"/>
      <c r="AH111" s="1025"/>
      <c r="AI111" s="1025"/>
      <c r="AJ111" s="1026"/>
      <c r="AK111" s="1027" t="s">
        <v>439</v>
      </c>
      <c r="AL111" s="1025"/>
      <c r="AM111" s="1025"/>
      <c r="AN111" s="1025"/>
      <c r="AO111" s="1026"/>
      <c r="AP111" s="1028" t="s">
        <v>173</v>
      </c>
      <c r="AQ111" s="1029"/>
      <c r="AR111" s="1029"/>
      <c r="AS111" s="1029"/>
      <c r="AT111" s="1030"/>
      <c r="AU111" s="991"/>
      <c r="AV111" s="992"/>
      <c r="AW111" s="992"/>
      <c r="AX111" s="992"/>
      <c r="AY111" s="992"/>
      <c r="AZ111" s="1040" t="s">
        <v>441</v>
      </c>
      <c r="BA111" s="1041"/>
      <c r="BB111" s="1041"/>
      <c r="BC111" s="1041"/>
      <c r="BD111" s="1041"/>
      <c r="BE111" s="1041"/>
      <c r="BF111" s="1041"/>
      <c r="BG111" s="1041"/>
      <c r="BH111" s="1041"/>
      <c r="BI111" s="1041"/>
      <c r="BJ111" s="1041"/>
      <c r="BK111" s="1041"/>
      <c r="BL111" s="1041"/>
      <c r="BM111" s="1041"/>
      <c r="BN111" s="1041"/>
      <c r="BO111" s="1041"/>
      <c r="BP111" s="1042"/>
      <c r="BQ111" s="1010" t="s">
        <v>439</v>
      </c>
      <c r="BR111" s="1011"/>
      <c r="BS111" s="1011"/>
      <c r="BT111" s="1011"/>
      <c r="BU111" s="1011"/>
      <c r="BV111" s="1011" t="s">
        <v>173</v>
      </c>
      <c r="BW111" s="1011"/>
      <c r="BX111" s="1011"/>
      <c r="BY111" s="1011"/>
      <c r="BZ111" s="1011"/>
      <c r="CA111" s="1011" t="s">
        <v>393</v>
      </c>
      <c r="CB111" s="1011"/>
      <c r="CC111" s="1011"/>
      <c r="CD111" s="1011"/>
      <c r="CE111" s="1011"/>
      <c r="CF111" s="1005" t="s">
        <v>393</v>
      </c>
      <c r="CG111" s="1006"/>
      <c r="CH111" s="1006"/>
      <c r="CI111" s="1006"/>
      <c r="CJ111" s="1006"/>
      <c r="CK111" s="1036"/>
      <c r="CL111" s="1037"/>
      <c r="CM111" s="1007" t="s">
        <v>442</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393</v>
      </c>
      <c r="DH111" s="1011"/>
      <c r="DI111" s="1011"/>
      <c r="DJ111" s="1011"/>
      <c r="DK111" s="1011"/>
      <c r="DL111" s="1011" t="s">
        <v>439</v>
      </c>
      <c r="DM111" s="1011"/>
      <c r="DN111" s="1011"/>
      <c r="DO111" s="1011"/>
      <c r="DP111" s="1011"/>
      <c r="DQ111" s="1011" t="s">
        <v>439</v>
      </c>
      <c r="DR111" s="1011"/>
      <c r="DS111" s="1011"/>
      <c r="DT111" s="1011"/>
      <c r="DU111" s="1011"/>
      <c r="DV111" s="1012" t="s">
        <v>173</v>
      </c>
      <c r="DW111" s="1012"/>
      <c r="DX111" s="1012"/>
      <c r="DY111" s="1012"/>
      <c r="DZ111" s="1013"/>
    </row>
    <row r="112" spans="1:131" s="241" customFormat="1" ht="26.25" customHeight="1" x14ac:dyDescent="0.15">
      <c r="A112" s="1043" t="s">
        <v>443</v>
      </c>
      <c r="B112" s="1044"/>
      <c r="C112" s="1041" t="s">
        <v>444</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173</v>
      </c>
      <c r="AB112" s="1050"/>
      <c r="AC112" s="1050"/>
      <c r="AD112" s="1050"/>
      <c r="AE112" s="1051"/>
      <c r="AF112" s="1052" t="s">
        <v>439</v>
      </c>
      <c r="AG112" s="1050"/>
      <c r="AH112" s="1050"/>
      <c r="AI112" s="1050"/>
      <c r="AJ112" s="1051"/>
      <c r="AK112" s="1052" t="s">
        <v>439</v>
      </c>
      <c r="AL112" s="1050"/>
      <c r="AM112" s="1050"/>
      <c r="AN112" s="1050"/>
      <c r="AO112" s="1051"/>
      <c r="AP112" s="1053" t="s">
        <v>173</v>
      </c>
      <c r="AQ112" s="1054"/>
      <c r="AR112" s="1054"/>
      <c r="AS112" s="1054"/>
      <c r="AT112" s="1055"/>
      <c r="AU112" s="991"/>
      <c r="AV112" s="992"/>
      <c r="AW112" s="992"/>
      <c r="AX112" s="992"/>
      <c r="AY112" s="992"/>
      <c r="AZ112" s="1040" t="s">
        <v>445</v>
      </c>
      <c r="BA112" s="1041"/>
      <c r="BB112" s="1041"/>
      <c r="BC112" s="1041"/>
      <c r="BD112" s="1041"/>
      <c r="BE112" s="1041"/>
      <c r="BF112" s="1041"/>
      <c r="BG112" s="1041"/>
      <c r="BH112" s="1041"/>
      <c r="BI112" s="1041"/>
      <c r="BJ112" s="1041"/>
      <c r="BK112" s="1041"/>
      <c r="BL112" s="1041"/>
      <c r="BM112" s="1041"/>
      <c r="BN112" s="1041"/>
      <c r="BO112" s="1041"/>
      <c r="BP112" s="1042"/>
      <c r="BQ112" s="1010">
        <v>26930</v>
      </c>
      <c r="BR112" s="1011"/>
      <c r="BS112" s="1011"/>
      <c r="BT112" s="1011"/>
      <c r="BU112" s="1011"/>
      <c r="BV112" s="1011">
        <v>13764</v>
      </c>
      <c r="BW112" s="1011"/>
      <c r="BX112" s="1011"/>
      <c r="BY112" s="1011"/>
      <c r="BZ112" s="1011"/>
      <c r="CA112" s="1011">
        <v>19461</v>
      </c>
      <c r="CB112" s="1011"/>
      <c r="CC112" s="1011"/>
      <c r="CD112" s="1011"/>
      <c r="CE112" s="1011"/>
      <c r="CF112" s="1005">
        <v>2.1</v>
      </c>
      <c r="CG112" s="1006"/>
      <c r="CH112" s="1006"/>
      <c r="CI112" s="1006"/>
      <c r="CJ112" s="1006"/>
      <c r="CK112" s="1036"/>
      <c r="CL112" s="1037"/>
      <c r="CM112" s="1007" t="s">
        <v>446</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439</v>
      </c>
      <c r="DH112" s="1011"/>
      <c r="DI112" s="1011"/>
      <c r="DJ112" s="1011"/>
      <c r="DK112" s="1011"/>
      <c r="DL112" s="1011" t="s">
        <v>439</v>
      </c>
      <c r="DM112" s="1011"/>
      <c r="DN112" s="1011"/>
      <c r="DO112" s="1011"/>
      <c r="DP112" s="1011"/>
      <c r="DQ112" s="1011" t="s">
        <v>393</v>
      </c>
      <c r="DR112" s="1011"/>
      <c r="DS112" s="1011"/>
      <c r="DT112" s="1011"/>
      <c r="DU112" s="1011"/>
      <c r="DV112" s="1012" t="s">
        <v>439</v>
      </c>
      <c r="DW112" s="1012"/>
      <c r="DX112" s="1012"/>
      <c r="DY112" s="1012"/>
      <c r="DZ112" s="1013"/>
    </row>
    <row r="113" spans="1:130" s="241" customFormat="1" ht="26.25" customHeight="1" x14ac:dyDescent="0.15">
      <c r="A113" s="1045"/>
      <c r="B113" s="1046"/>
      <c r="C113" s="1041" t="s">
        <v>447</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5718</v>
      </c>
      <c r="AB113" s="1025"/>
      <c r="AC113" s="1025"/>
      <c r="AD113" s="1025"/>
      <c r="AE113" s="1026"/>
      <c r="AF113" s="1027">
        <v>5534</v>
      </c>
      <c r="AG113" s="1025"/>
      <c r="AH113" s="1025"/>
      <c r="AI113" s="1025"/>
      <c r="AJ113" s="1026"/>
      <c r="AK113" s="1027">
        <v>5356</v>
      </c>
      <c r="AL113" s="1025"/>
      <c r="AM113" s="1025"/>
      <c r="AN113" s="1025"/>
      <c r="AO113" s="1026"/>
      <c r="AP113" s="1028">
        <v>0.6</v>
      </c>
      <c r="AQ113" s="1029"/>
      <c r="AR113" s="1029"/>
      <c r="AS113" s="1029"/>
      <c r="AT113" s="1030"/>
      <c r="AU113" s="991"/>
      <c r="AV113" s="992"/>
      <c r="AW113" s="992"/>
      <c r="AX113" s="992"/>
      <c r="AY113" s="992"/>
      <c r="AZ113" s="1040" t="s">
        <v>448</v>
      </c>
      <c r="BA113" s="1041"/>
      <c r="BB113" s="1041"/>
      <c r="BC113" s="1041"/>
      <c r="BD113" s="1041"/>
      <c r="BE113" s="1041"/>
      <c r="BF113" s="1041"/>
      <c r="BG113" s="1041"/>
      <c r="BH113" s="1041"/>
      <c r="BI113" s="1041"/>
      <c r="BJ113" s="1041"/>
      <c r="BK113" s="1041"/>
      <c r="BL113" s="1041"/>
      <c r="BM113" s="1041"/>
      <c r="BN113" s="1041"/>
      <c r="BO113" s="1041"/>
      <c r="BP113" s="1042"/>
      <c r="BQ113" s="1010">
        <v>7445</v>
      </c>
      <c r="BR113" s="1011"/>
      <c r="BS113" s="1011"/>
      <c r="BT113" s="1011"/>
      <c r="BU113" s="1011"/>
      <c r="BV113" s="1011">
        <v>3480</v>
      </c>
      <c r="BW113" s="1011"/>
      <c r="BX113" s="1011"/>
      <c r="BY113" s="1011"/>
      <c r="BZ113" s="1011"/>
      <c r="CA113" s="1011">
        <v>2958</v>
      </c>
      <c r="CB113" s="1011"/>
      <c r="CC113" s="1011"/>
      <c r="CD113" s="1011"/>
      <c r="CE113" s="1011"/>
      <c r="CF113" s="1005">
        <v>0.3</v>
      </c>
      <c r="CG113" s="1006"/>
      <c r="CH113" s="1006"/>
      <c r="CI113" s="1006"/>
      <c r="CJ113" s="1006"/>
      <c r="CK113" s="1036"/>
      <c r="CL113" s="1037"/>
      <c r="CM113" s="1007" t="s">
        <v>449</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173</v>
      </c>
      <c r="DH113" s="1050"/>
      <c r="DI113" s="1050"/>
      <c r="DJ113" s="1050"/>
      <c r="DK113" s="1051"/>
      <c r="DL113" s="1052" t="s">
        <v>173</v>
      </c>
      <c r="DM113" s="1050"/>
      <c r="DN113" s="1050"/>
      <c r="DO113" s="1050"/>
      <c r="DP113" s="1051"/>
      <c r="DQ113" s="1052" t="s">
        <v>173</v>
      </c>
      <c r="DR113" s="1050"/>
      <c r="DS113" s="1050"/>
      <c r="DT113" s="1050"/>
      <c r="DU113" s="1051"/>
      <c r="DV113" s="1053" t="s">
        <v>439</v>
      </c>
      <c r="DW113" s="1054"/>
      <c r="DX113" s="1054"/>
      <c r="DY113" s="1054"/>
      <c r="DZ113" s="1055"/>
    </row>
    <row r="114" spans="1:130" s="241" customFormat="1" ht="26.25" customHeight="1" x14ac:dyDescent="0.15">
      <c r="A114" s="1045"/>
      <c r="B114" s="1046"/>
      <c r="C114" s="1041" t="s">
        <v>450</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387</v>
      </c>
      <c r="AB114" s="1050"/>
      <c r="AC114" s="1050"/>
      <c r="AD114" s="1050"/>
      <c r="AE114" s="1051"/>
      <c r="AF114" s="1052">
        <v>444</v>
      </c>
      <c r="AG114" s="1050"/>
      <c r="AH114" s="1050"/>
      <c r="AI114" s="1050"/>
      <c r="AJ114" s="1051"/>
      <c r="AK114" s="1052">
        <v>335</v>
      </c>
      <c r="AL114" s="1050"/>
      <c r="AM114" s="1050"/>
      <c r="AN114" s="1050"/>
      <c r="AO114" s="1051"/>
      <c r="AP114" s="1053">
        <v>0</v>
      </c>
      <c r="AQ114" s="1054"/>
      <c r="AR114" s="1054"/>
      <c r="AS114" s="1054"/>
      <c r="AT114" s="1055"/>
      <c r="AU114" s="991"/>
      <c r="AV114" s="992"/>
      <c r="AW114" s="992"/>
      <c r="AX114" s="992"/>
      <c r="AY114" s="992"/>
      <c r="AZ114" s="1040" t="s">
        <v>451</v>
      </c>
      <c r="BA114" s="1041"/>
      <c r="BB114" s="1041"/>
      <c r="BC114" s="1041"/>
      <c r="BD114" s="1041"/>
      <c r="BE114" s="1041"/>
      <c r="BF114" s="1041"/>
      <c r="BG114" s="1041"/>
      <c r="BH114" s="1041"/>
      <c r="BI114" s="1041"/>
      <c r="BJ114" s="1041"/>
      <c r="BK114" s="1041"/>
      <c r="BL114" s="1041"/>
      <c r="BM114" s="1041"/>
      <c r="BN114" s="1041"/>
      <c r="BO114" s="1041"/>
      <c r="BP114" s="1042"/>
      <c r="BQ114" s="1010">
        <v>85922</v>
      </c>
      <c r="BR114" s="1011"/>
      <c r="BS114" s="1011"/>
      <c r="BT114" s="1011"/>
      <c r="BU114" s="1011"/>
      <c r="BV114" s="1011">
        <v>89882</v>
      </c>
      <c r="BW114" s="1011"/>
      <c r="BX114" s="1011"/>
      <c r="BY114" s="1011"/>
      <c r="BZ114" s="1011"/>
      <c r="CA114" s="1011">
        <v>63213</v>
      </c>
      <c r="CB114" s="1011"/>
      <c r="CC114" s="1011"/>
      <c r="CD114" s="1011"/>
      <c r="CE114" s="1011"/>
      <c r="CF114" s="1005">
        <v>6.8</v>
      </c>
      <c r="CG114" s="1006"/>
      <c r="CH114" s="1006"/>
      <c r="CI114" s="1006"/>
      <c r="CJ114" s="1006"/>
      <c r="CK114" s="1036"/>
      <c r="CL114" s="1037"/>
      <c r="CM114" s="1007" t="s">
        <v>452</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173</v>
      </c>
      <c r="DH114" s="1050"/>
      <c r="DI114" s="1050"/>
      <c r="DJ114" s="1050"/>
      <c r="DK114" s="1051"/>
      <c r="DL114" s="1052" t="s">
        <v>173</v>
      </c>
      <c r="DM114" s="1050"/>
      <c r="DN114" s="1050"/>
      <c r="DO114" s="1050"/>
      <c r="DP114" s="1051"/>
      <c r="DQ114" s="1052" t="s">
        <v>173</v>
      </c>
      <c r="DR114" s="1050"/>
      <c r="DS114" s="1050"/>
      <c r="DT114" s="1050"/>
      <c r="DU114" s="1051"/>
      <c r="DV114" s="1053" t="s">
        <v>393</v>
      </c>
      <c r="DW114" s="1054"/>
      <c r="DX114" s="1054"/>
      <c r="DY114" s="1054"/>
      <c r="DZ114" s="1055"/>
    </row>
    <row r="115" spans="1:130" s="241" customFormat="1" ht="26.25" customHeight="1" x14ac:dyDescent="0.15">
      <c r="A115" s="1045"/>
      <c r="B115" s="1046"/>
      <c r="C115" s="1041" t="s">
        <v>453</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t="s">
        <v>173</v>
      </c>
      <c r="AB115" s="1025"/>
      <c r="AC115" s="1025"/>
      <c r="AD115" s="1025"/>
      <c r="AE115" s="1026"/>
      <c r="AF115" s="1027" t="s">
        <v>439</v>
      </c>
      <c r="AG115" s="1025"/>
      <c r="AH115" s="1025"/>
      <c r="AI115" s="1025"/>
      <c r="AJ115" s="1026"/>
      <c r="AK115" s="1027" t="s">
        <v>173</v>
      </c>
      <c r="AL115" s="1025"/>
      <c r="AM115" s="1025"/>
      <c r="AN115" s="1025"/>
      <c r="AO115" s="1026"/>
      <c r="AP115" s="1028" t="s">
        <v>173</v>
      </c>
      <c r="AQ115" s="1029"/>
      <c r="AR115" s="1029"/>
      <c r="AS115" s="1029"/>
      <c r="AT115" s="1030"/>
      <c r="AU115" s="991"/>
      <c r="AV115" s="992"/>
      <c r="AW115" s="992"/>
      <c r="AX115" s="992"/>
      <c r="AY115" s="992"/>
      <c r="AZ115" s="1040" t="s">
        <v>454</v>
      </c>
      <c r="BA115" s="1041"/>
      <c r="BB115" s="1041"/>
      <c r="BC115" s="1041"/>
      <c r="BD115" s="1041"/>
      <c r="BE115" s="1041"/>
      <c r="BF115" s="1041"/>
      <c r="BG115" s="1041"/>
      <c r="BH115" s="1041"/>
      <c r="BI115" s="1041"/>
      <c r="BJ115" s="1041"/>
      <c r="BK115" s="1041"/>
      <c r="BL115" s="1041"/>
      <c r="BM115" s="1041"/>
      <c r="BN115" s="1041"/>
      <c r="BO115" s="1041"/>
      <c r="BP115" s="1042"/>
      <c r="BQ115" s="1010" t="s">
        <v>173</v>
      </c>
      <c r="BR115" s="1011"/>
      <c r="BS115" s="1011"/>
      <c r="BT115" s="1011"/>
      <c r="BU115" s="1011"/>
      <c r="BV115" s="1011" t="s">
        <v>439</v>
      </c>
      <c r="BW115" s="1011"/>
      <c r="BX115" s="1011"/>
      <c r="BY115" s="1011"/>
      <c r="BZ115" s="1011"/>
      <c r="CA115" s="1011" t="s">
        <v>173</v>
      </c>
      <c r="CB115" s="1011"/>
      <c r="CC115" s="1011"/>
      <c r="CD115" s="1011"/>
      <c r="CE115" s="1011"/>
      <c r="CF115" s="1005" t="s">
        <v>439</v>
      </c>
      <c r="CG115" s="1006"/>
      <c r="CH115" s="1006"/>
      <c r="CI115" s="1006"/>
      <c r="CJ115" s="1006"/>
      <c r="CK115" s="1036"/>
      <c r="CL115" s="1037"/>
      <c r="CM115" s="1040" t="s">
        <v>455</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173</v>
      </c>
      <c r="DH115" s="1050"/>
      <c r="DI115" s="1050"/>
      <c r="DJ115" s="1050"/>
      <c r="DK115" s="1051"/>
      <c r="DL115" s="1052" t="s">
        <v>173</v>
      </c>
      <c r="DM115" s="1050"/>
      <c r="DN115" s="1050"/>
      <c r="DO115" s="1050"/>
      <c r="DP115" s="1051"/>
      <c r="DQ115" s="1052" t="s">
        <v>393</v>
      </c>
      <c r="DR115" s="1050"/>
      <c r="DS115" s="1050"/>
      <c r="DT115" s="1050"/>
      <c r="DU115" s="1051"/>
      <c r="DV115" s="1053" t="s">
        <v>393</v>
      </c>
      <c r="DW115" s="1054"/>
      <c r="DX115" s="1054"/>
      <c r="DY115" s="1054"/>
      <c r="DZ115" s="1055"/>
    </row>
    <row r="116" spans="1:130" s="241" customFormat="1" ht="26.25" customHeight="1" x14ac:dyDescent="0.15">
      <c r="A116" s="1047"/>
      <c r="B116" s="1048"/>
      <c r="C116" s="1056" t="s">
        <v>456</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173</v>
      </c>
      <c r="AB116" s="1050"/>
      <c r="AC116" s="1050"/>
      <c r="AD116" s="1050"/>
      <c r="AE116" s="1051"/>
      <c r="AF116" s="1052" t="s">
        <v>393</v>
      </c>
      <c r="AG116" s="1050"/>
      <c r="AH116" s="1050"/>
      <c r="AI116" s="1050"/>
      <c r="AJ116" s="1051"/>
      <c r="AK116" s="1052" t="s">
        <v>173</v>
      </c>
      <c r="AL116" s="1050"/>
      <c r="AM116" s="1050"/>
      <c r="AN116" s="1050"/>
      <c r="AO116" s="1051"/>
      <c r="AP116" s="1053" t="s">
        <v>439</v>
      </c>
      <c r="AQ116" s="1054"/>
      <c r="AR116" s="1054"/>
      <c r="AS116" s="1054"/>
      <c r="AT116" s="1055"/>
      <c r="AU116" s="991"/>
      <c r="AV116" s="992"/>
      <c r="AW116" s="992"/>
      <c r="AX116" s="992"/>
      <c r="AY116" s="992"/>
      <c r="AZ116" s="1058" t="s">
        <v>457</v>
      </c>
      <c r="BA116" s="1059"/>
      <c r="BB116" s="1059"/>
      <c r="BC116" s="1059"/>
      <c r="BD116" s="1059"/>
      <c r="BE116" s="1059"/>
      <c r="BF116" s="1059"/>
      <c r="BG116" s="1059"/>
      <c r="BH116" s="1059"/>
      <c r="BI116" s="1059"/>
      <c r="BJ116" s="1059"/>
      <c r="BK116" s="1059"/>
      <c r="BL116" s="1059"/>
      <c r="BM116" s="1059"/>
      <c r="BN116" s="1059"/>
      <c r="BO116" s="1059"/>
      <c r="BP116" s="1060"/>
      <c r="BQ116" s="1010" t="s">
        <v>173</v>
      </c>
      <c r="BR116" s="1011"/>
      <c r="BS116" s="1011"/>
      <c r="BT116" s="1011"/>
      <c r="BU116" s="1011"/>
      <c r="BV116" s="1011" t="s">
        <v>173</v>
      </c>
      <c r="BW116" s="1011"/>
      <c r="BX116" s="1011"/>
      <c r="BY116" s="1011"/>
      <c r="BZ116" s="1011"/>
      <c r="CA116" s="1011" t="s">
        <v>439</v>
      </c>
      <c r="CB116" s="1011"/>
      <c r="CC116" s="1011"/>
      <c r="CD116" s="1011"/>
      <c r="CE116" s="1011"/>
      <c r="CF116" s="1005" t="s">
        <v>173</v>
      </c>
      <c r="CG116" s="1006"/>
      <c r="CH116" s="1006"/>
      <c r="CI116" s="1006"/>
      <c r="CJ116" s="1006"/>
      <c r="CK116" s="1036"/>
      <c r="CL116" s="1037"/>
      <c r="CM116" s="1007" t="s">
        <v>458</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173</v>
      </c>
      <c r="DH116" s="1050"/>
      <c r="DI116" s="1050"/>
      <c r="DJ116" s="1050"/>
      <c r="DK116" s="1051"/>
      <c r="DL116" s="1052" t="s">
        <v>173</v>
      </c>
      <c r="DM116" s="1050"/>
      <c r="DN116" s="1050"/>
      <c r="DO116" s="1050"/>
      <c r="DP116" s="1051"/>
      <c r="DQ116" s="1052" t="s">
        <v>439</v>
      </c>
      <c r="DR116" s="1050"/>
      <c r="DS116" s="1050"/>
      <c r="DT116" s="1050"/>
      <c r="DU116" s="1051"/>
      <c r="DV116" s="1053" t="s">
        <v>173</v>
      </c>
      <c r="DW116" s="1054"/>
      <c r="DX116" s="1054"/>
      <c r="DY116" s="1054"/>
      <c r="DZ116" s="1055"/>
    </row>
    <row r="117" spans="1:130" s="241" customFormat="1" ht="26.25" customHeight="1" x14ac:dyDescent="0.15">
      <c r="A117" s="995" t="s">
        <v>188</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459</v>
      </c>
      <c r="Z117" s="977"/>
      <c r="AA117" s="1067">
        <v>122707</v>
      </c>
      <c r="AB117" s="1068"/>
      <c r="AC117" s="1068"/>
      <c r="AD117" s="1068"/>
      <c r="AE117" s="1069"/>
      <c r="AF117" s="1070">
        <v>112107</v>
      </c>
      <c r="AG117" s="1068"/>
      <c r="AH117" s="1068"/>
      <c r="AI117" s="1068"/>
      <c r="AJ117" s="1069"/>
      <c r="AK117" s="1070">
        <v>135490</v>
      </c>
      <c r="AL117" s="1068"/>
      <c r="AM117" s="1068"/>
      <c r="AN117" s="1068"/>
      <c r="AO117" s="1069"/>
      <c r="AP117" s="1071"/>
      <c r="AQ117" s="1072"/>
      <c r="AR117" s="1072"/>
      <c r="AS117" s="1072"/>
      <c r="AT117" s="1073"/>
      <c r="AU117" s="991"/>
      <c r="AV117" s="992"/>
      <c r="AW117" s="992"/>
      <c r="AX117" s="992"/>
      <c r="AY117" s="992"/>
      <c r="AZ117" s="1058" t="s">
        <v>460</v>
      </c>
      <c r="BA117" s="1059"/>
      <c r="BB117" s="1059"/>
      <c r="BC117" s="1059"/>
      <c r="BD117" s="1059"/>
      <c r="BE117" s="1059"/>
      <c r="BF117" s="1059"/>
      <c r="BG117" s="1059"/>
      <c r="BH117" s="1059"/>
      <c r="BI117" s="1059"/>
      <c r="BJ117" s="1059"/>
      <c r="BK117" s="1059"/>
      <c r="BL117" s="1059"/>
      <c r="BM117" s="1059"/>
      <c r="BN117" s="1059"/>
      <c r="BO117" s="1059"/>
      <c r="BP117" s="1060"/>
      <c r="BQ117" s="1010" t="s">
        <v>439</v>
      </c>
      <c r="BR117" s="1011"/>
      <c r="BS117" s="1011"/>
      <c r="BT117" s="1011"/>
      <c r="BU117" s="1011"/>
      <c r="BV117" s="1011" t="s">
        <v>173</v>
      </c>
      <c r="BW117" s="1011"/>
      <c r="BX117" s="1011"/>
      <c r="BY117" s="1011"/>
      <c r="BZ117" s="1011"/>
      <c r="CA117" s="1011" t="s">
        <v>173</v>
      </c>
      <c r="CB117" s="1011"/>
      <c r="CC117" s="1011"/>
      <c r="CD117" s="1011"/>
      <c r="CE117" s="1011"/>
      <c r="CF117" s="1005" t="s">
        <v>173</v>
      </c>
      <c r="CG117" s="1006"/>
      <c r="CH117" s="1006"/>
      <c r="CI117" s="1006"/>
      <c r="CJ117" s="1006"/>
      <c r="CK117" s="1036"/>
      <c r="CL117" s="1037"/>
      <c r="CM117" s="1007" t="s">
        <v>461</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173</v>
      </c>
      <c r="DH117" s="1050"/>
      <c r="DI117" s="1050"/>
      <c r="DJ117" s="1050"/>
      <c r="DK117" s="1051"/>
      <c r="DL117" s="1052" t="s">
        <v>173</v>
      </c>
      <c r="DM117" s="1050"/>
      <c r="DN117" s="1050"/>
      <c r="DO117" s="1050"/>
      <c r="DP117" s="1051"/>
      <c r="DQ117" s="1052" t="s">
        <v>173</v>
      </c>
      <c r="DR117" s="1050"/>
      <c r="DS117" s="1050"/>
      <c r="DT117" s="1050"/>
      <c r="DU117" s="1051"/>
      <c r="DV117" s="1053" t="s">
        <v>173</v>
      </c>
      <c r="DW117" s="1054"/>
      <c r="DX117" s="1054"/>
      <c r="DY117" s="1054"/>
      <c r="DZ117" s="1055"/>
    </row>
    <row r="118" spans="1:130" s="241" customFormat="1" ht="26.25" customHeight="1" x14ac:dyDescent="0.15">
      <c r="A118" s="995" t="s">
        <v>434</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432</v>
      </c>
      <c r="AB118" s="976"/>
      <c r="AC118" s="976"/>
      <c r="AD118" s="976"/>
      <c r="AE118" s="977"/>
      <c r="AF118" s="975" t="s">
        <v>309</v>
      </c>
      <c r="AG118" s="976"/>
      <c r="AH118" s="976"/>
      <c r="AI118" s="976"/>
      <c r="AJ118" s="977"/>
      <c r="AK118" s="975" t="s">
        <v>308</v>
      </c>
      <c r="AL118" s="976"/>
      <c r="AM118" s="976"/>
      <c r="AN118" s="976"/>
      <c r="AO118" s="977"/>
      <c r="AP118" s="1062" t="s">
        <v>433</v>
      </c>
      <c r="AQ118" s="1063"/>
      <c r="AR118" s="1063"/>
      <c r="AS118" s="1063"/>
      <c r="AT118" s="1064"/>
      <c r="AU118" s="991"/>
      <c r="AV118" s="992"/>
      <c r="AW118" s="992"/>
      <c r="AX118" s="992"/>
      <c r="AY118" s="992"/>
      <c r="AZ118" s="1065" t="s">
        <v>462</v>
      </c>
      <c r="BA118" s="1056"/>
      <c r="BB118" s="1056"/>
      <c r="BC118" s="1056"/>
      <c r="BD118" s="1056"/>
      <c r="BE118" s="1056"/>
      <c r="BF118" s="1056"/>
      <c r="BG118" s="1056"/>
      <c r="BH118" s="1056"/>
      <c r="BI118" s="1056"/>
      <c r="BJ118" s="1056"/>
      <c r="BK118" s="1056"/>
      <c r="BL118" s="1056"/>
      <c r="BM118" s="1056"/>
      <c r="BN118" s="1056"/>
      <c r="BO118" s="1056"/>
      <c r="BP118" s="1057"/>
      <c r="BQ118" s="1088" t="s">
        <v>173</v>
      </c>
      <c r="BR118" s="1089"/>
      <c r="BS118" s="1089"/>
      <c r="BT118" s="1089"/>
      <c r="BU118" s="1089"/>
      <c r="BV118" s="1089" t="s">
        <v>439</v>
      </c>
      <c r="BW118" s="1089"/>
      <c r="BX118" s="1089"/>
      <c r="BY118" s="1089"/>
      <c r="BZ118" s="1089"/>
      <c r="CA118" s="1089" t="s">
        <v>463</v>
      </c>
      <c r="CB118" s="1089"/>
      <c r="CC118" s="1089"/>
      <c r="CD118" s="1089"/>
      <c r="CE118" s="1089"/>
      <c r="CF118" s="1005" t="s">
        <v>173</v>
      </c>
      <c r="CG118" s="1006"/>
      <c r="CH118" s="1006"/>
      <c r="CI118" s="1006"/>
      <c r="CJ118" s="1006"/>
      <c r="CK118" s="1036"/>
      <c r="CL118" s="1037"/>
      <c r="CM118" s="1007" t="s">
        <v>464</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173</v>
      </c>
      <c r="DH118" s="1050"/>
      <c r="DI118" s="1050"/>
      <c r="DJ118" s="1050"/>
      <c r="DK118" s="1051"/>
      <c r="DL118" s="1052" t="s">
        <v>173</v>
      </c>
      <c r="DM118" s="1050"/>
      <c r="DN118" s="1050"/>
      <c r="DO118" s="1050"/>
      <c r="DP118" s="1051"/>
      <c r="DQ118" s="1052" t="s">
        <v>173</v>
      </c>
      <c r="DR118" s="1050"/>
      <c r="DS118" s="1050"/>
      <c r="DT118" s="1050"/>
      <c r="DU118" s="1051"/>
      <c r="DV118" s="1053" t="s">
        <v>173</v>
      </c>
      <c r="DW118" s="1054"/>
      <c r="DX118" s="1054"/>
      <c r="DY118" s="1054"/>
      <c r="DZ118" s="1055"/>
    </row>
    <row r="119" spans="1:130" s="241" customFormat="1" ht="26.25" customHeight="1" x14ac:dyDescent="0.15">
      <c r="A119" s="1149" t="s">
        <v>437</v>
      </c>
      <c r="B119" s="1035"/>
      <c r="C119" s="1014" t="s">
        <v>438</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439</v>
      </c>
      <c r="AB119" s="983"/>
      <c r="AC119" s="983"/>
      <c r="AD119" s="983"/>
      <c r="AE119" s="984"/>
      <c r="AF119" s="985" t="s">
        <v>173</v>
      </c>
      <c r="AG119" s="983"/>
      <c r="AH119" s="983"/>
      <c r="AI119" s="983"/>
      <c r="AJ119" s="984"/>
      <c r="AK119" s="985" t="s">
        <v>173</v>
      </c>
      <c r="AL119" s="983"/>
      <c r="AM119" s="983"/>
      <c r="AN119" s="983"/>
      <c r="AO119" s="984"/>
      <c r="AP119" s="986" t="s">
        <v>173</v>
      </c>
      <c r="AQ119" s="987"/>
      <c r="AR119" s="987"/>
      <c r="AS119" s="987"/>
      <c r="AT119" s="988"/>
      <c r="AU119" s="993"/>
      <c r="AV119" s="994"/>
      <c r="AW119" s="994"/>
      <c r="AX119" s="994"/>
      <c r="AY119" s="994"/>
      <c r="AZ119" s="272" t="s">
        <v>188</v>
      </c>
      <c r="BA119" s="272"/>
      <c r="BB119" s="272"/>
      <c r="BC119" s="272"/>
      <c r="BD119" s="272"/>
      <c r="BE119" s="272"/>
      <c r="BF119" s="272"/>
      <c r="BG119" s="272"/>
      <c r="BH119" s="272"/>
      <c r="BI119" s="272"/>
      <c r="BJ119" s="272"/>
      <c r="BK119" s="272"/>
      <c r="BL119" s="272"/>
      <c r="BM119" s="272"/>
      <c r="BN119" s="272"/>
      <c r="BO119" s="1066" t="s">
        <v>465</v>
      </c>
      <c r="BP119" s="1097"/>
      <c r="BQ119" s="1088">
        <v>1388525</v>
      </c>
      <c r="BR119" s="1089"/>
      <c r="BS119" s="1089"/>
      <c r="BT119" s="1089"/>
      <c r="BU119" s="1089"/>
      <c r="BV119" s="1089">
        <v>1654836</v>
      </c>
      <c r="BW119" s="1089"/>
      <c r="BX119" s="1089"/>
      <c r="BY119" s="1089"/>
      <c r="BZ119" s="1089"/>
      <c r="CA119" s="1089">
        <v>1858755</v>
      </c>
      <c r="CB119" s="1089"/>
      <c r="CC119" s="1089"/>
      <c r="CD119" s="1089"/>
      <c r="CE119" s="1089"/>
      <c r="CF119" s="1090"/>
      <c r="CG119" s="1091"/>
      <c r="CH119" s="1091"/>
      <c r="CI119" s="1091"/>
      <c r="CJ119" s="1092"/>
      <c r="CK119" s="1038"/>
      <c r="CL119" s="1039"/>
      <c r="CM119" s="1093" t="s">
        <v>466</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173</v>
      </c>
      <c r="DH119" s="1075"/>
      <c r="DI119" s="1075"/>
      <c r="DJ119" s="1075"/>
      <c r="DK119" s="1076"/>
      <c r="DL119" s="1074" t="s">
        <v>173</v>
      </c>
      <c r="DM119" s="1075"/>
      <c r="DN119" s="1075"/>
      <c r="DO119" s="1075"/>
      <c r="DP119" s="1076"/>
      <c r="DQ119" s="1074" t="s">
        <v>463</v>
      </c>
      <c r="DR119" s="1075"/>
      <c r="DS119" s="1075"/>
      <c r="DT119" s="1075"/>
      <c r="DU119" s="1076"/>
      <c r="DV119" s="1077" t="s">
        <v>173</v>
      </c>
      <c r="DW119" s="1078"/>
      <c r="DX119" s="1078"/>
      <c r="DY119" s="1078"/>
      <c r="DZ119" s="1079"/>
    </row>
    <row r="120" spans="1:130" s="241" customFormat="1" ht="26.25" customHeight="1" x14ac:dyDescent="0.15">
      <c r="A120" s="1150"/>
      <c r="B120" s="1037"/>
      <c r="C120" s="1007" t="s">
        <v>442</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173</v>
      </c>
      <c r="AB120" s="1050"/>
      <c r="AC120" s="1050"/>
      <c r="AD120" s="1050"/>
      <c r="AE120" s="1051"/>
      <c r="AF120" s="1052" t="s">
        <v>173</v>
      </c>
      <c r="AG120" s="1050"/>
      <c r="AH120" s="1050"/>
      <c r="AI120" s="1050"/>
      <c r="AJ120" s="1051"/>
      <c r="AK120" s="1052" t="s">
        <v>173</v>
      </c>
      <c r="AL120" s="1050"/>
      <c r="AM120" s="1050"/>
      <c r="AN120" s="1050"/>
      <c r="AO120" s="1051"/>
      <c r="AP120" s="1053" t="s">
        <v>173</v>
      </c>
      <c r="AQ120" s="1054"/>
      <c r="AR120" s="1054"/>
      <c r="AS120" s="1054"/>
      <c r="AT120" s="1055"/>
      <c r="AU120" s="1080" t="s">
        <v>467</v>
      </c>
      <c r="AV120" s="1081"/>
      <c r="AW120" s="1081"/>
      <c r="AX120" s="1081"/>
      <c r="AY120" s="1082"/>
      <c r="AZ120" s="1031" t="s">
        <v>468</v>
      </c>
      <c r="BA120" s="980"/>
      <c r="BB120" s="980"/>
      <c r="BC120" s="980"/>
      <c r="BD120" s="980"/>
      <c r="BE120" s="980"/>
      <c r="BF120" s="980"/>
      <c r="BG120" s="980"/>
      <c r="BH120" s="980"/>
      <c r="BI120" s="980"/>
      <c r="BJ120" s="980"/>
      <c r="BK120" s="980"/>
      <c r="BL120" s="980"/>
      <c r="BM120" s="980"/>
      <c r="BN120" s="980"/>
      <c r="BO120" s="980"/>
      <c r="BP120" s="981"/>
      <c r="BQ120" s="1017">
        <v>4752122</v>
      </c>
      <c r="BR120" s="1018"/>
      <c r="BS120" s="1018"/>
      <c r="BT120" s="1018"/>
      <c r="BU120" s="1018"/>
      <c r="BV120" s="1018">
        <v>4601661</v>
      </c>
      <c r="BW120" s="1018"/>
      <c r="BX120" s="1018"/>
      <c r="BY120" s="1018"/>
      <c r="BZ120" s="1018"/>
      <c r="CA120" s="1018">
        <v>4715809</v>
      </c>
      <c r="CB120" s="1018"/>
      <c r="CC120" s="1018"/>
      <c r="CD120" s="1018"/>
      <c r="CE120" s="1018"/>
      <c r="CF120" s="1032">
        <v>504.5</v>
      </c>
      <c r="CG120" s="1033"/>
      <c r="CH120" s="1033"/>
      <c r="CI120" s="1033"/>
      <c r="CJ120" s="1033"/>
      <c r="CK120" s="1098" t="s">
        <v>469</v>
      </c>
      <c r="CL120" s="1099"/>
      <c r="CM120" s="1099"/>
      <c r="CN120" s="1099"/>
      <c r="CO120" s="1100"/>
      <c r="CP120" s="1106" t="s">
        <v>408</v>
      </c>
      <c r="CQ120" s="1107"/>
      <c r="CR120" s="1107"/>
      <c r="CS120" s="1107"/>
      <c r="CT120" s="1107"/>
      <c r="CU120" s="1107"/>
      <c r="CV120" s="1107"/>
      <c r="CW120" s="1107"/>
      <c r="CX120" s="1107"/>
      <c r="CY120" s="1107"/>
      <c r="CZ120" s="1107"/>
      <c r="DA120" s="1107"/>
      <c r="DB120" s="1107"/>
      <c r="DC120" s="1107"/>
      <c r="DD120" s="1107"/>
      <c r="DE120" s="1107"/>
      <c r="DF120" s="1108"/>
      <c r="DG120" s="1017">
        <v>26930</v>
      </c>
      <c r="DH120" s="1018"/>
      <c r="DI120" s="1018"/>
      <c r="DJ120" s="1018"/>
      <c r="DK120" s="1018"/>
      <c r="DL120" s="1018">
        <v>24418</v>
      </c>
      <c r="DM120" s="1018"/>
      <c r="DN120" s="1018"/>
      <c r="DO120" s="1018"/>
      <c r="DP120" s="1018"/>
      <c r="DQ120" s="1018">
        <v>19461</v>
      </c>
      <c r="DR120" s="1018"/>
      <c r="DS120" s="1018"/>
      <c r="DT120" s="1018"/>
      <c r="DU120" s="1018"/>
      <c r="DV120" s="1019">
        <v>2.1</v>
      </c>
      <c r="DW120" s="1019"/>
      <c r="DX120" s="1019"/>
      <c r="DY120" s="1019"/>
      <c r="DZ120" s="1020"/>
    </row>
    <row r="121" spans="1:130" s="241" customFormat="1" ht="26.25" customHeight="1" x14ac:dyDescent="0.15">
      <c r="A121" s="1150"/>
      <c r="B121" s="1037"/>
      <c r="C121" s="1058" t="s">
        <v>470</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463</v>
      </c>
      <c r="AB121" s="1050"/>
      <c r="AC121" s="1050"/>
      <c r="AD121" s="1050"/>
      <c r="AE121" s="1051"/>
      <c r="AF121" s="1052" t="s">
        <v>173</v>
      </c>
      <c r="AG121" s="1050"/>
      <c r="AH121" s="1050"/>
      <c r="AI121" s="1050"/>
      <c r="AJ121" s="1051"/>
      <c r="AK121" s="1052" t="s">
        <v>173</v>
      </c>
      <c r="AL121" s="1050"/>
      <c r="AM121" s="1050"/>
      <c r="AN121" s="1050"/>
      <c r="AO121" s="1051"/>
      <c r="AP121" s="1053" t="s">
        <v>173</v>
      </c>
      <c r="AQ121" s="1054"/>
      <c r="AR121" s="1054"/>
      <c r="AS121" s="1054"/>
      <c r="AT121" s="1055"/>
      <c r="AU121" s="1083"/>
      <c r="AV121" s="1084"/>
      <c r="AW121" s="1084"/>
      <c r="AX121" s="1084"/>
      <c r="AY121" s="1085"/>
      <c r="AZ121" s="1040" t="s">
        <v>471</v>
      </c>
      <c r="BA121" s="1041"/>
      <c r="BB121" s="1041"/>
      <c r="BC121" s="1041"/>
      <c r="BD121" s="1041"/>
      <c r="BE121" s="1041"/>
      <c r="BF121" s="1041"/>
      <c r="BG121" s="1041"/>
      <c r="BH121" s="1041"/>
      <c r="BI121" s="1041"/>
      <c r="BJ121" s="1041"/>
      <c r="BK121" s="1041"/>
      <c r="BL121" s="1041"/>
      <c r="BM121" s="1041"/>
      <c r="BN121" s="1041"/>
      <c r="BO121" s="1041"/>
      <c r="BP121" s="1042"/>
      <c r="BQ121" s="1010">
        <v>3427</v>
      </c>
      <c r="BR121" s="1011"/>
      <c r="BS121" s="1011"/>
      <c r="BT121" s="1011"/>
      <c r="BU121" s="1011"/>
      <c r="BV121" s="1011">
        <v>1746</v>
      </c>
      <c r="BW121" s="1011"/>
      <c r="BX121" s="1011"/>
      <c r="BY121" s="1011"/>
      <c r="BZ121" s="1011"/>
      <c r="CA121" s="1011" t="s">
        <v>173</v>
      </c>
      <c r="CB121" s="1011"/>
      <c r="CC121" s="1011"/>
      <c r="CD121" s="1011"/>
      <c r="CE121" s="1011"/>
      <c r="CF121" s="1005" t="s">
        <v>173</v>
      </c>
      <c r="CG121" s="1006"/>
      <c r="CH121" s="1006"/>
      <c r="CI121" s="1006"/>
      <c r="CJ121" s="1006"/>
      <c r="CK121" s="1101"/>
      <c r="CL121" s="1102"/>
      <c r="CM121" s="1102"/>
      <c r="CN121" s="1102"/>
      <c r="CO121" s="1103"/>
      <c r="CP121" s="1111" t="s">
        <v>472</v>
      </c>
      <c r="CQ121" s="1112"/>
      <c r="CR121" s="1112"/>
      <c r="CS121" s="1112"/>
      <c r="CT121" s="1112"/>
      <c r="CU121" s="1112"/>
      <c r="CV121" s="1112"/>
      <c r="CW121" s="1112"/>
      <c r="CX121" s="1112"/>
      <c r="CY121" s="1112"/>
      <c r="CZ121" s="1112"/>
      <c r="DA121" s="1112"/>
      <c r="DB121" s="1112"/>
      <c r="DC121" s="1112"/>
      <c r="DD121" s="1112"/>
      <c r="DE121" s="1112"/>
      <c r="DF121" s="1113"/>
      <c r="DG121" s="1010" t="s">
        <v>173</v>
      </c>
      <c r="DH121" s="1011"/>
      <c r="DI121" s="1011"/>
      <c r="DJ121" s="1011"/>
      <c r="DK121" s="1011"/>
      <c r="DL121" s="1011" t="s">
        <v>173</v>
      </c>
      <c r="DM121" s="1011"/>
      <c r="DN121" s="1011"/>
      <c r="DO121" s="1011"/>
      <c r="DP121" s="1011"/>
      <c r="DQ121" s="1011" t="s">
        <v>173</v>
      </c>
      <c r="DR121" s="1011"/>
      <c r="DS121" s="1011"/>
      <c r="DT121" s="1011"/>
      <c r="DU121" s="1011"/>
      <c r="DV121" s="1012" t="s">
        <v>173</v>
      </c>
      <c r="DW121" s="1012"/>
      <c r="DX121" s="1012"/>
      <c r="DY121" s="1012"/>
      <c r="DZ121" s="1013"/>
    </row>
    <row r="122" spans="1:130" s="241" customFormat="1" ht="26.25" customHeight="1" x14ac:dyDescent="0.15">
      <c r="A122" s="1150"/>
      <c r="B122" s="1037"/>
      <c r="C122" s="1007" t="s">
        <v>452</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173</v>
      </c>
      <c r="AB122" s="1050"/>
      <c r="AC122" s="1050"/>
      <c r="AD122" s="1050"/>
      <c r="AE122" s="1051"/>
      <c r="AF122" s="1052" t="s">
        <v>173</v>
      </c>
      <c r="AG122" s="1050"/>
      <c r="AH122" s="1050"/>
      <c r="AI122" s="1050"/>
      <c r="AJ122" s="1051"/>
      <c r="AK122" s="1052" t="s">
        <v>173</v>
      </c>
      <c r="AL122" s="1050"/>
      <c r="AM122" s="1050"/>
      <c r="AN122" s="1050"/>
      <c r="AO122" s="1051"/>
      <c r="AP122" s="1053" t="s">
        <v>173</v>
      </c>
      <c r="AQ122" s="1054"/>
      <c r="AR122" s="1054"/>
      <c r="AS122" s="1054"/>
      <c r="AT122" s="1055"/>
      <c r="AU122" s="1083"/>
      <c r="AV122" s="1084"/>
      <c r="AW122" s="1084"/>
      <c r="AX122" s="1084"/>
      <c r="AY122" s="1085"/>
      <c r="AZ122" s="1065" t="s">
        <v>473</v>
      </c>
      <c r="BA122" s="1056"/>
      <c r="BB122" s="1056"/>
      <c r="BC122" s="1056"/>
      <c r="BD122" s="1056"/>
      <c r="BE122" s="1056"/>
      <c r="BF122" s="1056"/>
      <c r="BG122" s="1056"/>
      <c r="BH122" s="1056"/>
      <c r="BI122" s="1056"/>
      <c r="BJ122" s="1056"/>
      <c r="BK122" s="1056"/>
      <c r="BL122" s="1056"/>
      <c r="BM122" s="1056"/>
      <c r="BN122" s="1056"/>
      <c r="BO122" s="1056"/>
      <c r="BP122" s="1057"/>
      <c r="BQ122" s="1088">
        <v>1780172</v>
      </c>
      <c r="BR122" s="1089"/>
      <c r="BS122" s="1089"/>
      <c r="BT122" s="1089"/>
      <c r="BU122" s="1089"/>
      <c r="BV122" s="1089">
        <v>1958524</v>
      </c>
      <c r="BW122" s="1089"/>
      <c r="BX122" s="1089"/>
      <c r="BY122" s="1089"/>
      <c r="BZ122" s="1089"/>
      <c r="CA122" s="1089">
        <v>2085263</v>
      </c>
      <c r="CB122" s="1089"/>
      <c r="CC122" s="1089"/>
      <c r="CD122" s="1089"/>
      <c r="CE122" s="1089"/>
      <c r="CF122" s="1109">
        <v>223.1</v>
      </c>
      <c r="CG122" s="1110"/>
      <c r="CH122" s="1110"/>
      <c r="CI122" s="1110"/>
      <c r="CJ122" s="1110"/>
      <c r="CK122" s="1101"/>
      <c r="CL122" s="1102"/>
      <c r="CM122" s="1102"/>
      <c r="CN122" s="1102"/>
      <c r="CO122" s="1103"/>
      <c r="CP122" s="1111" t="s">
        <v>407</v>
      </c>
      <c r="CQ122" s="1112"/>
      <c r="CR122" s="1112"/>
      <c r="CS122" s="1112"/>
      <c r="CT122" s="1112"/>
      <c r="CU122" s="1112"/>
      <c r="CV122" s="1112"/>
      <c r="CW122" s="1112"/>
      <c r="CX122" s="1112"/>
      <c r="CY122" s="1112"/>
      <c r="CZ122" s="1112"/>
      <c r="DA122" s="1112"/>
      <c r="DB122" s="1112"/>
      <c r="DC122" s="1112"/>
      <c r="DD122" s="1112"/>
      <c r="DE122" s="1112"/>
      <c r="DF122" s="1113"/>
      <c r="DG122" s="1010" t="s">
        <v>173</v>
      </c>
      <c r="DH122" s="1011"/>
      <c r="DI122" s="1011"/>
      <c r="DJ122" s="1011"/>
      <c r="DK122" s="1011"/>
      <c r="DL122" s="1011" t="s">
        <v>173</v>
      </c>
      <c r="DM122" s="1011"/>
      <c r="DN122" s="1011"/>
      <c r="DO122" s="1011"/>
      <c r="DP122" s="1011"/>
      <c r="DQ122" s="1011" t="s">
        <v>173</v>
      </c>
      <c r="DR122" s="1011"/>
      <c r="DS122" s="1011"/>
      <c r="DT122" s="1011"/>
      <c r="DU122" s="1011"/>
      <c r="DV122" s="1012" t="s">
        <v>173</v>
      </c>
      <c r="DW122" s="1012"/>
      <c r="DX122" s="1012"/>
      <c r="DY122" s="1012"/>
      <c r="DZ122" s="1013"/>
    </row>
    <row r="123" spans="1:130" s="241" customFormat="1" ht="26.25" customHeight="1" x14ac:dyDescent="0.15">
      <c r="A123" s="1150"/>
      <c r="B123" s="1037"/>
      <c r="C123" s="1007" t="s">
        <v>458</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173</v>
      </c>
      <c r="AB123" s="1050"/>
      <c r="AC123" s="1050"/>
      <c r="AD123" s="1050"/>
      <c r="AE123" s="1051"/>
      <c r="AF123" s="1052" t="s">
        <v>173</v>
      </c>
      <c r="AG123" s="1050"/>
      <c r="AH123" s="1050"/>
      <c r="AI123" s="1050"/>
      <c r="AJ123" s="1051"/>
      <c r="AK123" s="1052" t="s">
        <v>439</v>
      </c>
      <c r="AL123" s="1050"/>
      <c r="AM123" s="1050"/>
      <c r="AN123" s="1050"/>
      <c r="AO123" s="1051"/>
      <c r="AP123" s="1053" t="s">
        <v>173</v>
      </c>
      <c r="AQ123" s="1054"/>
      <c r="AR123" s="1054"/>
      <c r="AS123" s="1054"/>
      <c r="AT123" s="1055"/>
      <c r="AU123" s="1086"/>
      <c r="AV123" s="1087"/>
      <c r="AW123" s="1087"/>
      <c r="AX123" s="1087"/>
      <c r="AY123" s="1087"/>
      <c r="AZ123" s="272" t="s">
        <v>188</v>
      </c>
      <c r="BA123" s="272"/>
      <c r="BB123" s="272"/>
      <c r="BC123" s="272"/>
      <c r="BD123" s="272"/>
      <c r="BE123" s="272"/>
      <c r="BF123" s="272"/>
      <c r="BG123" s="272"/>
      <c r="BH123" s="272"/>
      <c r="BI123" s="272"/>
      <c r="BJ123" s="272"/>
      <c r="BK123" s="272"/>
      <c r="BL123" s="272"/>
      <c r="BM123" s="272"/>
      <c r="BN123" s="272"/>
      <c r="BO123" s="1066" t="s">
        <v>474</v>
      </c>
      <c r="BP123" s="1097"/>
      <c r="BQ123" s="1156">
        <v>6535721</v>
      </c>
      <c r="BR123" s="1157"/>
      <c r="BS123" s="1157"/>
      <c r="BT123" s="1157"/>
      <c r="BU123" s="1157"/>
      <c r="BV123" s="1157">
        <v>6561931</v>
      </c>
      <c r="BW123" s="1157"/>
      <c r="BX123" s="1157"/>
      <c r="BY123" s="1157"/>
      <c r="BZ123" s="1157"/>
      <c r="CA123" s="1157">
        <v>6801072</v>
      </c>
      <c r="CB123" s="1157"/>
      <c r="CC123" s="1157"/>
      <c r="CD123" s="1157"/>
      <c r="CE123" s="1157"/>
      <c r="CF123" s="1090"/>
      <c r="CG123" s="1091"/>
      <c r="CH123" s="1091"/>
      <c r="CI123" s="1091"/>
      <c r="CJ123" s="1092"/>
      <c r="CK123" s="1101"/>
      <c r="CL123" s="1102"/>
      <c r="CM123" s="1102"/>
      <c r="CN123" s="1102"/>
      <c r="CO123" s="1103"/>
      <c r="CP123" s="1111" t="s">
        <v>475</v>
      </c>
      <c r="CQ123" s="1112"/>
      <c r="CR123" s="1112"/>
      <c r="CS123" s="1112"/>
      <c r="CT123" s="1112"/>
      <c r="CU123" s="1112"/>
      <c r="CV123" s="1112"/>
      <c r="CW123" s="1112"/>
      <c r="CX123" s="1112"/>
      <c r="CY123" s="1112"/>
      <c r="CZ123" s="1112"/>
      <c r="DA123" s="1112"/>
      <c r="DB123" s="1112"/>
      <c r="DC123" s="1112"/>
      <c r="DD123" s="1112"/>
      <c r="DE123" s="1112"/>
      <c r="DF123" s="1113"/>
      <c r="DG123" s="1049" t="s">
        <v>173</v>
      </c>
      <c r="DH123" s="1050"/>
      <c r="DI123" s="1050"/>
      <c r="DJ123" s="1050"/>
      <c r="DK123" s="1051"/>
      <c r="DL123" s="1052" t="s">
        <v>173</v>
      </c>
      <c r="DM123" s="1050"/>
      <c r="DN123" s="1050"/>
      <c r="DO123" s="1050"/>
      <c r="DP123" s="1051"/>
      <c r="DQ123" s="1052" t="s">
        <v>173</v>
      </c>
      <c r="DR123" s="1050"/>
      <c r="DS123" s="1050"/>
      <c r="DT123" s="1050"/>
      <c r="DU123" s="1051"/>
      <c r="DV123" s="1053" t="s">
        <v>173</v>
      </c>
      <c r="DW123" s="1054"/>
      <c r="DX123" s="1054"/>
      <c r="DY123" s="1054"/>
      <c r="DZ123" s="1055"/>
    </row>
    <row r="124" spans="1:130" s="241" customFormat="1" ht="26.25" customHeight="1" thickBot="1" x14ac:dyDescent="0.2">
      <c r="A124" s="1150"/>
      <c r="B124" s="1037"/>
      <c r="C124" s="1007" t="s">
        <v>461</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173</v>
      </c>
      <c r="AB124" s="1050"/>
      <c r="AC124" s="1050"/>
      <c r="AD124" s="1050"/>
      <c r="AE124" s="1051"/>
      <c r="AF124" s="1052" t="s">
        <v>463</v>
      </c>
      <c r="AG124" s="1050"/>
      <c r="AH124" s="1050"/>
      <c r="AI124" s="1050"/>
      <c r="AJ124" s="1051"/>
      <c r="AK124" s="1052" t="s">
        <v>173</v>
      </c>
      <c r="AL124" s="1050"/>
      <c r="AM124" s="1050"/>
      <c r="AN124" s="1050"/>
      <c r="AO124" s="1051"/>
      <c r="AP124" s="1053" t="s">
        <v>173</v>
      </c>
      <c r="AQ124" s="1054"/>
      <c r="AR124" s="1054"/>
      <c r="AS124" s="1054"/>
      <c r="AT124" s="1055"/>
      <c r="AU124" s="1152" t="s">
        <v>476</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t="s">
        <v>173</v>
      </c>
      <c r="BR124" s="1119"/>
      <c r="BS124" s="1119"/>
      <c r="BT124" s="1119"/>
      <c r="BU124" s="1119"/>
      <c r="BV124" s="1119" t="s">
        <v>173</v>
      </c>
      <c r="BW124" s="1119"/>
      <c r="BX124" s="1119"/>
      <c r="BY124" s="1119"/>
      <c r="BZ124" s="1119"/>
      <c r="CA124" s="1119" t="s">
        <v>173</v>
      </c>
      <c r="CB124" s="1119"/>
      <c r="CC124" s="1119"/>
      <c r="CD124" s="1119"/>
      <c r="CE124" s="1119"/>
      <c r="CF124" s="1120"/>
      <c r="CG124" s="1121"/>
      <c r="CH124" s="1121"/>
      <c r="CI124" s="1121"/>
      <c r="CJ124" s="1122"/>
      <c r="CK124" s="1104"/>
      <c r="CL124" s="1104"/>
      <c r="CM124" s="1104"/>
      <c r="CN124" s="1104"/>
      <c r="CO124" s="1105"/>
      <c r="CP124" s="1111" t="s">
        <v>477</v>
      </c>
      <c r="CQ124" s="1112"/>
      <c r="CR124" s="1112"/>
      <c r="CS124" s="1112"/>
      <c r="CT124" s="1112"/>
      <c r="CU124" s="1112"/>
      <c r="CV124" s="1112"/>
      <c r="CW124" s="1112"/>
      <c r="CX124" s="1112"/>
      <c r="CY124" s="1112"/>
      <c r="CZ124" s="1112"/>
      <c r="DA124" s="1112"/>
      <c r="DB124" s="1112"/>
      <c r="DC124" s="1112"/>
      <c r="DD124" s="1112"/>
      <c r="DE124" s="1112"/>
      <c r="DF124" s="1113"/>
      <c r="DG124" s="1096" t="s">
        <v>173</v>
      </c>
      <c r="DH124" s="1075"/>
      <c r="DI124" s="1075"/>
      <c r="DJ124" s="1075"/>
      <c r="DK124" s="1076"/>
      <c r="DL124" s="1074" t="s">
        <v>173</v>
      </c>
      <c r="DM124" s="1075"/>
      <c r="DN124" s="1075"/>
      <c r="DO124" s="1075"/>
      <c r="DP124" s="1076"/>
      <c r="DQ124" s="1074" t="s">
        <v>173</v>
      </c>
      <c r="DR124" s="1075"/>
      <c r="DS124" s="1075"/>
      <c r="DT124" s="1075"/>
      <c r="DU124" s="1076"/>
      <c r="DV124" s="1077" t="s">
        <v>173</v>
      </c>
      <c r="DW124" s="1078"/>
      <c r="DX124" s="1078"/>
      <c r="DY124" s="1078"/>
      <c r="DZ124" s="1079"/>
    </row>
    <row r="125" spans="1:130" s="241" customFormat="1" ht="26.25" customHeight="1" x14ac:dyDescent="0.15">
      <c r="A125" s="1150"/>
      <c r="B125" s="1037"/>
      <c r="C125" s="1007" t="s">
        <v>464</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439</v>
      </c>
      <c r="AB125" s="1050"/>
      <c r="AC125" s="1050"/>
      <c r="AD125" s="1050"/>
      <c r="AE125" s="1051"/>
      <c r="AF125" s="1052" t="s">
        <v>463</v>
      </c>
      <c r="AG125" s="1050"/>
      <c r="AH125" s="1050"/>
      <c r="AI125" s="1050"/>
      <c r="AJ125" s="1051"/>
      <c r="AK125" s="1052" t="s">
        <v>173</v>
      </c>
      <c r="AL125" s="1050"/>
      <c r="AM125" s="1050"/>
      <c r="AN125" s="1050"/>
      <c r="AO125" s="1051"/>
      <c r="AP125" s="1053" t="s">
        <v>439</v>
      </c>
      <c r="AQ125" s="1054"/>
      <c r="AR125" s="1054"/>
      <c r="AS125" s="1054"/>
      <c r="AT125" s="1055"/>
      <c r="AU125" s="273"/>
      <c r="AV125" s="274"/>
      <c r="AW125" s="274"/>
      <c r="AX125" s="274"/>
      <c r="AY125" s="274"/>
      <c r="AZ125" s="274"/>
      <c r="BA125" s="274"/>
      <c r="BB125" s="274"/>
      <c r="BC125" s="274"/>
      <c r="BD125" s="274"/>
      <c r="BE125" s="274"/>
      <c r="BF125" s="274"/>
      <c r="BG125" s="274"/>
      <c r="BH125" s="274"/>
      <c r="BI125" s="274"/>
      <c r="BJ125" s="274"/>
      <c r="BK125" s="274"/>
      <c r="BL125" s="274"/>
      <c r="BM125" s="274"/>
      <c r="BN125" s="274"/>
      <c r="BO125" s="274"/>
      <c r="BP125" s="274"/>
      <c r="BQ125" s="275"/>
      <c r="BR125" s="275"/>
      <c r="BS125" s="275"/>
      <c r="BT125" s="275"/>
      <c r="BU125" s="275"/>
      <c r="BV125" s="275"/>
      <c r="BW125" s="275"/>
      <c r="BX125" s="275"/>
      <c r="BY125" s="275"/>
      <c r="BZ125" s="275"/>
      <c r="CA125" s="275"/>
      <c r="CB125" s="275"/>
      <c r="CC125" s="275"/>
      <c r="CD125" s="275"/>
      <c r="CE125" s="275"/>
      <c r="CF125" s="275"/>
      <c r="CG125" s="275"/>
      <c r="CH125" s="275"/>
      <c r="CI125" s="275"/>
      <c r="CJ125" s="276"/>
      <c r="CK125" s="1114" t="s">
        <v>478</v>
      </c>
      <c r="CL125" s="1099"/>
      <c r="CM125" s="1099"/>
      <c r="CN125" s="1099"/>
      <c r="CO125" s="1100"/>
      <c r="CP125" s="1031" t="s">
        <v>479</v>
      </c>
      <c r="CQ125" s="980"/>
      <c r="CR125" s="980"/>
      <c r="CS125" s="980"/>
      <c r="CT125" s="980"/>
      <c r="CU125" s="980"/>
      <c r="CV125" s="980"/>
      <c r="CW125" s="980"/>
      <c r="CX125" s="980"/>
      <c r="CY125" s="980"/>
      <c r="CZ125" s="980"/>
      <c r="DA125" s="980"/>
      <c r="DB125" s="980"/>
      <c r="DC125" s="980"/>
      <c r="DD125" s="980"/>
      <c r="DE125" s="980"/>
      <c r="DF125" s="981"/>
      <c r="DG125" s="1017" t="s">
        <v>173</v>
      </c>
      <c r="DH125" s="1018"/>
      <c r="DI125" s="1018"/>
      <c r="DJ125" s="1018"/>
      <c r="DK125" s="1018"/>
      <c r="DL125" s="1018" t="s">
        <v>173</v>
      </c>
      <c r="DM125" s="1018"/>
      <c r="DN125" s="1018"/>
      <c r="DO125" s="1018"/>
      <c r="DP125" s="1018"/>
      <c r="DQ125" s="1018" t="s">
        <v>463</v>
      </c>
      <c r="DR125" s="1018"/>
      <c r="DS125" s="1018"/>
      <c r="DT125" s="1018"/>
      <c r="DU125" s="1018"/>
      <c r="DV125" s="1019" t="s">
        <v>173</v>
      </c>
      <c r="DW125" s="1019"/>
      <c r="DX125" s="1019"/>
      <c r="DY125" s="1019"/>
      <c r="DZ125" s="1020"/>
    </row>
    <row r="126" spans="1:130" s="241" customFormat="1" ht="26.25" customHeight="1" thickBot="1" x14ac:dyDescent="0.2">
      <c r="A126" s="1150"/>
      <c r="B126" s="1037"/>
      <c r="C126" s="1007" t="s">
        <v>466</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173</v>
      </c>
      <c r="AB126" s="1050"/>
      <c r="AC126" s="1050"/>
      <c r="AD126" s="1050"/>
      <c r="AE126" s="1051"/>
      <c r="AF126" s="1052" t="s">
        <v>173</v>
      </c>
      <c r="AG126" s="1050"/>
      <c r="AH126" s="1050"/>
      <c r="AI126" s="1050"/>
      <c r="AJ126" s="1051"/>
      <c r="AK126" s="1052" t="s">
        <v>463</v>
      </c>
      <c r="AL126" s="1050"/>
      <c r="AM126" s="1050"/>
      <c r="AN126" s="1050"/>
      <c r="AO126" s="1051"/>
      <c r="AP126" s="1053" t="s">
        <v>173</v>
      </c>
      <c r="AQ126" s="1054"/>
      <c r="AR126" s="1054"/>
      <c r="AS126" s="1054"/>
      <c r="AT126" s="1055"/>
      <c r="AU126" s="277"/>
      <c r="AV126" s="277"/>
      <c r="AW126" s="277"/>
      <c r="AX126" s="277"/>
      <c r="AY126" s="277"/>
      <c r="AZ126" s="277"/>
      <c r="BA126" s="277"/>
      <c r="BB126" s="277"/>
      <c r="BC126" s="277"/>
      <c r="BD126" s="277"/>
      <c r="BE126" s="277"/>
      <c r="BF126" s="277"/>
      <c r="BG126" s="277"/>
      <c r="BH126" s="277"/>
      <c r="BI126" s="277"/>
      <c r="BJ126" s="277"/>
      <c r="BK126" s="277"/>
      <c r="BL126" s="277"/>
      <c r="BM126" s="277"/>
      <c r="BN126" s="277"/>
      <c r="BO126" s="277"/>
      <c r="BP126" s="277"/>
      <c r="BQ126" s="277"/>
      <c r="BR126" s="277"/>
      <c r="BS126" s="277"/>
      <c r="BT126" s="277"/>
      <c r="BU126" s="277"/>
      <c r="BV126" s="277"/>
      <c r="BW126" s="277"/>
      <c r="BX126" s="277"/>
      <c r="BY126" s="277"/>
      <c r="BZ126" s="277"/>
      <c r="CA126" s="277"/>
      <c r="CB126" s="277"/>
      <c r="CC126" s="277"/>
      <c r="CD126" s="278"/>
      <c r="CE126" s="278"/>
      <c r="CF126" s="278"/>
      <c r="CG126" s="275"/>
      <c r="CH126" s="275"/>
      <c r="CI126" s="275"/>
      <c r="CJ126" s="276"/>
      <c r="CK126" s="1115"/>
      <c r="CL126" s="1102"/>
      <c r="CM126" s="1102"/>
      <c r="CN126" s="1102"/>
      <c r="CO126" s="1103"/>
      <c r="CP126" s="1040" t="s">
        <v>480</v>
      </c>
      <c r="CQ126" s="1041"/>
      <c r="CR126" s="1041"/>
      <c r="CS126" s="1041"/>
      <c r="CT126" s="1041"/>
      <c r="CU126" s="1041"/>
      <c r="CV126" s="1041"/>
      <c r="CW126" s="1041"/>
      <c r="CX126" s="1041"/>
      <c r="CY126" s="1041"/>
      <c r="CZ126" s="1041"/>
      <c r="DA126" s="1041"/>
      <c r="DB126" s="1041"/>
      <c r="DC126" s="1041"/>
      <c r="DD126" s="1041"/>
      <c r="DE126" s="1041"/>
      <c r="DF126" s="1042"/>
      <c r="DG126" s="1010" t="s">
        <v>173</v>
      </c>
      <c r="DH126" s="1011"/>
      <c r="DI126" s="1011"/>
      <c r="DJ126" s="1011"/>
      <c r="DK126" s="1011"/>
      <c r="DL126" s="1011" t="s">
        <v>439</v>
      </c>
      <c r="DM126" s="1011"/>
      <c r="DN126" s="1011"/>
      <c r="DO126" s="1011"/>
      <c r="DP126" s="1011"/>
      <c r="DQ126" s="1011" t="s">
        <v>439</v>
      </c>
      <c r="DR126" s="1011"/>
      <c r="DS126" s="1011"/>
      <c r="DT126" s="1011"/>
      <c r="DU126" s="1011"/>
      <c r="DV126" s="1012" t="s">
        <v>173</v>
      </c>
      <c r="DW126" s="1012"/>
      <c r="DX126" s="1012"/>
      <c r="DY126" s="1012"/>
      <c r="DZ126" s="1013"/>
    </row>
    <row r="127" spans="1:130" s="241" customFormat="1" ht="26.25" customHeight="1" x14ac:dyDescent="0.15">
      <c r="A127" s="1151"/>
      <c r="B127" s="1039"/>
      <c r="C127" s="1093" t="s">
        <v>481</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t="s">
        <v>173</v>
      </c>
      <c r="AB127" s="1050"/>
      <c r="AC127" s="1050"/>
      <c r="AD127" s="1050"/>
      <c r="AE127" s="1051"/>
      <c r="AF127" s="1052" t="s">
        <v>439</v>
      </c>
      <c r="AG127" s="1050"/>
      <c r="AH127" s="1050"/>
      <c r="AI127" s="1050"/>
      <c r="AJ127" s="1051"/>
      <c r="AK127" s="1052" t="s">
        <v>173</v>
      </c>
      <c r="AL127" s="1050"/>
      <c r="AM127" s="1050"/>
      <c r="AN127" s="1050"/>
      <c r="AO127" s="1051"/>
      <c r="AP127" s="1053" t="s">
        <v>173</v>
      </c>
      <c r="AQ127" s="1054"/>
      <c r="AR127" s="1054"/>
      <c r="AS127" s="1054"/>
      <c r="AT127" s="1055"/>
      <c r="AU127" s="277"/>
      <c r="AV127" s="277"/>
      <c r="AW127" s="277"/>
      <c r="AX127" s="1123" t="s">
        <v>482</v>
      </c>
      <c r="AY127" s="1124"/>
      <c r="AZ127" s="1124"/>
      <c r="BA127" s="1124"/>
      <c r="BB127" s="1124"/>
      <c r="BC127" s="1124"/>
      <c r="BD127" s="1124"/>
      <c r="BE127" s="1125"/>
      <c r="BF127" s="1126" t="s">
        <v>483</v>
      </c>
      <c r="BG127" s="1124"/>
      <c r="BH127" s="1124"/>
      <c r="BI127" s="1124"/>
      <c r="BJ127" s="1124"/>
      <c r="BK127" s="1124"/>
      <c r="BL127" s="1125"/>
      <c r="BM127" s="1126" t="s">
        <v>484</v>
      </c>
      <c r="BN127" s="1124"/>
      <c r="BO127" s="1124"/>
      <c r="BP127" s="1124"/>
      <c r="BQ127" s="1124"/>
      <c r="BR127" s="1124"/>
      <c r="BS127" s="1125"/>
      <c r="BT127" s="1126" t="s">
        <v>485</v>
      </c>
      <c r="BU127" s="1124"/>
      <c r="BV127" s="1124"/>
      <c r="BW127" s="1124"/>
      <c r="BX127" s="1124"/>
      <c r="BY127" s="1124"/>
      <c r="BZ127" s="1148"/>
      <c r="CA127" s="277"/>
      <c r="CB127" s="277"/>
      <c r="CC127" s="277"/>
      <c r="CD127" s="278"/>
      <c r="CE127" s="278"/>
      <c r="CF127" s="278"/>
      <c r="CG127" s="275"/>
      <c r="CH127" s="275"/>
      <c r="CI127" s="275"/>
      <c r="CJ127" s="276"/>
      <c r="CK127" s="1115"/>
      <c r="CL127" s="1102"/>
      <c r="CM127" s="1102"/>
      <c r="CN127" s="1102"/>
      <c r="CO127" s="1103"/>
      <c r="CP127" s="1040" t="s">
        <v>486</v>
      </c>
      <c r="CQ127" s="1041"/>
      <c r="CR127" s="1041"/>
      <c r="CS127" s="1041"/>
      <c r="CT127" s="1041"/>
      <c r="CU127" s="1041"/>
      <c r="CV127" s="1041"/>
      <c r="CW127" s="1041"/>
      <c r="CX127" s="1041"/>
      <c r="CY127" s="1041"/>
      <c r="CZ127" s="1041"/>
      <c r="DA127" s="1041"/>
      <c r="DB127" s="1041"/>
      <c r="DC127" s="1041"/>
      <c r="DD127" s="1041"/>
      <c r="DE127" s="1041"/>
      <c r="DF127" s="1042"/>
      <c r="DG127" s="1010" t="s">
        <v>173</v>
      </c>
      <c r="DH127" s="1011"/>
      <c r="DI127" s="1011"/>
      <c r="DJ127" s="1011"/>
      <c r="DK127" s="1011"/>
      <c r="DL127" s="1011" t="s">
        <v>173</v>
      </c>
      <c r="DM127" s="1011"/>
      <c r="DN127" s="1011"/>
      <c r="DO127" s="1011"/>
      <c r="DP127" s="1011"/>
      <c r="DQ127" s="1011" t="s">
        <v>173</v>
      </c>
      <c r="DR127" s="1011"/>
      <c r="DS127" s="1011"/>
      <c r="DT127" s="1011"/>
      <c r="DU127" s="1011"/>
      <c r="DV127" s="1012" t="s">
        <v>439</v>
      </c>
      <c r="DW127" s="1012"/>
      <c r="DX127" s="1012"/>
      <c r="DY127" s="1012"/>
      <c r="DZ127" s="1013"/>
    </row>
    <row r="128" spans="1:130" s="241" customFormat="1" ht="26.25" customHeight="1" thickBot="1" x14ac:dyDescent="0.2">
      <c r="A128" s="1134" t="s">
        <v>487</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488</v>
      </c>
      <c r="X128" s="1136"/>
      <c r="Y128" s="1136"/>
      <c r="Z128" s="1137"/>
      <c r="AA128" s="1138">
        <v>1797</v>
      </c>
      <c r="AB128" s="1139"/>
      <c r="AC128" s="1139"/>
      <c r="AD128" s="1139"/>
      <c r="AE128" s="1140"/>
      <c r="AF128" s="1141">
        <v>1797</v>
      </c>
      <c r="AG128" s="1139"/>
      <c r="AH128" s="1139"/>
      <c r="AI128" s="1139"/>
      <c r="AJ128" s="1140"/>
      <c r="AK128" s="1141">
        <v>1797</v>
      </c>
      <c r="AL128" s="1139"/>
      <c r="AM128" s="1139"/>
      <c r="AN128" s="1139"/>
      <c r="AO128" s="1140"/>
      <c r="AP128" s="1142"/>
      <c r="AQ128" s="1143"/>
      <c r="AR128" s="1143"/>
      <c r="AS128" s="1143"/>
      <c r="AT128" s="1144"/>
      <c r="AU128" s="277"/>
      <c r="AV128" s="277"/>
      <c r="AW128" s="277"/>
      <c r="AX128" s="979" t="s">
        <v>489</v>
      </c>
      <c r="AY128" s="980"/>
      <c r="AZ128" s="980"/>
      <c r="BA128" s="980"/>
      <c r="BB128" s="980"/>
      <c r="BC128" s="980"/>
      <c r="BD128" s="980"/>
      <c r="BE128" s="981"/>
      <c r="BF128" s="1145" t="s">
        <v>173</v>
      </c>
      <c r="BG128" s="1146"/>
      <c r="BH128" s="1146"/>
      <c r="BI128" s="1146"/>
      <c r="BJ128" s="1146"/>
      <c r="BK128" s="1146"/>
      <c r="BL128" s="1147"/>
      <c r="BM128" s="1145">
        <v>15</v>
      </c>
      <c r="BN128" s="1146"/>
      <c r="BO128" s="1146"/>
      <c r="BP128" s="1146"/>
      <c r="BQ128" s="1146"/>
      <c r="BR128" s="1146"/>
      <c r="BS128" s="1147"/>
      <c r="BT128" s="1145">
        <v>20</v>
      </c>
      <c r="BU128" s="1146"/>
      <c r="BV128" s="1146"/>
      <c r="BW128" s="1146"/>
      <c r="BX128" s="1146"/>
      <c r="BY128" s="1146"/>
      <c r="BZ128" s="1170"/>
      <c r="CA128" s="278"/>
      <c r="CB128" s="278"/>
      <c r="CC128" s="278"/>
      <c r="CD128" s="278"/>
      <c r="CE128" s="278"/>
      <c r="CF128" s="278"/>
      <c r="CG128" s="275"/>
      <c r="CH128" s="275"/>
      <c r="CI128" s="275"/>
      <c r="CJ128" s="276"/>
      <c r="CK128" s="1116"/>
      <c r="CL128" s="1117"/>
      <c r="CM128" s="1117"/>
      <c r="CN128" s="1117"/>
      <c r="CO128" s="1118"/>
      <c r="CP128" s="1127" t="s">
        <v>490</v>
      </c>
      <c r="CQ128" s="1128"/>
      <c r="CR128" s="1128"/>
      <c r="CS128" s="1128"/>
      <c r="CT128" s="1128"/>
      <c r="CU128" s="1128"/>
      <c r="CV128" s="1128"/>
      <c r="CW128" s="1128"/>
      <c r="CX128" s="1128"/>
      <c r="CY128" s="1128"/>
      <c r="CZ128" s="1128"/>
      <c r="DA128" s="1128"/>
      <c r="DB128" s="1128"/>
      <c r="DC128" s="1128"/>
      <c r="DD128" s="1128"/>
      <c r="DE128" s="1128"/>
      <c r="DF128" s="1129"/>
      <c r="DG128" s="1130" t="s">
        <v>439</v>
      </c>
      <c r="DH128" s="1131"/>
      <c r="DI128" s="1131"/>
      <c r="DJ128" s="1131"/>
      <c r="DK128" s="1131"/>
      <c r="DL128" s="1131" t="s">
        <v>173</v>
      </c>
      <c r="DM128" s="1131"/>
      <c r="DN128" s="1131"/>
      <c r="DO128" s="1131"/>
      <c r="DP128" s="1131"/>
      <c r="DQ128" s="1131" t="s">
        <v>439</v>
      </c>
      <c r="DR128" s="1131"/>
      <c r="DS128" s="1131"/>
      <c r="DT128" s="1131"/>
      <c r="DU128" s="1131"/>
      <c r="DV128" s="1132" t="s">
        <v>173</v>
      </c>
      <c r="DW128" s="1132"/>
      <c r="DX128" s="1132"/>
      <c r="DY128" s="1132"/>
      <c r="DZ128" s="1133"/>
    </row>
    <row r="129" spans="1:131" s="241" customFormat="1" ht="26.25" customHeight="1" x14ac:dyDescent="0.15">
      <c r="A129" s="1021" t="s">
        <v>106</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491</v>
      </c>
      <c r="X129" s="1165"/>
      <c r="Y129" s="1165"/>
      <c r="Z129" s="1166"/>
      <c r="AA129" s="1049">
        <v>1107470</v>
      </c>
      <c r="AB129" s="1050"/>
      <c r="AC129" s="1050"/>
      <c r="AD129" s="1050"/>
      <c r="AE129" s="1051"/>
      <c r="AF129" s="1052">
        <v>1061766</v>
      </c>
      <c r="AG129" s="1050"/>
      <c r="AH129" s="1050"/>
      <c r="AI129" s="1050"/>
      <c r="AJ129" s="1051"/>
      <c r="AK129" s="1052">
        <v>1069113</v>
      </c>
      <c r="AL129" s="1050"/>
      <c r="AM129" s="1050"/>
      <c r="AN129" s="1050"/>
      <c r="AO129" s="1051"/>
      <c r="AP129" s="1167"/>
      <c r="AQ129" s="1168"/>
      <c r="AR129" s="1168"/>
      <c r="AS129" s="1168"/>
      <c r="AT129" s="1169"/>
      <c r="AU129" s="279"/>
      <c r="AV129" s="279"/>
      <c r="AW129" s="279"/>
      <c r="AX129" s="1158" t="s">
        <v>492</v>
      </c>
      <c r="AY129" s="1041"/>
      <c r="AZ129" s="1041"/>
      <c r="BA129" s="1041"/>
      <c r="BB129" s="1041"/>
      <c r="BC129" s="1041"/>
      <c r="BD129" s="1041"/>
      <c r="BE129" s="1042"/>
      <c r="BF129" s="1159" t="s">
        <v>173</v>
      </c>
      <c r="BG129" s="1160"/>
      <c r="BH129" s="1160"/>
      <c r="BI129" s="1160"/>
      <c r="BJ129" s="1160"/>
      <c r="BK129" s="1160"/>
      <c r="BL129" s="1161"/>
      <c r="BM129" s="1159">
        <v>20</v>
      </c>
      <c r="BN129" s="1160"/>
      <c r="BO129" s="1160"/>
      <c r="BP129" s="1160"/>
      <c r="BQ129" s="1160"/>
      <c r="BR129" s="1160"/>
      <c r="BS129" s="1161"/>
      <c r="BT129" s="1159">
        <v>30</v>
      </c>
      <c r="BU129" s="1162"/>
      <c r="BV129" s="1162"/>
      <c r="BW129" s="1162"/>
      <c r="BX129" s="1162"/>
      <c r="BY129" s="1162"/>
      <c r="BZ129" s="1163"/>
      <c r="CA129" s="280"/>
      <c r="CB129" s="280"/>
      <c r="CC129" s="280"/>
      <c r="CD129" s="280"/>
      <c r="CE129" s="280"/>
      <c r="CF129" s="280"/>
      <c r="CG129" s="280"/>
      <c r="CH129" s="280"/>
      <c r="CI129" s="280"/>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280"/>
      <c r="DM129" s="280"/>
      <c r="DN129" s="280"/>
      <c r="DO129" s="280"/>
      <c r="DP129" s="248"/>
      <c r="DQ129" s="248"/>
      <c r="DR129" s="248"/>
      <c r="DS129" s="248"/>
      <c r="DT129" s="248"/>
      <c r="DU129" s="248"/>
      <c r="DV129" s="248"/>
      <c r="DW129" s="248"/>
      <c r="DX129" s="248"/>
      <c r="DY129" s="248"/>
      <c r="DZ129" s="252"/>
    </row>
    <row r="130" spans="1:131" s="241" customFormat="1" ht="26.25" customHeight="1" x14ac:dyDescent="0.15">
      <c r="A130" s="1021" t="s">
        <v>493</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494</v>
      </c>
      <c r="X130" s="1165"/>
      <c r="Y130" s="1165"/>
      <c r="Z130" s="1166"/>
      <c r="AA130" s="1049">
        <v>120257</v>
      </c>
      <c r="AB130" s="1050"/>
      <c r="AC130" s="1050"/>
      <c r="AD130" s="1050"/>
      <c r="AE130" s="1051"/>
      <c r="AF130" s="1052">
        <v>122616</v>
      </c>
      <c r="AG130" s="1050"/>
      <c r="AH130" s="1050"/>
      <c r="AI130" s="1050"/>
      <c r="AJ130" s="1051"/>
      <c r="AK130" s="1052">
        <v>134293</v>
      </c>
      <c r="AL130" s="1050"/>
      <c r="AM130" s="1050"/>
      <c r="AN130" s="1050"/>
      <c r="AO130" s="1051"/>
      <c r="AP130" s="1167"/>
      <c r="AQ130" s="1168"/>
      <c r="AR130" s="1168"/>
      <c r="AS130" s="1168"/>
      <c r="AT130" s="1169"/>
      <c r="AU130" s="279"/>
      <c r="AV130" s="279"/>
      <c r="AW130" s="279"/>
      <c r="AX130" s="1158" t="s">
        <v>495</v>
      </c>
      <c r="AY130" s="1041"/>
      <c r="AZ130" s="1041"/>
      <c r="BA130" s="1041"/>
      <c r="BB130" s="1041"/>
      <c r="BC130" s="1041"/>
      <c r="BD130" s="1041"/>
      <c r="BE130" s="1042"/>
      <c r="BF130" s="1195">
        <v>-0.4</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0"/>
      <c r="CB130" s="280"/>
      <c r="CC130" s="280"/>
      <c r="CD130" s="280"/>
      <c r="CE130" s="280"/>
      <c r="CF130" s="280"/>
      <c r="CG130" s="280"/>
      <c r="CH130" s="280"/>
      <c r="CI130" s="280"/>
      <c r="CJ130" s="280"/>
      <c r="CK130" s="280"/>
      <c r="CL130" s="280"/>
      <c r="CM130" s="280"/>
      <c r="CN130" s="280"/>
      <c r="CO130" s="280"/>
      <c r="CP130" s="280"/>
      <c r="CQ130" s="280"/>
      <c r="CR130" s="280"/>
      <c r="CS130" s="280"/>
      <c r="CT130" s="280"/>
      <c r="CU130" s="280"/>
      <c r="CV130" s="280"/>
      <c r="CW130" s="280"/>
      <c r="CX130" s="280"/>
      <c r="CY130" s="280"/>
      <c r="CZ130" s="280"/>
      <c r="DA130" s="280"/>
      <c r="DB130" s="280"/>
      <c r="DC130" s="280"/>
      <c r="DD130" s="280"/>
      <c r="DE130" s="280"/>
      <c r="DF130" s="280"/>
      <c r="DG130" s="280"/>
      <c r="DH130" s="280"/>
      <c r="DI130" s="280"/>
      <c r="DJ130" s="280"/>
      <c r="DK130" s="280"/>
      <c r="DL130" s="280"/>
      <c r="DM130" s="280"/>
      <c r="DN130" s="280"/>
      <c r="DO130" s="280"/>
      <c r="DP130" s="248"/>
      <c r="DQ130" s="248"/>
      <c r="DR130" s="248"/>
      <c r="DS130" s="248"/>
      <c r="DT130" s="248"/>
      <c r="DU130" s="248"/>
      <c r="DV130" s="248"/>
      <c r="DW130" s="248"/>
      <c r="DX130" s="248"/>
      <c r="DY130" s="248"/>
      <c r="DZ130" s="252"/>
    </row>
    <row r="131" spans="1:131" s="241" customFormat="1" ht="26.25" customHeight="1" thickBot="1" x14ac:dyDescent="0.2">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496</v>
      </c>
      <c r="X131" s="1203"/>
      <c r="Y131" s="1203"/>
      <c r="Z131" s="1204"/>
      <c r="AA131" s="1096">
        <v>987213</v>
      </c>
      <c r="AB131" s="1075"/>
      <c r="AC131" s="1075"/>
      <c r="AD131" s="1075"/>
      <c r="AE131" s="1076"/>
      <c r="AF131" s="1074">
        <v>939150</v>
      </c>
      <c r="AG131" s="1075"/>
      <c r="AH131" s="1075"/>
      <c r="AI131" s="1075"/>
      <c r="AJ131" s="1076"/>
      <c r="AK131" s="1074">
        <v>934820</v>
      </c>
      <c r="AL131" s="1075"/>
      <c r="AM131" s="1075"/>
      <c r="AN131" s="1075"/>
      <c r="AO131" s="1076"/>
      <c r="AP131" s="1205"/>
      <c r="AQ131" s="1206"/>
      <c r="AR131" s="1206"/>
      <c r="AS131" s="1206"/>
      <c r="AT131" s="1207"/>
      <c r="AU131" s="279"/>
      <c r="AV131" s="279"/>
      <c r="AW131" s="279"/>
      <c r="AX131" s="1177" t="s">
        <v>497</v>
      </c>
      <c r="AY131" s="1128"/>
      <c r="AZ131" s="1128"/>
      <c r="BA131" s="1128"/>
      <c r="BB131" s="1128"/>
      <c r="BC131" s="1128"/>
      <c r="BD131" s="1128"/>
      <c r="BE131" s="1129"/>
      <c r="BF131" s="1178" t="s">
        <v>439</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0"/>
      <c r="CB131" s="280"/>
      <c r="CC131" s="280"/>
      <c r="CD131" s="280"/>
      <c r="CE131" s="280"/>
      <c r="CF131" s="280"/>
      <c r="CG131" s="280"/>
      <c r="CH131" s="280"/>
      <c r="CI131" s="280"/>
      <c r="CJ131" s="280"/>
      <c r="CK131" s="280"/>
      <c r="CL131" s="280"/>
      <c r="CM131" s="280"/>
      <c r="CN131" s="280"/>
      <c r="CO131" s="280"/>
      <c r="CP131" s="280"/>
      <c r="CQ131" s="280"/>
      <c r="CR131" s="280"/>
      <c r="CS131" s="280"/>
      <c r="CT131" s="280"/>
      <c r="CU131" s="280"/>
      <c r="CV131" s="280"/>
      <c r="CW131" s="280"/>
      <c r="CX131" s="280"/>
      <c r="CY131" s="280"/>
      <c r="CZ131" s="280"/>
      <c r="DA131" s="280"/>
      <c r="DB131" s="280"/>
      <c r="DC131" s="280"/>
      <c r="DD131" s="280"/>
      <c r="DE131" s="280"/>
      <c r="DF131" s="280"/>
      <c r="DG131" s="280"/>
      <c r="DH131" s="280"/>
      <c r="DI131" s="280"/>
      <c r="DJ131" s="280"/>
      <c r="DK131" s="280"/>
      <c r="DL131" s="280"/>
      <c r="DM131" s="280"/>
      <c r="DN131" s="280"/>
      <c r="DO131" s="280"/>
      <c r="DP131" s="248"/>
      <c r="DQ131" s="248"/>
      <c r="DR131" s="248"/>
      <c r="DS131" s="248"/>
      <c r="DT131" s="248"/>
      <c r="DU131" s="248"/>
      <c r="DV131" s="248"/>
      <c r="DW131" s="248"/>
      <c r="DX131" s="248"/>
      <c r="DY131" s="248"/>
      <c r="DZ131" s="252"/>
    </row>
    <row r="132" spans="1:131" s="241" customFormat="1" ht="26.25" customHeight="1" x14ac:dyDescent="0.15">
      <c r="A132" s="1184" t="s">
        <v>498</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499</v>
      </c>
      <c r="W132" s="1188"/>
      <c r="X132" s="1188"/>
      <c r="Y132" s="1188"/>
      <c r="Z132" s="1189"/>
      <c r="AA132" s="1190">
        <v>6.6145806000000001E-2</v>
      </c>
      <c r="AB132" s="1191"/>
      <c r="AC132" s="1191"/>
      <c r="AD132" s="1191"/>
      <c r="AE132" s="1192"/>
      <c r="AF132" s="1193">
        <v>-1.3103338120000001</v>
      </c>
      <c r="AG132" s="1191"/>
      <c r="AH132" s="1191"/>
      <c r="AI132" s="1191"/>
      <c r="AJ132" s="1192"/>
      <c r="AK132" s="1193">
        <v>-6.4183479000000002E-2</v>
      </c>
      <c r="AL132" s="1191"/>
      <c r="AM132" s="1191"/>
      <c r="AN132" s="1191"/>
      <c r="AO132" s="1192"/>
      <c r="AP132" s="1090"/>
      <c r="AQ132" s="1091"/>
      <c r="AR132" s="1091"/>
      <c r="AS132" s="1091"/>
      <c r="AT132" s="1194"/>
      <c r="AU132" s="281"/>
      <c r="AV132" s="282"/>
      <c r="AW132" s="282"/>
      <c r="AX132" s="248"/>
      <c r="AY132" s="248"/>
      <c r="AZ132" s="248"/>
      <c r="BA132" s="248"/>
      <c r="BB132" s="248"/>
      <c r="BC132" s="248"/>
      <c r="BD132" s="248"/>
      <c r="BE132" s="248"/>
      <c r="BF132" s="248"/>
      <c r="BG132" s="248"/>
      <c r="BH132" s="248"/>
      <c r="BI132" s="248"/>
      <c r="BJ132" s="248"/>
      <c r="BK132" s="248"/>
      <c r="BL132" s="248"/>
      <c r="BM132" s="248"/>
      <c r="BN132" s="248"/>
      <c r="BO132" s="248"/>
      <c r="BP132" s="248"/>
      <c r="BQ132" s="248"/>
      <c r="BR132" s="248"/>
      <c r="BS132" s="249"/>
      <c r="BT132" s="248"/>
      <c r="BU132" s="248"/>
      <c r="BV132" s="248"/>
      <c r="BW132" s="248"/>
      <c r="BX132" s="248"/>
      <c r="BY132" s="248"/>
      <c r="BZ132" s="248"/>
      <c r="CA132" s="280"/>
      <c r="CB132" s="280"/>
      <c r="CC132" s="280"/>
      <c r="CD132" s="280"/>
      <c r="CE132" s="280"/>
      <c r="CF132" s="280"/>
      <c r="CG132" s="280"/>
      <c r="CH132" s="280"/>
      <c r="CI132" s="280"/>
      <c r="CJ132" s="280"/>
      <c r="CK132" s="280"/>
      <c r="CL132" s="280"/>
      <c r="CM132" s="280"/>
      <c r="CN132" s="280"/>
      <c r="CO132" s="280"/>
      <c r="CP132" s="280"/>
      <c r="CQ132" s="280"/>
      <c r="CR132" s="280"/>
      <c r="CS132" s="280"/>
      <c r="CT132" s="280"/>
      <c r="CU132" s="280"/>
      <c r="CV132" s="280"/>
      <c r="CW132" s="280"/>
      <c r="CX132" s="280"/>
      <c r="CY132" s="280"/>
      <c r="CZ132" s="280"/>
      <c r="DA132" s="280"/>
      <c r="DB132" s="280"/>
      <c r="DC132" s="280"/>
      <c r="DD132" s="280"/>
      <c r="DE132" s="280"/>
      <c r="DF132" s="280"/>
      <c r="DG132" s="280"/>
      <c r="DH132" s="280"/>
      <c r="DI132" s="280"/>
      <c r="DJ132" s="280"/>
      <c r="DK132" s="280"/>
      <c r="DL132" s="280"/>
      <c r="DM132" s="280"/>
      <c r="DN132" s="280"/>
      <c r="DO132" s="280"/>
      <c r="DP132" s="252"/>
      <c r="DQ132" s="252"/>
      <c r="DR132" s="252"/>
      <c r="DS132" s="252"/>
      <c r="DT132" s="252"/>
      <c r="DU132" s="252"/>
      <c r="DV132" s="252"/>
      <c r="DW132" s="252"/>
      <c r="DX132" s="252"/>
      <c r="DY132" s="252"/>
      <c r="DZ132" s="252"/>
    </row>
    <row r="133" spans="1:131" s="241" customFormat="1" ht="26.25" customHeight="1" thickBot="1" x14ac:dyDescent="0.2">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500</v>
      </c>
      <c r="W133" s="1171"/>
      <c r="X133" s="1171"/>
      <c r="Y133" s="1171"/>
      <c r="Z133" s="1172"/>
      <c r="AA133" s="1173">
        <v>0.1</v>
      </c>
      <c r="AB133" s="1174"/>
      <c r="AC133" s="1174"/>
      <c r="AD133" s="1174"/>
      <c r="AE133" s="1175"/>
      <c r="AF133" s="1173">
        <v>-0.4</v>
      </c>
      <c r="AG133" s="1174"/>
      <c r="AH133" s="1174"/>
      <c r="AI133" s="1174"/>
      <c r="AJ133" s="1175"/>
      <c r="AK133" s="1173">
        <v>-0.4</v>
      </c>
      <c r="AL133" s="1174"/>
      <c r="AM133" s="1174"/>
      <c r="AN133" s="1174"/>
      <c r="AO133" s="1175"/>
      <c r="AP133" s="1120"/>
      <c r="AQ133" s="1121"/>
      <c r="AR133" s="1121"/>
      <c r="AS133" s="1121"/>
      <c r="AT133" s="1176"/>
      <c r="AU133" s="282"/>
      <c r="AV133" s="282"/>
      <c r="AW133" s="282"/>
      <c r="AX133" s="282"/>
      <c r="AY133" s="282"/>
      <c r="AZ133" s="282"/>
      <c r="BA133" s="282"/>
      <c r="BB133" s="282"/>
      <c r="BC133" s="282"/>
      <c r="BD133" s="282"/>
      <c r="BE133" s="282"/>
      <c r="BF133" s="282"/>
      <c r="BG133" s="282"/>
      <c r="BH133" s="282"/>
      <c r="BI133" s="282"/>
      <c r="BJ133" s="282"/>
      <c r="BK133" s="282"/>
      <c r="BL133" s="282"/>
      <c r="BM133" s="282"/>
      <c r="BN133" s="280"/>
      <c r="BO133" s="280"/>
      <c r="BP133" s="280"/>
      <c r="BQ133" s="280"/>
      <c r="BR133" s="280"/>
      <c r="BS133" s="280"/>
      <c r="BT133" s="280"/>
      <c r="BU133" s="280"/>
      <c r="BV133" s="280"/>
      <c r="BW133" s="280"/>
      <c r="BX133" s="280"/>
      <c r="BY133" s="280"/>
      <c r="BZ133" s="280"/>
      <c r="CA133" s="280"/>
      <c r="CB133" s="280"/>
      <c r="CC133" s="280"/>
      <c r="CD133" s="280"/>
      <c r="CE133" s="280"/>
      <c r="CF133" s="280"/>
      <c r="CG133" s="280"/>
      <c r="CH133" s="280"/>
      <c r="CI133" s="280"/>
      <c r="CJ133" s="280"/>
      <c r="CK133" s="280"/>
      <c r="CL133" s="280"/>
      <c r="CM133" s="280"/>
      <c r="CN133" s="280"/>
      <c r="CO133" s="280"/>
      <c r="CP133" s="280"/>
      <c r="CQ133" s="280"/>
      <c r="CR133" s="280"/>
      <c r="CS133" s="280"/>
      <c r="CT133" s="280"/>
      <c r="CU133" s="280"/>
      <c r="CV133" s="280"/>
      <c r="CW133" s="280"/>
      <c r="CX133" s="280"/>
      <c r="CY133" s="280"/>
      <c r="CZ133" s="280"/>
      <c r="DA133" s="280"/>
      <c r="DB133" s="280"/>
      <c r="DC133" s="280"/>
      <c r="DD133" s="280"/>
      <c r="DE133" s="280"/>
      <c r="DF133" s="280"/>
      <c r="DG133" s="280"/>
      <c r="DH133" s="280"/>
      <c r="DI133" s="280"/>
      <c r="DJ133" s="280"/>
      <c r="DK133" s="280"/>
      <c r="DL133" s="280"/>
      <c r="DM133" s="280"/>
      <c r="DN133" s="280"/>
      <c r="DO133" s="280"/>
      <c r="DP133" s="252"/>
      <c r="DQ133" s="252"/>
      <c r="DR133" s="252"/>
      <c r="DS133" s="252"/>
      <c r="DT133" s="252"/>
      <c r="DU133" s="252"/>
      <c r="DV133" s="252"/>
      <c r="DW133" s="252"/>
      <c r="DX133" s="252"/>
      <c r="DY133" s="252"/>
      <c r="DZ133" s="252"/>
    </row>
    <row r="134" spans="1:131" s="242" customFormat="1" ht="11.25" customHeight="1" x14ac:dyDescent="0.15">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2"/>
      <c r="AV134" s="282"/>
      <c r="AW134" s="282"/>
      <c r="AX134" s="282"/>
      <c r="AY134" s="282"/>
      <c r="AZ134" s="282"/>
      <c r="BA134" s="282"/>
      <c r="BB134" s="282"/>
      <c r="BC134" s="282"/>
      <c r="BD134" s="282"/>
      <c r="BE134" s="282"/>
      <c r="BF134" s="282"/>
      <c r="BG134" s="282"/>
      <c r="BH134" s="282"/>
      <c r="BI134" s="282"/>
      <c r="BJ134" s="282"/>
      <c r="BK134" s="282"/>
      <c r="BL134" s="282"/>
      <c r="BM134" s="282"/>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80"/>
      <c r="CR134" s="280"/>
      <c r="CS134" s="280"/>
      <c r="CT134" s="280"/>
      <c r="CU134" s="280"/>
      <c r="CV134" s="280"/>
      <c r="CW134" s="280"/>
      <c r="CX134" s="280"/>
      <c r="CY134" s="280"/>
      <c r="CZ134" s="280"/>
      <c r="DA134" s="280"/>
      <c r="DB134" s="280"/>
      <c r="DC134" s="280"/>
      <c r="DD134" s="280"/>
      <c r="DE134" s="280"/>
      <c r="DF134" s="280"/>
      <c r="DG134" s="280"/>
      <c r="DH134" s="280"/>
      <c r="DI134" s="280"/>
      <c r="DJ134" s="280"/>
      <c r="DK134" s="280"/>
      <c r="DL134" s="280"/>
      <c r="DM134" s="280"/>
      <c r="DN134" s="280"/>
      <c r="DO134" s="280"/>
      <c r="DP134" s="252"/>
      <c r="DQ134" s="252"/>
      <c r="DR134" s="252"/>
      <c r="DS134" s="252"/>
      <c r="DT134" s="252"/>
      <c r="DU134" s="252"/>
      <c r="DV134" s="252"/>
      <c r="DW134" s="252"/>
      <c r="DX134" s="252"/>
      <c r="DY134" s="252"/>
      <c r="DZ134" s="252"/>
      <c r="EA134" s="241"/>
    </row>
    <row r="135" spans="1:131" ht="14.25" hidden="1" x14ac:dyDescent="0.15">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J135" s="283"/>
      <c r="CK135" s="283"/>
      <c r="CL135" s="283"/>
      <c r="CM135" s="283"/>
      <c r="CN135" s="283"/>
      <c r="CO135" s="283"/>
      <c r="CP135" s="283"/>
      <c r="CQ135" s="283"/>
      <c r="CR135" s="283"/>
      <c r="CS135" s="283"/>
      <c r="CT135" s="283"/>
      <c r="CU135" s="283"/>
      <c r="CV135" s="283"/>
      <c r="CW135" s="283"/>
      <c r="CX135" s="283"/>
      <c r="CY135" s="283"/>
      <c r="CZ135" s="283"/>
      <c r="DA135" s="283"/>
      <c r="DB135" s="283"/>
      <c r="DC135" s="283"/>
      <c r="DD135" s="283"/>
      <c r="DE135" s="283"/>
      <c r="DF135" s="283"/>
      <c r="DG135" s="283"/>
      <c r="DH135" s="283"/>
      <c r="DI135" s="283"/>
      <c r="DJ135" s="283"/>
      <c r="DK135" s="283"/>
      <c r="DL135" s="283"/>
      <c r="DM135" s="283"/>
      <c r="DN135" s="283"/>
      <c r="DO135" s="283"/>
      <c r="DP135" s="283"/>
      <c r="DQ135" s="283"/>
      <c r="DR135" s="283"/>
      <c r="DS135" s="283"/>
      <c r="DT135" s="283"/>
      <c r="DU135" s="283"/>
      <c r="DV135" s="283"/>
      <c r="DW135" s="283"/>
      <c r="DX135" s="283"/>
      <c r="DY135" s="283"/>
      <c r="DZ135" s="283"/>
    </row>
    <row r="136" spans="1:131" hidden="1" x14ac:dyDescent="0.15"/>
  </sheetData>
  <sheetProtection algorithmName="SHA-512" hashValue="pJtuEgiwCUmrwZyPzJH42Q1wsQY9j1gVzqUQvifyeqRs22S8f00h6wmTbUAMJHaDHqm4vUOG1hWFre+8kSNIgQ==" saltValue="xwV+J36eoZdCLPuVLuGV6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86" customWidth="1"/>
    <col min="121" max="121" width="0" style="285" hidden="1" customWidth="1"/>
    <col min="122" max="16384" width="9" style="285" hidden="1"/>
  </cols>
  <sheetData>
    <row r="1" spans="1:120"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5"/>
    </row>
    <row r="17" spans="119:120" x14ac:dyDescent="0.15">
      <c r="DP17" s="285"/>
    </row>
    <row r="18" spans="119:120" x14ac:dyDescent="0.15"/>
    <row r="19" spans="119:120" x14ac:dyDescent="0.15"/>
    <row r="20" spans="119:120" x14ac:dyDescent="0.15">
      <c r="DO20" s="285"/>
      <c r="DP20" s="285"/>
    </row>
    <row r="21" spans="119:120" x14ac:dyDescent="0.15">
      <c r="DP21" s="285"/>
    </row>
    <row r="22" spans="119:120" x14ac:dyDescent="0.15"/>
    <row r="23" spans="119:120" x14ac:dyDescent="0.15">
      <c r="DO23" s="285"/>
      <c r="DP23" s="285"/>
    </row>
    <row r="24" spans="119:120" x14ac:dyDescent="0.15">
      <c r="DP24" s="285"/>
    </row>
    <row r="25" spans="119:120" x14ac:dyDescent="0.15">
      <c r="DP25" s="285"/>
    </row>
    <row r="26" spans="119:120" x14ac:dyDescent="0.15">
      <c r="DO26" s="285"/>
      <c r="DP26" s="285"/>
    </row>
    <row r="27" spans="119:120" x14ac:dyDescent="0.15"/>
    <row r="28" spans="119:120" x14ac:dyDescent="0.15">
      <c r="DO28" s="285"/>
      <c r="DP28" s="285"/>
    </row>
    <row r="29" spans="119:120" x14ac:dyDescent="0.15">
      <c r="DP29" s="285"/>
    </row>
    <row r="30" spans="119:120" x14ac:dyDescent="0.15"/>
    <row r="31" spans="119:120" x14ac:dyDescent="0.15">
      <c r="DO31" s="285"/>
      <c r="DP31" s="285"/>
    </row>
    <row r="32" spans="119:120" x14ac:dyDescent="0.15"/>
    <row r="33" spans="98:120" x14ac:dyDescent="0.15">
      <c r="DO33" s="285"/>
      <c r="DP33" s="285"/>
    </row>
    <row r="34" spans="98:120" x14ac:dyDescent="0.15">
      <c r="DM34" s="285"/>
    </row>
    <row r="35" spans="98:120" x14ac:dyDescent="0.15">
      <c r="CT35" s="285"/>
      <c r="CU35" s="285"/>
      <c r="CV35" s="285"/>
      <c r="CY35" s="285"/>
      <c r="CZ35" s="285"/>
      <c r="DA35" s="285"/>
      <c r="DD35" s="285"/>
      <c r="DE35" s="285"/>
      <c r="DF35" s="285"/>
      <c r="DI35" s="285"/>
      <c r="DJ35" s="285"/>
      <c r="DK35" s="285"/>
      <c r="DM35" s="285"/>
      <c r="DN35" s="285"/>
      <c r="DO35" s="285"/>
      <c r="DP35" s="285"/>
    </row>
    <row r="36" spans="98:120" x14ac:dyDescent="0.15"/>
    <row r="37" spans="98:120" x14ac:dyDescent="0.15">
      <c r="CW37" s="285"/>
      <c r="DB37" s="285"/>
      <c r="DG37" s="285"/>
      <c r="DL37" s="285"/>
      <c r="DP37" s="285"/>
    </row>
    <row r="38" spans="98:120" x14ac:dyDescent="0.15">
      <c r="CT38" s="285"/>
      <c r="CU38" s="285"/>
      <c r="CV38" s="285"/>
      <c r="CW38" s="285"/>
      <c r="CY38" s="285"/>
      <c r="CZ38" s="285"/>
      <c r="DA38" s="285"/>
      <c r="DB38" s="285"/>
      <c r="DD38" s="285"/>
      <c r="DE38" s="285"/>
      <c r="DF38" s="285"/>
      <c r="DG38" s="285"/>
      <c r="DI38" s="285"/>
      <c r="DJ38" s="285"/>
      <c r="DK38" s="285"/>
      <c r="DL38" s="285"/>
      <c r="DN38" s="285"/>
      <c r="DO38" s="285"/>
      <c r="DP38" s="28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5"/>
      <c r="DO49" s="285"/>
      <c r="DP49" s="28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5"/>
      <c r="CS63" s="285"/>
      <c r="CX63" s="285"/>
      <c r="DC63" s="285"/>
      <c r="DH63" s="285"/>
    </row>
    <row r="64" spans="22:120" x14ac:dyDescent="0.15">
      <c r="V64" s="285"/>
    </row>
    <row r="65" spans="15:120" x14ac:dyDescent="0.15">
      <c r="X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U65" s="285"/>
      <c r="CZ65" s="285"/>
      <c r="DE65" s="285"/>
      <c r="DJ65" s="285"/>
    </row>
    <row r="66" spans="15:120" x14ac:dyDescent="0.15">
      <c r="Q66" s="285"/>
      <c r="S66" s="285"/>
      <c r="U66" s="285"/>
      <c r="DM66" s="285"/>
    </row>
    <row r="67" spans="15:120" x14ac:dyDescent="0.15">
      <c r="O67" s="285"/>
      <c r="P67" s="285"/>
      <c r="R67" s="285"/>
      <c r="T67" s="285"/>
      <c r="Y67" s="285"/>
      <c r="CT67" s="285"/>
      <c r="CV67" s="285"/>
      <c r="CW67" s="285"/>
      <c r="CY67" s="285"/>
      <c r="DA67" s="285"/>
      <c r="DB67" s="285"/>
      <c r="DD67" s="285"/>
      <c r="DF67" s="285"/>
      <c r="DG67" s="285"/>
      <c r="DI67" s="285"/>
      <c r="DK67" s="285"/>
      <c r="DL67" s="285"/>
      <c r="DN67" s="285"/>
      <c r="DO67" s="285"/>
      <c r="DP67" s="285"/>
    </row>
    <row r="68" spans="15:120" x14ac:dyDescent="0.15"/>
    <row r="69" spans="15:120" x14ac:dyDescent="0.15"/>
    <row r="70" spans="15:120" x14ac:dyDescent="0.15"/>
    <row r="71" spans="15:120" x14ac:dyDescent="0.15"/>
    <row r="72" spans="15:120" x14ac:dyDescent="0.15">
      <c r="DP72" s="285"/>
    </row>
    <row r="73" spans="15:120" x14ac:dyDescent="0.15">
      <c r="DP73" s="28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5"/>
      <c r="CX96" s="285"/>
      <c r="DC96" s="285"/>
      <c r="DH96" s="285"/>
    </row>
    <row r="97" spans="24:120" x14ac:dyDescent="0.15">
      <c r="CS97" s="285"/>
      <c r="CX97" s="285"/>
      <c r="DC97" s="285"/>
      <c r="DH97" s="285"/>
      <c r="DP97" s="286" t="s">
        <v>501</v>
      </c>
    </row>
    <row r="98" spans="24:120" hidden="1" x14ac:dyDescent="0.15">
      <c r="CS98" s="285"/>
      <c r="CX98" s="285"/>
      <c r="DC98" s="285"/>
      <c r="DH98" s="285"/>
    </row>
    <row r="99" spans="24:120" hidden="1" x14ac:dyDescent="0.15">
      <c r="CS99" s="285"/>
      <c r="CX99" s="285"/>
      <c r="DC99" s="285"/>
      <c r="DH99" s="285"/>
    </row>
    <row r="101" spans="24:120" ht="12" hidden="1" customHeight="1" x14ac:dyDescent="0.1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U101" s="285"/>
      <c r="CZ101" s="285"/>
      <c r="DE101" s="285"/>
      <c r="DJ101" s="285"/>
    </row>
    <row r="102" spans="24:120" ht="1.5" hidden="1" customHeight="1" x14ac:dyDescent="0.15">
      <c r="CU102" s="285"/>
      <c r="CZ102" s="285"/>
      <c r="DE102" s="285"/>
      <c r="DJ102" s="285"/>
      <c r="DM102" s="285"/>
    </row>
    <row r="103" spans="24:120" hidden="1" x14ac:dyDescent="0.15">
      <c r="CT103" s="285"/>
      <c r="CV103" s="285"/>
      <c r="CW103" s="285"/>
      <c r="CY103" s="285"/>
      <c r="DA103" s="285"/>
      <c r="DB103" s="285"/>
      <c r="DD103" s="285"/>
      <c r="DF103" s="285"/>
      <c r="DG103" s="285"/>
      <c r="DI103" s="285"/>
      <c r="DK103" s="285"/>
      <c r="DL103" s="285"/>
      <c r="DM103" s="285"/>
      <c r="DN103" s="285"/>
      <c r="DO103" s="285"/>
      <c r="DP103" s="285"/>
    </row>
    <row r="104" spans="24:120" hidden="1" x14ac:dyDescent="0.15">
      <c r="CV104" s="285"/>
      <c r="CW104" s="285"/>
      <c r="DA104" s="285"/>
      <c r="DB104" s="285"/>
      <c r="DF104" s="285"/>
      <c r="DG104" s="285"/>
      <c r="DK104" s="285"/>
      <c r="DL104" s="285"/>
      <c r="DN104" s="285"/>
      <c r="DO104" s="285"/>
      <c r="DP104" s="285"/>
    </row>
    <row r="105" spans="24:120" ht="12.75" hidden="1" customHeight="1" x14ac:dyDescent="0.15"/>
  </sheetData>
  <sheetProtection algorithmName="SHA-512" hashValue="zrSdAsFnmpTJXHNVBi9Bi6/VmKmBBJmos/OL9l9+he08GDYUC/H7m/4qxG1GfrEd+ucZ0Ri4wdo81VNPrM+3PQ==" saltValue="GJtfQdxvwJo9arqRr3Wd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86" customWidth="1"/>
    <col min="117" max="16384" width="9" style="285" hidden="1"/>
  </cols>
  <sheetData>
    <row r="1" spans="2:116"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row>
    <row r="2" spans="2:116" x14ac:dyDescent="0.15"/>
    <row r="3" spans="2:116" x14ac:dyDescent="0.15"/>
    <row r="4" spans="2:116" x14ac:dyDescent="0.1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row>
    <row r="5" spans="2:116" x14ac:dyDescent="0.1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row>
    <row r="19" spans="9:116" x14ac:dyDescent="0.15"/>
    <row r="20" spans="9:116" x14ac:dyDescent="0.15"/>
    <row r="21" spans="9:116" x14ac:dyDescent="0.15">
      <c r="DL21" s="285"/>
    </row>
    <row r="22" spans="9:116" x14ac:dyDescent="0.15">
      <c r="DI22" s="285"/>
      <c r="DJ22" s="285"/>
      <c r="DK22" s="285"/>
      <c r="DL22" s="285"/>
    </row>
    <row r="23" spans="9:116" x14ac:dyDescent="0.15">
      <c r="CY23" s="285"/>
      <c r="CZ23" s="285"/>
      <c r="DA23" s="285"/>
      <c r="DB23" s="285"/>
      <c r="DC23" s="285"/>
      <c r="DD23" s="285"/>
      <c r="DE23" s="285"/>
      <c r="DF23" s="285"/>
      <c r="DG23" s="285"/>
      <c r="DH23" s="285"/>
      <c r="DI23" s="285"/>
      <c r="DJ23" s="285"/>
      <c r="DK23" s="285"/>
      <c r="DL23" s="28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5"/>
      <c r="DA35" s="285"/>
      <c r="DB35" s="285"/>
      <c r="DC35" s="285"/>
      <c r="DD35" s="285"/>
      <c r="DE35" s="285"/>
      <c r="DF35" s="285"/>
      <c r="DG35" s="285"/>
      <c r="DH35" s="285"/>
      <c r="DI35" s="285"/>
      <c r="DJ35" s="285"/>
      <c r="DK35" s="285"/>
      <c r="DL35" s="285"/>
    </row>
    <row r="36" spans="15:116" x14ac:dyDescent="0.15"/>
    <row r="37" spans="15:116" x14ac:dyDescent="0.15">
      <c r="DL37" s="285"/>
    </row>
    <row r="38" spans="15:116" x14ac:dyDescent="0.15">
      <c r="DI38" s="285"/>
      <c r="DJ38" s="285"/>
      <c r="DK38" s="285"/>
      <c r="DL38" s="285"/>
    </row>
    <row r="39" spans="15:116" x14ac:dyDescent="0.15"/>
    <row r="40" spans="15:116" x14ac:dyDescent="0.15"/>
    <row r="41" spans="15:116" x14ac:dyDescent="0.15"/>
    <row r="42" spans="15:116" x14ac:dyDescent="0.15"/>
    <row r="43" spans="15:116" x14ac:dyDescent="0.1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row>
    <row r="44" spans="15:116" x14ac:dyDescent="0.15">
      <c r="DL44" s="285"/>
    </row>
    <row r="45" spans="15:116" x14ac:dyDescent="0.15"/>
    <row r="46" spans="15:116" x14ac:dyDescent="0.15">
      <c r="DA46" s="285"/>
      <c r="DB46" s="285"/>
      <c r="DC46" s="285"/>
      <c r="DD46" s="285"/>
      <c r="DE46" s="285"/>
      <c r="DF46" s="285"/>
      <c r="DG46" s="285"/>
      <c r="DH46" s="285"/>
      <c r="DI46" s="285"/>
      <c r="DJ46" s="285"/>
      <c r="DK46" s="285"/>
      <c r="DL46" s="285"/>
    </row>
    <row r="47" spans="15:116" x14ac:dyDescent="0.15"/>
    <row r="48" spans="15:116" x14ac:dyDescent="0.15"/>
    <row r="49" spans="104:116" x14ac:dyDescent="0.15"/>
    <row r="50" spans="104:116" x14ac:dyDescent="0.15">
      <c r="CZ50" s="285"/>
      <c r="DA50" s="285"/>
      <c r="DB50" s="285"/>
      <c r="DC50" s="285"/>
      <c r="DD50" s="285"/>
      <c r="DE50" s="285"/>
      <c r="DF50" s="285"/>
      <c r="DG50" s="285"/>
      <c r="DH50" s="285"/>
      <c r="DI50" s="285"/>
      <c r="DJ50" s="285"/>
      <c r="DK50" s="285"/>
      <c r="DL50" s="285"/>
    </row>
    <row r="51" spans="104:116" x14ac:dyDescent="0.15"/>
    <row r="52" spans="104:116" x14ac:dyDescent="0.15"/>
    <row r="53" spans="104:116" x14ac:dyDescent="0.15">
      <c r="DL53" s="28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5"/>
      <c r="DD67" s="285"/>
      <c r="DE67" s="285"/>
      <c r="DF67" s="285"/>
      <c r="DG67" s="285"/>
      <c r="DH67" s="285"/>
      <c r="DI67" s="285"/>
      <c r="DJ67" s="285"/>
      <c r="DK67" s="285"/>
      <c r="DL67" s="28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4IkDnMRJJC8D71f6gpYGNF2pz6ci+BFe7dtb7iNiGZzRENoSPPHD2erw68/SiGams1w+BZlswR+mzrw4WxDyw==" saltValue="XrLNRL+qTwbiyluZZSvzS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87" customWidth="1"/>
    <col min="37" max="44" width="17" style="287" customWidth="1"/>
    <col min="45" max="45" width="6.125" style="294" customWidth="1"/>
    <col min="46" max="46" width="3" style="292" customWidth="1"/>
    <col min="47" max="47" width="19.125" style="287" hidden="1" customWidth="1"/>
    <col min="48" max="52" width="12.625" style="287" hidden="1" customWidth="1"/>
    <col min="53" max="16384" width="8.625" style="287" hidden="1"/>
  </cols>
  <sheetData>
    <row r="1" spans="1:46" x14ac:dyDescent="0.15">
      <c r="AS1" s="288"/>
      <c r="AT1" s="288"/>
    </row>
    <row r="2" spans="1:46" x14ac:dyDescent="0.15">
      <c r="AS2" s="288"/>
      <c r="AT2" s="288"/>
    </row>
    <row r="3" spans="1:46" x14ac:dyDescent="0.15">
      <c r="AS3" s="288"/>
      <c r="AT3" s="288"/>
    </row>
    <row r="4" spans="1:46" x14ac:dyDescent="0.15">
      <c r="AS4" s="288"/>
      <c r="AT4" s="288"/>
    </row>
    <row r="5" spans="1:46" ht="17.25" x14ac:dyDescent="0.15">
      <c r="A5" s="289" t="s">
        <v>502</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1"/>
    </row>
    <row r="6" spans="1:46" x14ac:dyDescent="0.15">
      <c r="A6" s="292"/>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93" t="s">
        <v>503</v>
      </c>
      <c r="AL6" s="293"/>
      <c r="AM6" s="293"/>
      <c r="AN6" s="293"/>
      <c r="AO6" s="288"/>
      <c r="AP6" s="288"/>
      <c r="AQ6" s="288"/>
      <c r="AR6" s="288"/>
    </row>
    <row r="7" spans="1:46" x14ac:dyDescent="0.15">
      <c r="A7" s="292"/>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95"/>
      <c r="AL7" s="296"/>
      <c r="AM7" s="296"/>
      <c r="AN7" s="297"/>
      <c r="AO7" s="1211" t="s">
        <v>504</v>
      </c>
      <c r="AP7" s="298"/>
      <c r="AQ7" s="299" t="s">
        <v>505</v>
      </c>
      <c r="AR7" s="300"/>
    </row>
    <row r="8" spans="1:46" x14ac:dyDescent="0.15">
      <c r="A8" s="292"/>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301"/>
      <c r="AL8" s="302"/>
      <c r="AM8" s="302"/>
      <c r="AN8" s="303"/>
      <c r="AO8" s="1212"/>
      <c r="AP8" s="304" t="s">
        <v>506</v>
      </c>
      <c r="AQ8" s="305" t="s">
        <v>507</v>
      </c>
      <c r="AR8" s="306" t="s">
        <v>508</v>
      </c>
    </row>
    <row r="9" spans="1:46" x14ac:dyDescent="0.15">
      <c r="A9" s="292"/>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1213" t="s">
        <v>509</v>
      </c>
      <c r="AL9" s="1214"/>
      <c r="AM9" s="1214"/>
      <c r="AN9" s="1215"/>
      <c r="AO9" s="307">
        <v>353673</v>
      </c>
      <c r="AP9" s="307">
        <v>359424</v>
      </c>
      <c r="AQ9" s="308">
        <v>198046</v>
      </c>
      <c r="AR9" s="309">
        <v>81.5</v>
      </c>
    </row>
    <row r="10" spans="1:46" x14ac:dyDescent="0.15">
      <c r="A10" s="292"/>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1213" t="s">
        <v>510</v>
      </c>
      <c r="AL10" s="1214"/>
      <c r="AM10" s="1214"/>
      <c r="AN10" s="1215"/>
      <c r="AO10" s="310">
        <v>13904</v>
      </c>
      <c r="AP10" s="310">
        <v>14130</v>
      </c>
      <c r="AQ10" s="311">
        <v>23470</v>
      </c>
      <c r="AR10" s="312">
        <v>-39.799999999999997</v>
      </c>
    </row>
    <row r="11" spans="1:46" ht="13.5" customHeight="1" x14ac:dyDescent="0.15">
      <c r="A11" s="292"/>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1213" t="s">
        <v>511</v>
      </c>
      <c r="AL11" s="1214"/>
      <c r="AM11" s="1214"/>
      <c r="AN11" s="1215"/>
      <c r="AO11" s="310">
        <v>24510</v>
      </c>
      <c r="AP11" s="310">
        <v>24909</v>
      </c>
      <c r="AQ11" s="311">
        <v>31217</v>
      </c>
      <c r="AR11" s="312">
        <v>-20.2</v>
      </c>
    </row>
    <row r="12" spans="1:46" ht="13.5" customHeight="1" x14ac:dyDescent="0.15">
      <c r="A12" s="292"/>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1213" t="s">
        <v>512</v>
      </c>
      <c r="AL12" s="1214"/>
      <c r="AM12" s="1214"/>
      <c r="AN12" s="1215"/>
      <c r="AO12" s="310" t="s">
        <v>513</v>
      </c>
      <c r="AP12" s="310" t="s">
        <v>513</v>
      </c>
      <c r="AQ12" s="311">
        <v>3147</v>
      </c>
      <c r="AR12" s="312" t="s">
        <v>513</v>
      </c>
    </row>
    <row r="13" spans="1:46" ht="13.5" customHeight="1" x14ac:dyDescent="0.15">
      <c r="A13" s="292"/>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1213" t="s">
        <v>514</v>
      </c>
      <c r="AL13" s="1214"/>
      <c r="AM13" s="1214"/>
      <c r="AN13" s="1215"/>
      <c r="AO13" s="310" t="s">
        <v>513</v>
      </c>
      <c r="AP13" s="310" t="s">
        <v>513</v>
      </c>
      <c r="AQ13" s="311" t="s">
        <v>513</v>
      </c>
      <c r="AR13" s="312" t="s">
        <v>513</v>
      </c>
    </row>
    <row r="14" spans="1:46" ht="13.5" customHeight="1" x14ac:dyDescent="0.15">
      <c r="A14" s="292"/>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1213" t="s">
        <v>515</v>
      </c>
      <c r="AL14" s="1214"/>
      <c r="AM14" s="1214"/>
      <c r="AN14" s="1215"/>
      <c r="AO14" s="310">
        <v>229</v>
      </c>
      <c r="AP14" s="310">
        <v>233</v>
      </c>
      <c r="AQ14" s="311">
        <v>10757</v>
      </c>
      <c r="AR14" s="312">
        <v>-97.8</v>
      </c>
    </row>
    <row r="15" spans="1:46" ht="13.5" customHeight="1" x14ac:dyDescent="0.15">
      <c r="A15" s="292"/>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1213" t="s">
        <v>516</v>
      </c>
      <c r="AL15" s="1214"/>
      <c r="AM15" s="1214"/>
      <c r="AN15" s="1215"/>
      <c r="AO15" s="310">
        <v>30405</v>
      </c>
      <c r="AP15" s="310">
        <v>30899</v>
      </c>
      <c r="AQ15" s="311">
        <v>4810</v>
      </c>
      <c r="AR15" s="312">
        <v>542.4</v>
      </c>
    </row>
    <row r="16" spans="1:46" x14ac:dyDescent="0.15">
      <c r="A16" s="292"/>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1216" t="s">
        <v>517</v>
      </c>
      <c r="AL16" s="1217"/>
      <c r="AM16" s="1217"/>
      <c r="AN16" s="1218"/>
      <c r="AO16" s="310">
        <v>-26614</v>
      </c>
      <c r="AP16" s="310">
        <v>-27047</v>
      </c>
      <c r="AQ16" s="311">
        <v>-18847</v>
      </c>
      <c r="AR16" s="312">
        <v>43.5</v>
      </c>
    </row>
    <row r="17" spans="1:46" x14ac:dyDescent="0.15">
      <c r="A17" s="292"/>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1216" t="s">
        <v>188</v>
      </c>
      <c r="AL17" s="1217"/>
      <c r="AM17" s="1217"/>
      <c r="AN17" s="1218"/>
      <c r="AO17" s="310">
        <v>396107</v>
      </c>
      <c r="AP17" s="310">
        <v>402548</v>
      </c>
      <c r="AQ17" s="311">
        <v>252599</v>
      </c>
      <c r="AR17" s="312">
        <v>59.4</v>
      </c>
    </row>
    <row r="18" spans="1:46" x14ac:dyDescent="0.15">
      <c r="A18" s="292"/>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313"/>
      <c r="AR18" s="313"/>
    </row>
    <row r="19" spans="1:46" x14ac:dyDescent="0.15">
      <c r="A19" s="292"/>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t="s">
        <v>518</v>
      </c>
      <c r="AL19" s="288"/>
      <c r="AM19" s="288"/>
      <c r="AN19" s="288"/>
      <c r="AO19" s="288"/>
      <c r="AP19" s="288"/>
      <c r="AQ19" s="288"/>
      <c r="AR19" s="288"/>
    </row>
    <row r="20" spans="1:46" x14ac:dyDescent="0.15">
      <c r="A20" s="292"/>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314"/>
      <c r="AL20" s="315"/>
      <c r="AM20" s="315"/>
      <c r="AN20" s="316"/>
      <c r="AO20" s="317" t="s">
        <v>519</v>
      </c>
      <c r="AP20" s="318" t="s">
        <v>520</v>
      </c>
      <c r="AQ20" s="319" t="s">
        <v>521</v>
      </c>
      <c r="AR20" s="320"/>
    </row>
    <row r="21" spans="1:46" s="326" customFormat="1" x14ac:dyDescent="0.15">
      <c r="A21" s="321"/>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1208" t="s">
        <v>522</v>
      </c>
      <c r="AL21" s="1209"/>
      <c r="AM21" s="1209"/>
      <c r="AN21" s="1210"/>
      <c r="AO21" s="322">
        <v>42.68</v>
      </c>
      <c r="AP21" s="323">
        <v>22.36</v>
      </c>
      <c r="AQ21" s="324">
        <v>20.32</v>
      </c>
      <c r="AR21" s="293"/>
      <c r="AS21" s="325"/>
      <c r="AT21" s="321"/>
    </row>
    <row r="22" spans="1:46" s="326" customFormat="1" x14ac:dyDescent="0.15">
      <c r="A22" s="321"/>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1208" t="s">
        <v>523</v>
      </c>
      <c r="AL22" s="1209"/>
      <c r="AM22" s="1209"/>
      <c r="AN22" s="1210"/>
      <c r="AO22" s="327">
        <v>90.7</v>
      </c>
      <c r="AP22" s="328">
        <v>95.6</v>
      </c>
      <c r="AQ22" s="329">
        <v>-4.9000000000000004</v>
      </c>
      <c r="AR22" s="313"/>
      <c r="AS22" s="325"/>
      <c r="AT22" s="321"/>
    </row>
    <row r="23" spans="1:46" s="326" customFormat="1" x14ac:dyDescent="0.15">
      <c r="A23" s="321"/>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313"/>
      <c r="AQ23" s="313"/>
      <c r="AR23" s="313"/>
      <c r="AS23" s="325"/>
      <c r="AT23" s="321"/>
    </row>
    <row r="24" spans="1:46" s="326" customFormat="1" x14ac:dyDescent="0.15">
      <c r="A24" s="321"/>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313"/>
      <c r="AQ24" s="313"/>
      <c r="AR24" s="313"/>
      <c r="AS24" s="325"/>
      <c r="AT24" s="321"/>
    </row>
    <row r="25" spans="1:46" s="326" customFormat="1" x14ac:dyDescent="0.15">
      <c r="A25" s="330"/>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2"/>
      <c r="AQ25" s="332"/>
      <c r="AR25" s="332"/>
      <c r="AS25" s="333"/>
      <c r="AT25" s="321"/>
    </row>
    <row r="26" spans="1:46" s="326" customFormat="1" x14ac:dyDescent="0.15">
      <c r="A26" s="293" t="s">
        <v>524</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313"/>
      <c r="AQ26" s="313"/>
      <c r="AR26" s="313"/>
      <c r="AS26" s="293"/>
      <c r="AT26" s="293"/>
    </row>
    <row r="27" spans="1:46" x14ac:dyDescent="0.15">
      <c r="A27" s="334"/>
      <c r="AO27" s="288"/>
      <c r="AP27" s="288"/>
      <c r="AQ27" s="288"/>
      <c r="AR27" s="288"/>
      <c r="AS27" s="288"/>
      <c r="AT27" s="288"/>
    </row>
    <row r="28" spans="1:46" ht="17.25" x14ac:dyDescent="0.15">
      <c r="A28" s="289" t="s">
        <v>525</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335"/>
    </row>
    <row r="29" spans="1:46" x14ac:dyDescent="0.15">
      <c r="A29" s="292"/>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93" t="s">
        <v>526</v>
      </c>
      <c r="AL29" s="293"/>
      <c r="AM29" s="293"/>
      <c r="AN29" s="293"/>
      <c r="AO29" s="288"/>
      <c r="AP29" s="288"/>
      <c r="AQ29" s="288"/>
      <c r="AR29" s="288"/>
      <c r="AS29" s="336"/>
    </row>
    <row r="30" spans="1:46" x14ac:dyDescent="0.15">
      <c r="A30" s="292"/>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95"/>
      <c r="AL30" s="296"/>
      <c r="AM30" s="296"/>
      <c r="AN30" s="297"/>
      <c r="AO30" s="1211" t="s">
        <v>504</v>
      </c>
      <c r="AP30" s="298"/>
      <c r="AQ30" s="299" t="s">
        <v>505</v>
      </c>
      <c r="AR30" s="300"/>
    </row>
    <row r="31" spans="1:46" x14ac:dyDescent="0.15">
      <c r="A31" s="292"/>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301"/>
      <c r="AL31" s="302"/>
      <c r="AM31" s="302"/>
      <c r="AN31" s="303"/>
      <c r="AO31" s="1212"/>
      <c r="AP31" s="304" t="s">
        <v>506</v>
      </c>
      <c r="AQ31" s="305" t="s">
        <v>507</v>
      </c>
      <c r="AR31" s="306" t="s">
        <v>508</v>
      </c>
    </row>
    <row r="32" spans="1:46" ht="27" customHeight="1" x14ac:dyDescent="0.15">
      <c r="A32" s="292"/>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1224" t="s">
        <v>527</v>
      </c>
      <c r="AL32" s="1225"/>
      <c r="AM32" s="1225"/>
      <c r="AN32" s="1226"/>
      <c r="AO32" s="337">
        <v>129799</v>
      </c>
      <c r="AP32" s="337">
        <v>131910</v>
      </c>
      <c r="AQ32" s="338">
        <v>139617</v>
      </c>
      <c r="AR32" s="339">
        <v>-5.5</v>
      </c>
    </row>
    <row r="33" spans="1:46" ht="13.5" customHeight="1" x14ac:dyDescent="0.15">
      <c r="A33" s="292"/>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1224" t="s">
        <v>528</v>
      </c>
      <c r="AL33" s="1225"/>
      <c r="AM33" s="1225"/>
      <c r="AN33" s="1226"/>
      <c r="AO33" s="337" t="s">
        <v>513</v>
      </c>
      <c r="AP33" s="337" t="s">
        <v>513</v>
      </c>
      <c r="AQ33" s="338" t="s">
        <v>513</v>
      </c>
      <c r="AR33" s="339" t="s">
        <v>513</v>
      </c>
    </row>
    <row r="34" spans="1:46" ht="27" customHeight="1" x14ac:dyDescent="0.15">
      <c r="A34" s="292"/>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1224" t="s">
        <v>529</v>
      </c>
      <c r="AL34" s="1225"/>
      <c r="AM34" s="1225"/>
      <c r="AN34" s="1226"/>
      <c r="AO34" s="337" t="s">
        <v>513</v>
      </c>
      <c r="AP34" s="337" t="s">
        <v>513</v>
      </c>
      <c r="AQ34" s="338">
        <v>5</v>
      </c>
      <c r="AR34" s="339" t="s">
        <v>513</v>
      </c>
    </row>
    <row r="35" spans="1:46" ht="27" customHeight="1" x14ac:dyDescent="0.15">
      <c r="A35" s="292"/>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1224" t="s">
        <v>530</v>
      </c>
      <c r="AL35" s="1225"/>
      <c r="AM35" s="1225"/>
      <c r="AN35" s="1226"/>
      <c r="AO35" s="337">
        <v>5356</v>
      </c>
      <c r="AP35" s="337">
        <v>5443</v>
      </c>
      <c r="AQ35" s="338">
        <v>32699</v>
      </c>
      <c r="AR35" s="339">
        <v>-83.4</v>
      </c>
    </row>
    <row r="36" spans="1:46" ht="27" customHeight="1" x14ac:dyDescent="0.15">
      <c r="A36" s="292"/>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1224" t="s">
        <v>531</v>
      </c>
      <c r="AL36" s="1225"/>
      <c r="AM36" s="1225"/>
      <c r="AN36" s="1226"/>
      <c r="AO36" s="337">
        <v>335</v>
      </c>
      <c r="AP36" s="337">
        <v>340</v>
      </c>
      <c r="AQ36" s="338">
        <v>4068</v>
      </c>
      <c r="AR36" s="339">
        <v>-91.6</v>
      </c>
    </row>
    <row r="37" spans="1:46" ht="13.5" customHeight="1" x14ac:dyDescent="0.15">
      <c r="A37" s="292"/>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1224" t="s">
        <v>532</v>
      </c>
      <c r="AL37" s="1225"/>
      <c r="AM37" s="1225"/>
      <c r="AN37" s="1226"/>
      <c r="AO37" s="337" t="s">
        <v>513</v>
      </c>
      <c r="AP37" s="337" t="s">
        <v>513</v>
      </c>
      <c r="AQ37" s="338">
        <v>1263</v>
      </c>
      <c r="AR37" s="339" t="s">
        <v>513</v>
      </c>
    </row>
    <row r="38" spans="1:46" ht="27" customHeight="1" x14ac:dyDescent="0.15">
      <c r="A38" s="292"/>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1227" t="s">
        <v>533</v>
      </c>
      <c r="AL38" s="1228"/>
      <c r="AM38" s="1228"/>
      <c r="AN38" s="1229"/>
      <c r="AO38" s="340" t="s">
        <v>513</v>
      </c>
      <c r="AP38" s="340" t="s">
        <v>513</v>
      </c>
      <c r="AQ38" s="341">
        <v>23</v>
      </c>
      <c r="AR38" s="329" t="s">
        <v>513</v>
      </c>
      <c r="AS38" s="336"/>
    </row>
    <row r="39" spans="1:46" x14ac:dyDescent="0.15">
      <c r="A39" s="292"/>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1227" t="s">
        <v>534</v>
      </c>
      <c r="AL39" s="1228"/>
      <c r="AM39" s="1228"/>
      <c r="AN39" s="1229"/>
      <c r="AO39" s="337">
        <v>-1797</v>
      </c>
      <c r="AP39" s="337">
        <v>-1826</v>
      </c>
      <c r="AQ39" s="338">
        <v>-8148</v>
      </c>
      <c r="AR39" s="339">
        <v>-77.599999999999994</v>
      </c>
      <c r="AS39" s="336"/>
    </row>
    <row r="40" spans="1:46" ht="27" customHeight="1" x14ac:dyDescent="0.15">
      <c r="A40" s="292"/>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1224" t="s">
        <v>535</v>
      </c>
      <c r="AL40" s="1225"/>
      <c r="AM40" s="1225"/>
      <c r="AN40" s="1226"/>
      <c r="AO40" s="337">
        <v>-134293</v>
      </c>
      <c r="AP40" s="337">
        <v>-136477</v>
      </c>
      <c r="AQ40" s="338">
        <v>-124721</v>
      </c>
      <c r="AR40" s="339">
        <v>9.4</v>
      </c>
      <c r="AS40" s="336"/>
    </row>
    <row r="41" spans="1:46" x14ac:dyDescent="0.15">
      <c r="A41" s="292"/>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1230" t="s">
        <v>300</v>
      </c>
      <c r="AL41" s="1231"/>
      <c r="AM41" s="1231"/>
      <c r="AN41" s="1232"/>
      <c r="AO41" s="337">
        <v>-600</v>
      </c>
      <c r="AP41" s="337">
        <v>-610</v>
      </c>
      <c r="AQ41" s="338">
        <v>44807</v>
      </c>
      <c r="AR41" s="339">
        <v>-101.4</v>
      </c>
      <c r="AS41" s="336"/>
    </row>
    <row r="42" spans="1:46" x14ac:dyDescent="0.15">
      <c r="A42" s="292"/>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342" t="s">
        <v>536</v>
      </c>
      <c r="AL42" s="288"/>
      <c r="AM42" s="288"/>
      <c r="AN42" s="288"/>
      <c r="AO42" s="288"/>
      <c r="AP42" s="288"/>
      <c r="AQ42" s="313"/>
      <c r="AR42" s="313"/>
      <c r="AS42" s="336"/>
    </row>
    <row r="43" spans="1:46" x14ac:dyDescent="0.15">
      <c r="A43" s="292"/>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343"/>
      <c r="AQ43" s="313"/>
      <c r="AR43" s="288"/>
      <c r="AS43" s="336"/>
    </row>
    <row r="44" spans="1:46" x14ac:dyDescent="0.15">
      <c r="A44" s="292"/>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313"/>
      <c r="AR44" s="288"/>
    </row>
    <row r="45" spans="1:46" x14ac:dyDescent="0.15">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344"/>
      <c r="AR45" s="290"/>
      <c r="AS45" s="290"/>
      <c r="AT45" s="288"/>
    </row>
    <row r="46" spans="1:46" x14ac:dyDescent="0.15">
      <c r="A46" s="345"/>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288"/>
    </row>
    <row r="47" spans="1:46" ht="17.25" customHeight="1" x14ac:dyDescent="0.15">
      <c r="A47" s="346" t="s">
        <v>537</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row>
    <row r="48" spans="1:46" x14ac:dyDescent="0.15">
      <c r="A48" s="292"/>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347" t="s">
        <v>538</v>
      </c>
      <c r="AL48" s="347"/>
      <c r="AM48" s="347"/>
      <c r="AN48" s="347"/>
      <c r="AO48" s="347"/>
      <c r="AP48" s="347"/>
      <c r="AQ48" s="348"/>
      <c r="AR48" s="347"/>
    </row>
    <row r="49" spans="1:44" ht="13.5" customHeight="1" x14ac:dyDescent="0.15">
      <c r="A49" s="292"/>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349"/>
      <c r="AL49" s="350"/>
      <c r="AM49" s="1219" t="s">
        <v>504</v>
      </c>
      <c r="AN49" s="1221" t="s">
        <v>539</v>
      </c>
      <c r="AO49" s="1222"/>
      <c r="AP49" s="1222"/>
      <c r="AQ49" s="1222"/>
      <c r="AR49" s="1223"/>
    </row>
    <row r="50" spans="1:44" x14ac:dyDescent="0.15">
      <c r="A50" s="292"/>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351"/>
      <c r="AL50" s="352"/>
      <c r="AM50" s="1220"/>
      <c r="AN50" s="353" t="s">
        <v>540</v>
      </c>
      <c r="AO50" s="354" t="s">
        <v>541</v>
      </c>
      <c r="AP50" s="355" t="s">
        <v>542</v>
      </c>
      <c r="AQ50" s="356" t="s">
        <v>543</v>
      </c>
      <c r="AR50" s="357" t="s">
        <v>544</v>
      </c>
    </row>
    <row r="51" spans="1:44" x14ac:dyDescent="0.15">
      <c r="A51" s="292"/>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349" t="s">
        <v>545</v>
      </c>
      <c r="AL51" s="350"/>
      <c r="AM51" s="358">
        <v>398317</v>
      </c>
      <c r="AN51" s="359">
        <v>372259</v>
      </c>
      <c r="AO51" s="360">
        <v>25.2</v>
      </c>
      <c r="AP51" s="361">
        <v>280458</v>
      </c>
      <c r="AQ51" s="362">
        <v>-15.8</v>
      </c>
      <c r="AR51" s="363">
        <v>41</v>
      </c>
    </row>
    <row r="52" spans="1:44" x14ac:dyDescent="0.15">
      <c r="A52" s="292"/>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364"/>
      <c r="AL52" s="365" t="s">
        <v>546</v>
      </c>
      <c r="AM52" s="366">
        <v>350409</v>
      </c>
      <c r="AN52" s="367">
        <v>327485</v>
      </c>
      <c r="AO52" s="368">
        <v>84.7</v>
      </c>
      <c r="AP52" s="369">
        <v>127286</v>
      </c>
      <c r="AQ52" s="370">
        <v>0.4</v>
      </c>
      <c r="AR52" s="371">
        <v>84.3</v>
      </c>
    </row>
    <row r="53" spans="1:44" x14ac:dyDescent="0.15">
      <c r="A53" s="292"/>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349" t="s">
        <v>547</v>
      </c>
      <c r="AL53" s="350"/>
      <c r="AM53" s="358">
        <v>526555</v>
      </c>
      <c r="AN53" s="359">
        <v>496282</v>
      </c>
      <c r="AO53" s="360">
        <v>33.299999999999997</v>
      </c>
      <c r="AP53" s="361">
        <v>291945</v>
      </c>
      <c r="AQ53" s="362">
        <v>4.0999999999999996</v>
      </c>
      <c r="AR53" s="363">
        <v>29.2</v>
      </c>
    </row>
    <row r="54" spans="1:44" x14ac:dyDescent="0.15">
      <c r="A54" s="292"/>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364"/>
      <c r="AL54" s="365" t="s">
        <v>546</v>
      </c>
      <c r="AM54" s="366">
        <v>457576</v>
      </c>
      <c r="AN54" s="367">
        <v>431269</v>
      </c>
      <c r="AO54" s="368">
        <v>31.7</v>
      </c>
      <c r="AP54" s="369">
        <v>127651</v>
      </c>
      <c r="AQ54" s="370">
        <v>0.3</v>
      </c>
      <c r="AR54" s="371">
        <v>31.4</v>
      </c>
    </row>
    <row r="55" spans="1:44" x14ac:dyDescent="0.15">
      <c r="A55" s="292"/>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349" t="s">
        <v>548</v>
      </c>
      <c r="AL55" s="350"/>
      <c r="AM55" s="358">
        <v>541040</v>
      </c>
      <c r="AN55" s="359">
        <v>521233</v>
      </c>
      <c r="AO55" s="360">
        <v>5</v>
      </c>
      <c r="AP55" s="361">
        <v>291173</v>
      </c>
      <c r="AQ55" s="362">
        <v>-0.3</v>
      </c>
      <c r="AR55" s="363">
        <v>5.3</v>
      </c>
    </row>
    <row r="56" spans="1:44" x14ac:dyDescent="0.15">
      <c r="A56" s="292"/>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364"/>
      <c r="AL56" s="365" t="s">
        <v>546</v>
      </c>
      <c r="AM56" s="366">
        <v>405782</v>
      </c>
      <c r="AN56" s="367">
        <v>390927</v>
      </c>
      <c r="AO56" s="368">
        <v>-9.4</v>
      </c>
      <c r="AP56" s="369">
        <v>119071</v>
      </c>
      <c r="AQ56" s="370">
        <v>-6.7</v>
      </c>
      <c r="AR56" s="371">
        <v>-2.7</v>
      </c>
    </row>
    <row r="57" spans="1:44" x14ac:dyDescent="0.15">
      <c r="A57" s="292"/>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349" t="s">
        <v>549</v>
      </c>
      <c r="AL57" s="350"/>
      <c r="AM57" s="358">
        <v>594440</v>
      </c>
      <c r="AN57" s="359">
        <v>587972</v>
      </c>
      <c r="AO57" s="360">
        <v>12.8</v>
      </c>
      <c r="AP57" s="361">
        <v>271581</v>
      </c>
      <c r="AQ57" s="362">
        <v>-6.7</v>
      </c>
      <c r="AR57" s="363">
        <v>19.5</v>
      </c>
    </row>
    <row r="58" spans="1:44" x14ac:dyDescent="0.15">
      <c r="A58" s="292"/>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364"/>
      <c r="AL58" s="365" t="s">
        <v>546</v>
      </c>
      <c r="AM58" s="366">
        <v>487098</v>
      </c>
      <c r="AN58" s="367">
        <v>481798</v>
      </c>
      <c r="AO58" s="368">
        <v>23.2</v>
      </c>
      <c r="AP58" s="369">
        <v>117844</v>
      </c>
      <c r="AQ58" s="370">
        <v>-1</v>
      </c>
      <c r="AR58" s="371">
        <v>24.2</v>
      </c>
    </row>
    <row r="59" spans="1:44" x14ac:dyDescent="0.15">
      <c r="A59" s="292"/>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349" t="s">
        <v>550</v>
      </c>
      <c r="AL59" s="350"/>
      <c r="AM59" s="358">
        <v>419092</v>
      </c>
      <c r="AN59" s="359">
        <v>425907</v>
      </c>
      <c r="AO59" s="360">
        <v>-27.6</v>
      </c>
      <c r="AP59" s="361">
        <v>268375</v>
      </c>
      <c r="AQ59" s="362">
        <v>-1.2</v>
      </c>
      <c r="AR59" s="363">
        <v>-26.4</v>
      </c>
    </row>
    <row r="60" spans="1:44" x14ac:dyDescent="0.15">
      <c r="A60" s="292"/>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364"/>
      <c r="AL60" s="365" t="s">
        <v>546</v>
      </c>
      <c r="AM60" s="366">
        <v>355963</v>
      </c>
      <c r="AN60" s="367">
        <v>361751</v>
      </c>
      <c r="AO60" s="368">
        <v>-24.9</v>
      </c>
      <c r="AP60" s="369">
        <v>119602</v>
      </c>
      <c r="AQ60" s="370">
        <v>1.5</v>
      </c>
      <c r="AR60" s="371">
        <v>-26.4</v>
      </c>
    </row>
    <row r="61" spans="1:44" x14ac:dyDescent="0.15">
      <c r="A61" s="292"/>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349" t="s">
        <v>551</v>
      </c>
      <c r="AL61" s="372"/>
      <c r="AM61" s="373">
        <v>495889</v>
      </c>
      <c r="AN61" s="374">
        <v>480731</v>
      </c>
      <c r="AO61" s="375">
        <v>9.6999999999999993</v>
      </c>
      <c r="AP61" s="376">
        <v>280706</v>
      </c>
      <c r="AQ61" s="377">
        <v>-4</v>
      </c>
      <c r="AR61" s="363">
        <v>13.7</v>
      </c>
    </row>
    <row r="62" spans="1:44" x14ac:dyDescent="0.15">
      <c r="A62" s="292"/>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364"/>
      <c r="AL62" s="365" t="s">
        <v>546</v>
      </c>
      <c r="AM62" s="366">
        <v>411366</v>
      </c>
      <c r="AN62" s="367">
        <v>398646</v>
      </c>
      <c r="AO62" s="368">
        <v>21.1</v>
      </c>
      <c r="AP62" s="369">
        <v>122291</v>
      </c>
      <c r="AQ62" s="370">
        <v>-1.1000000000000001</v>
      </c>
      <c r="AR62" s="371">
        <v>22.2</v>
      </c>
    </row>
    <row r="63" spans="1:44" x14ac:dyDescent="0.15">
      <c r="A63" s="292"/>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row>
    <row r="64" spans="1:44" x14ac:dyDescent="0.15">
      <c r="A64" s="292"/>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row>
    <row r="65" spans="1:46" x14ac:dyDescent="0.15">
      <c r="A65" s="292"/>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row>
    <row r="66" spans="1:46" x14ac:dyDescent="0.15">
      <c r="A66" s="378"/>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79"/>
    </row>
    <row r="67" spans="1:46" ht="13.5" hidden="1" customHeight="1" x14ac:dyDescent="0.15">
      <c r="AK67" s="288"/>
      <c r="AL67" s="288"/>
      <c r="AM67" s="288"/>
      <c r="AN67" s="288"/>
      <c r="AO67" s="288"/>
      <c r="AP67" s="288"/>
      <c r="AQ67" s="288"/>
      <c r="AR67" s="288"/>
      <c r="AS67" s="288"/>
      <c r="AT67" s="288"/>
    </row>
    <row r="68" spans="1:46" ht="13.5" hidden="1" customHeight="1" x14ac:dyDescent="0.15">
      <c r="AK68" s="288"/>
      <c r="AL68" s="288"/>
      <c r="AM68" s="288"/>
      <c r="AN68" s="288"/>
      <c r="AO68" s="288"/>
      <c r="AP68" s="288"/>
      <c r="AQ68" s="288"/>
      <c r="AR68" s="288"/>
    </row>
    <row r="69" spans="1:46" ht="13.5" hidden="1" customHeight="1" x14ac:dyDescent="0.15">
      <c r="AK69" s="288"/>
      <c r="AL69" s="288"/>
      <c r="AM69" s="288"/>
      <c r="AN69" s="288"/>
      <c r="AO69" s="288"/>
      <c r="AP69" s="288"/>
      <c r="AQ69" s="288"/>
      <c r="AR69" s="288"/>
    </row>
    <row r="70" spans="1:46" hidden="1" x14ac:dyDescent="0.15">
      <c r="AK70" s="288"/>
      <c r="AL70" s="288"/>
      <c r="AM70" s="288"/>
      <c r="AN70" s="288"/>
      <c r="AO70" s="288"/>
      <c r="AP70" s="288"/>
      <c r="AQ70" s="288"/>
      <c r="AR70" s="288"/>
    </row>
    <row r="71" spans="1:46" hidden="1" x14ac:dyDescent="0.15">
      <c r="AK71" s="288"/>
      <c r="AL71" s="288"/>
      <c r="AM71" s="288"/>
      <c r="AN71" s="288"/>
      <c r="AO71" s="288"/>
      <c r="AP71" s="288"/>
      <c r="AQ71" s="288"/>
      <c r="AR71" s="288"/>
    </row>
    <row r="72" spans="1:46" hidden="1" x14ac:dyDescent="0.15">
      <c r="AK72" s="288"/>
      <c r="AL72" s="288"/>
      <c r="AM72" s="288"/>
      <c r="AN72" s="288"/>
      <c r="AO72" s="288"/>
      <c r="AP72" s="288"/>
      <c r="AQ72" s="288"/>
      <c r="AR72" s="288"/>
    </row>
    <row r="73" spans="1:46" hidden="1" x14ac:dyDescent="0.15">
      <c r="AK73" s="288"/>
      <c r="AL73" s="288"/>
      <c r="AM73" s="288"/>
      <c r="AN73" s="288"/>
      <c r="AO73" s="288"/>
      <c r="AP73" s="288"/>
      <c r="AQ73" s="288"/>
      <c r="AR73" s="288"/>
    </row>
    <row r="74" spans="1:46" hidden="1" x14ac:dyDescent="0.15"/>
  </sheetData>
  <sheetProtection algorithmName="SHA-512" hashValue="BF/5nYH523eoTMmAc1Je9FlQhqySLR9t1NjXQx+k3N1c7pJ2EWSbqKfIgsehGZDALUBb0Sft3vvKEM88SRldRQ==" saltValue="3VDsMfM+jJG9xaokqHT0/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86" customWidth="1"/>
    <col min="126" max="16384" width="9" style="285" hidden="1"/>
  </cols>
  <sheetData>
    <row r="1" spans="2:125"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2:125" x14ac:dyDescent="0.15">
      <c r="B2" s="285"/>
      <c r="DG2" s="285"/>
    </row>
    <row r="3" spans="2:125" x14ac:dyDescent="0.1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H3" s="285"/>
      <c r="DI3" s="285"/>
      <c r="DJ3" s="285"/>
      <c r="DK3" s="285"/>
      <c r="DL3" s="285"/>
      <c r="DM3" s="285"/>
      <c r="DN3" s="285"/>
      <c r="DO3" s="285"/>
      <c r="DP3" s="285"/>
      <c r="DQ3" s="285"/>
      <c r="DR3" s="285"/>
      <c r="DS3" s="285"/>
      <c r="DT3" s="285"/>
      <c r="DU3" s="285"/>
    </row>
    <row r="4" spans="2:125" x14ac:dyDescent="0.15"/>
    <row r="5" spans="2:125" x14ac:dyDescent="0.15"/>
    <row r="6" spans="2:125" x14ac:dyDescent="0.15"/>
    <row r="7" spans="2:125" x14ac:dyDescent="0.15"/>
    <row r="8" spans="2:125" x14ac:dyDescent="0.15"/>
    <row r="9" spans="2:125" x14ac:dyDescent="0.15">
      <c r="DU9" s="28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5"/>
    </row>
    <row r="18" spans="125:125" x14ac:dyDescent="0.15"/>
    <row r="19" spans="125:125" x14ac:dyDescent="0.15"/>
    <row r="20" spans="125:125" x14ac:dyDescent="0.15">
      <c r="DU20" s="285"/>
    </row>
    <row r="21" spans="125:125" x14ac:dyDescent="0.15">
      <c r="DU21" s="28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5"/>
    </row>
    <row r="29" spans="125:125" x14ac:dyDescent="0.15"/>
    <row r="30" spans="125:125" x14ac:dyDescent="0.15"/>
    <row r="31" spans="125:125" x14ac:dyDescent="0.15"/>
    <row r="32" spans="125:125" x14ac:dyDescent="0.15"/>
    <row r="33" spans="2:125" x14ac:dyDescent="0.15">
      <c r="B33" s="285"/>
      <c r="G33" s="285"/>
      <c r="I33" s="285"/>
    </row>
    <row r="34" spans="2:125" x14ac:dyDescent="0.15">
      <c r="C34" s="285"/>
      <c r="P34" s="285"/>
      <c r="DE34" s="285"/>
      <c r="DH34" s="285"/>
    </row>
    <row r="35" spans="2:125" x14ac:dyDescent="0.15">
      <c r="D35" s="285"/>
      <c r="E35" s="285"/>
      <c r="DG35" s="285"/>
      <c r="DJ35" s="285"/>
      <c r="DP35" s="285"/>
      <c r="DQ35" s="285"/>
      <c r="DR35" s="285"/>
      <c r="DS35" s="285"/>
      <c r="DT35" s="285"/>
      <c r="DU35" s="285"/>
    </row>
    <row r="36" spans="2:125" x14ac:dyDescent="0.15">
      <c r="F36" s="285"/>
      <c r="H36" s="285"/>
      <c r="J36" s="285"/>
      <c r="K36" s="285"/>
      <c r="L36" s="285"/>
      <c r="M36" s="285"/>
      <c r="N36" s="285"/>
      <c r="O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F36" s="285"/>
      <c r="DI36" s="285"/>
      <c r="DK36" s="285"/>
      <c r="DL36" s="285"/>
      <c r="DM36" s="285"/>
      <c r="DN36" s="285"/>
      <c r="DO36" s="285"/>
      <c r="DP36" s="285"/>
      <c r="DQ36" s="285"/>
      <c r="DR36" s="285"/>
      <c r="DS36" s="285"/>
      <c r="DT36" s="285"/>
      <c r="DU36" s="285"/>
    </row>
    <row r="37" spans="2:125" x14ac:dyDescent="0.15">
      <c r="DU37" s="285"/>
    </row>
    <row r="38" spans="2:125" x14ac:dyDescent="0.15">
      <c r="DT38" s="285"/>
      <c r="DU38" s="285"/>
    </row>
    <row r="39" spans="2:125" x14ac:dyDescent="0.15"/>
    <row r="40" spans="2:125" x14ac:dyDescent="0.15">
      <c r="DH40" s="285"/>
    </row>
    <row r="41" spans="2:125" x14ac:dyDescent="0.15">
      <c r="DE41" s="285"/>
    </row>
    <row r="42" spans="2:125" x14ac:dyDescent="0.15">
      <c r="DG42" s="285"/>
      <c r="DJ42" s="285"/>
    </row>
    <row r="43" spans="2:125" x14ac:dyDescent="0.1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F43" s="285"/>
      <c r="DI43" s="285"/>
      <c r="DK43" s="285"/>
      <c r="DL43" s="285"/>
      <c r="DM43" s="285"/>
      <c r="DN43" s="285"/>
      <c r="DO43" s="285"/>
      <c r="DP43" s="285"/>
      <c r="DQ43" s="285"/>
      <c r="DR43" s="285"/>
      <c r="DS43" s="285"/>
      <c r="DT43" s="285"/>
      <c r="DU43" s="285"/>
    </row>
    <row r="44" spans="2:125" x14ac:dyDescent="0.15">
      <c r="DU44" s="285"/>
    </row>
    <row r="45" spans="2:125" x14ac:dyDescent="0.15"/>
    <row r="46" spans="2:125" x14ac:dyDescent="0.15"/>
    <row r="47" spans="2:125" x14ac:dyDescent="0.15"/>
    <row r="48" spans="2:125" x14ac:dyDescent="0.15">
      <c r="DT48" s="285"/>
      <c r="DU48" s="285"/>
    </row>
    <row r="49" spans="120:125" x14ac:dyDescent="0.15">
      <c r="DU49" s="285"/>
    </row>
    <row r="50" spans="120:125" x14ac:dyDescent="0.15">
      <c r="DU50" s="285"/>
    </row>
    <row r="51" spans="120:125" x14ac:dyDescent="0.15">
      <c r="DP51" s="285"/>
      <c r="DQ51" s="285"/>
      <c r="DR51" s="285"/>
      <c r="DS51" s="285"/>
      <c r="DT51" s="285"/>
      <c r="DU51" s="285"/>
    </row>
    <row r="52" spans="120:125" x14ac:dyDescent="0.15"/>
    <row r="53" spans="120:125" x14ac:dyDescent="0.15"/>
    <row r="54" spans="120:125" x14ac:dyDescent="0.15">
      <c r="DU54" s="285"/>
    </row>
    <row r="55" spans="120:125" x14ac:dyDescent="0.15"/>
    <row r="56" spans="120:125" x14ac:dyDescent="0.15"/>
    <row r="57" spans="120:125" x14ac:dyDescent="0.15"/>
    <row r="58" spans="120:125" x14ac:dyDescent="0.15">
      <c r="DU58" s="285"/>
    </row>
    <row r="59" spans="120:125" x14ac:dyDescent="0.15"/>
    <row r="60" spans="120:125" x14ac:dyDescent="0.15"/>
    <row r="61" spans="120:125" x14ac:dyDescent="0.15"/>
    <row r="62" spans="120:125" x14ac:dyDescent="0.15"/>
    <row r="63" spans="120:125" x14ac:dyDescent="0.15">
      <c r="DU63" s="285"/>
    </row>
    <row r="64" spans="120:125" x14ac:dyDescent="0.15">
      <c r="DT64" s="285"/>
      <c r="DU64" s="285"/>
    </row>
    <row r="65" spans="123:125" x14ac:dyDescent="0.15"/>
    <row r="66" spans="123:125" x14ac:dyDescent="0.15"/>
    <row r="67" spans="123:125" x14ac:dyDescent="0.15"/>
    <row r="68" spans="123:125" x14ac:dyDescent="0.15"/>
    <row r="69" spans="123:125" x14ac:dyDescent="0.15">
      <c r="DS69" s="285"/>
      <c r="DT69" s="285"/>
      <c r="DU69" s="28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5"/>
    </row>
    <row r="83" spans="116:125" x14ac:dyDescent="0.15">
      <c r="DM83" s="285"/>
      <c r="DN83" s="285"/>
      <c r="DO83" s="285"/>
      <c r="DP83" s="285"/>
      <c r="DQ83" s="285"/>
      <c r="DR83" s="285"/>
      <c r="DS83" s="285"/>
      <c r="DT83" s="285"/>
      <c r="DU83" s="285"/>
    </row>
    <row r="84" spans="116:125" x14ac:dyDescent="0.15"/>
    <row r="85" spans="116:125" x14ac:dyDescent="0.15"/>
    <row r="86" spans="116:125" x14ac:dyDescent="0.15"/>
    <row r="87" spans="116:125" x14ac:dyDescent="0.15"/>
    <row r="88" spans="116:125" x14ac:dyDescent="0.15">
      <c r="DU88" s="28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5"/>
      <c r="DT94" s="285"/>
      <c r="DU94" s="285"/>
    </row>
    <row r="95" spans="116:125" ht="13.5" customHeight="1" x14ac:dyDescent="0.15">
      <c r="DU95" s="28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5"/>
    </row>
    <row r="102" spans="124:125" ht="13.5" customHeight="1" x14ac:dyDescent="0.15"/>
    <row r="103" spans="124:125" ht="13.5" customHeight="1" x14ac:dyDescent="0.15"/>
    <row r="104" spans="124:125" ht="13.5" customHeight="1" x14ac:dyDescent="0.15">
      <c r="DT104" s="285"/>
      <c r="DU104" s="28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5" t="s">
        <v>553</v>
      </c>
    </row>
    <row r="120" spans="125:125" ht="13.5" hidden="1" customHeight="1" x14ac:dyDescent="0.15"/>
    <row r="121" spans="125:125" ht="13.5" hidden="1" customHeight="1" x14ac:dyDescent="0.15">
      <c r="DU121" s="285"/>
    </row>
  </sheetData>
  <sheetProtection algorithmName="SHA-512" hashValue="XTHgC9gN4Z08zga5z6LRUkq/LEoY+xGhkPyqhe9pH8xL1+2M8ezBiT/ouDRKUQI1uXQjCYvrIYbcGaKAzqVV9A==" saltValue="n1/QdN972o8D037WTReb5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86" customWidth="1"/>
    <col min="126" max="142" width="0" style="285" hidden="1" customWidth="1"/>
    <col min="143" max="16384" width="9" style="285" hidden="1"/>
  </cols>
  <sheetData>
    <row r="1" spans="1:125"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1:125" x14ac:dyDescent="0.15">
      <c r="B2" s="285"/>
      <c r="T2" s="285"/>
    </row>
    <row r="3" spans="1:125"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5"/>
      <c r="G33" s="285"/>
      <c r="I33" s="285"/>
    </row>
    <row r="34" spans="2:125" x14ac:dyDescent="0.15">
      <c r="C34" s="285"/>
      <c r="P34" s="285"/>
      <c r="R34" s="285"/>
      <c r="U34" s="285"/>
    </row>
    <row r="35" spans="2:125" x14ac:dyDescent="0.15">
      <c r="D35" s="285"/>
      <c r="E35" s="285"/>
      <c r="T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c r="CU35" s="285"/>
      <c r="CV35" s="285"/>
      <c r="CW35" s="285"/>
      <c r="CX35" s="285"/>
      <c r="CY35" s="285"/>
      <c r="CZ35" s="285"/>
      <c r="DA35" s="285"/>
      <c r="DB35" s="285"/>
      <c r="DC35" s="285"/>
      <c r="DD35" s="285"/>
      <c r="DE35" s="285"/>
      <c r="DF35" s="285"/>
      <c r="DG35" s="285"/>
      <c r="DH35" s="285"/>
      <c r="DI35" s="285"/>
      <c r="DJ35" s="285"/>
      <c r="DK35" s="285"/>
      <c r="DL35" s="285"/>
      <c r="DM35" s="285"/>
      <c r="DN35" s="285"/>
      <c r="DO35" s="285"/>
      <c r="DP35" s="285"/>
      <c r="DQ35" s="285"/>
      <c r="DR35" s="285"/>
      <c r="DS35" s="285"/>
      <c r="DT35" s="285"/>
      <c r="DU35" s="285"/>
    </row>
    <row r="36" spans="2:125" x14ac:dyDescent="0.15">
      <c r="F36" s="285"/>
      <c r="H36" s="285"/>
      <c r="J36" s="285"/>
      <c r="K36" s="285"/>
      <c r="L36" s="285"/>
      <c r="M36" s="285"/>
      <c r="N36" s="285"/>
      <c r="O36" s="285"/>
      <c r="Q36" s="285"/>
      <c r="S36" s="285"/>
      <c r="V36" s="285"/>
    </row>
    <row r="37" spans="2:125" x14ac:dyDescent="0.15"/>
    <row r="38" spans="2:125" x14ac:dyDescent="0.15"/>
    <row r="39" spans="2:125" x14ac:dyDescent="0.15"/>
    <row r="40" spans="2:125" x14ac:dyDescent="0.15">
      <c r="U40" s="285"/>
    </row>
    <row r="41" spans="2:125" x14ac:dyDescent="0.15">
      <c r="R41" s="285"/>
    </row>
    <row r="42" spans="2:125" x14ac:dyDescent="0.15">
      <c r="T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c r="CR42" s="285"/>
      <c r="CS42" s="285"/>
      <c r="CT42" s="285"/>
      <c r="CU42" s="285"/>
      <c r="CV42" s="285"/>
      <c r="CW42" s="285"/>
      <c r="CX42" s="285"/>
      <c r="CY42" s="285"/>
      <c r="CZ42" s="285"/>
      <c r="DA42" s="285"/>
      <c r="DB42" s="285"/>
      <c r="DC42" s="285"/>
      <c r="DD42" s="285"/>
      <c r="DE42" s="285"/>
      <c r="DF42" s="285"/>
      <c r="DG42" s="285"/>
      <c r="DH42" s="285"/>
      <c r="DI42" s="285"/>
      <c r="DJ42" s="285"/>
      <c r="DK42" s="285"/>
      <c r="DL42" s="285"/>
      <c r="DM42" s="285"/>
      <c r="DN42" s="285"/>
      <c r="DO42" s="285"/>
      <c r="DP42" s="285"/>
      <c r="DQ42" s="285"/>
      <c r="DR42" s="285"/>
      <c r="DS42" s="285"/>
      <c r="DT42" s="285"/>
      <c r="DU42" s="285"/>
    </row>
    <row r="43" spans="2:125" x14ac:dyDescent="0.15">
      <c r="Q43" s="285"/>
      <c r="S43" s="285"/>
      <c r="V43" s="28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554</v>
      </c>
    </row>
  </sheetData>
  <sheetProtection algorithmName="SHA-512" hashValue="4I3TQh9ZQwhF9ohfKIbuganwHpyCQJQuv8zd3qch4aYg+wzAv9tdbMENcZYf8FNLgwTTFBYKa+PWq8OD8cUBGQ==" saltValue="y+/6UZF+RrsqIpoU9GDl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3" t="s">
        <v>3</v>
      </c>
      <c r="D47" s="1233"/>
      <c r="E47" s="1234"/>
      <c r="F47" s="11">
        <v>64.66</v>
      </c>
      <c r="G47" s="12">
        <v>68.739999999999995</v>
      </c>
      <c r="H47" s="12">
        <v>62.58</v>
      </c>
      <c r="I47" s="12">
        <v>54.12</v>
      </c>
      <c r="J47" s="13">
        <v>62.93</v>
      </c>
    </row>
    <row r="48" spans="2:10" ht="57.75" customHeight="1" x14ac:dyDescent="0.15">
      <c r="B48" s="14"/>
      <c r="C48" s="1235" t="s">
        <v>4</v>
      </c>
      <c r="D48" s="1235"/>
      <c r="E48" s="1236"/>
      <c r="F48" s="15">
        <v>5.04</v>
      </c>
      <c r="G48" s="16">
        <v>4.03</v>
      </c>
      <c r="H48" s="16">
        <v>4.5</v>
      </c>
      <c r="I48" s="16">
        <v>2.0499999999999998</v>
      </c>
      <c r="J48" s="17">
        <v>0.94</v>
      </c>
    </row>
    <row r="49" spans="2:10" ht="57.75" customHeight="1" thickBot="1" x14ac:dyDescent="0.2">
      <c r="B49" s="18"/>
      <c r="C49" s="1237" t="s">
        <v>5</v>
      </c>
      <c r="D49" s="1237"/>
      <c r="E49" s="1238"/>
      <c r="F49" s="19" t="s">
        <v>560</v>
      </c>
      <c r="G49" s="20">
        <v>0.9</v>
      </c>
      <c r="H49" s="20" t="s">
        <v>561</v>
      </c>
      <c r="I49" s="20" t="s">
        <v>562</v>
      </c>
      <c r="J49" s="21">
        <v>8.08</v>
      </c>
    </row>
    <row r="50" spans="2:10" ht="13.5" customHeight="1" x14ac:dyDescent="0.15"/>
  </sheetData>
  <sheetProtection algorithmName="SHA-512" hashValue="oKU8osfeIuWdIh8l6tUV/YCnYab6w8DP6UMeDaX/g/ZfjkfccQD9LsdSCK3boCb/hh88aOmBOmn9fzFozAgxGA==" saltValue="Pp1m4Jn90PE8Spjv9vW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2021-03-02T04:25:06Z</cp:lastPrinted>
  <dcterms:created xsi:type="dcterms:W3CDTF">2021-02-05T02:33:25Z</dcterms:created>
  <dcterms:modified xsi:type="dcterms:W3CDTF">2021-10-13T07:27:38Z</dcterms:modified>
  <cp:category/>
</cp:coreProperties>
</file>