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5財政状況資料集\【R7.3月】3月公表分\01佐久\"/>
    </mc:Choice>
  </mc:AlternateContent>
  <xr:revisionPtr revIDLastSave="0" documentId="13_ncr:1_{687E5627-205D-45CB-907F-3F4E690934D6}"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s="1"/>
  <c r="AM35" i="10" l="1"/>
  <c r="CO34" i="10"/>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<sst xmlns="http://schemas.openxmlformats.org/spreadsheetml/2006/main" count="1137" uniqueCount="572">
  <si>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</si>
  <si>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</si>
  <si>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</si>
  <si>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</si>
  <si>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</si>
  <si>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</si>
  <si>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</si>
  <si>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</si>
  <si>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</si>
  <si>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</si>
  <si>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</si>
  <si>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</si>
  <si>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</si>
  <si>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</si>
  <si>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</si>
  <si>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</si>
  <si>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</si>
  <si>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</si>
  <si>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</si>
  <si>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</si>
  <si>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</si>
  <si>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</si>
  <si>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</si>
  <si>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</si>
  <si>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</si>
  <si>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</si>
  <si>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</si>
  <si>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</si>
  <si>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</si>
  <si>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</si>
  <si>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</si>
  <si>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</si>
  <si>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</si>
  <si>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</si>
  <si>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</si>
  <si>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</si>
  <si>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</si>
  <si>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</si>
  <si>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</si>
  <si>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</si>
  <si>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</si>
  <si>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</si>
  <si>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</si>
  <si>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</si>
  <si>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</si>
  <si>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</si>
  <si>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</si>
  <si>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</si>
  <si>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</si>
  <si>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</si>
  <si>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</si>
  <si>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</si>
  <si>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</si>
  <si>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</si>
  <si>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</si>
  <si>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</si>
  <si>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</si>
  <si>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</si>
  <si>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</si>
  <si>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</si>
  <si>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</si>
  <si>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</si>
  <si>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</si>
  <si>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</si>
  <si>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</si>
  <si>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</si>
  <si>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</si>
  <si>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</si>
  <si>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</si>
  <si>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</si>
  <si>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</si>
  <si>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</si>
  <si>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</si>
  <si>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</si>
  <si>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</si>
  <si>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</si>
  <si>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</si>
  <si>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</si>
  <si>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</si>
  <si>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</si>
  <si>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</si>
  <si>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</si>
  <si>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</si>
  <si>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</si>
  <si>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</si>
  <si>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</si>
  <si>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</si>
  <si>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</si>
  <si>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</si>
  <si>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</si>
  <si>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</si>
  <si>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</si>
  <si>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</si>
  <si>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</si>
  <si>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</si>
  <si>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</si>
  <si>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</si>
  <si>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</si>
  <si>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</si>
  <si>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</si>
  <si>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</si>
  <si>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</si>
  <si>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</si>
  <si>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</si>
  <si>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</si>
  <si>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</si>
  <si>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</si>
  <si>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</si>
  <si>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</si>
  <si>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</si>
  <si>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</si>
  <si>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</si>
  <si>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</si>
  <si>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</si>
  <si>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</si>
  <si>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</si>
  <si>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</si>
  <si>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</si>
  <si>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</si>
  <si>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</si>
  <si>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</si>
  <si>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</si>
  <si>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</si>
  <si>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</si>
  <si>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</si>
  <si>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</si>
  <si>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</si>
  <si>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</si>
  <si>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</si>
  <si>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</si>
  <si>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</si>
  <si>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</si>
  <si>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</si>
  <si>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</si>
  <si>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</si>
  <si>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</si>
  <si>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</si>
  <si>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</si>
  <si>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</si>
  <si>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</si>
  <si>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</si>
  <si>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</si>
  <si>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</si>
  <si>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</si>
  <si>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</si>
  <si>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</si>
  <si>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</si>
  <si>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</si>
  <si>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</si>
  <si>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</si>
  <si>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</si>
  <si>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</si>
  <si>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</si>
  <si>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</si>
  <si>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</si>
  <si>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</si>
  <si>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</si>
  <si>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</si>
  <si>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</si>
  <si>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</si>
  <si>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</si>
  <si>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</si>
  <si>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</si>
  <si>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</si>
  <si>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</si>
  <si>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</si>
  <si>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</si>
  <si>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</si>
  <si>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</si>
  <si>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</si>
  <si>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</si>
  <si>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</si>
  <si>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</si>
  <si>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</si>
  <si>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</si>
  <si>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</si>
  <si>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</si>
  <si>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</si>
  <si>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</si>
  <si>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</si>
  <si>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</si>
  <si>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</si>
  <si>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</si>
  <si>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</si>
  <si>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</si>
  <si>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</si>
  <si>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</si>
  <si>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</si>
  <si>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</si>
  <si>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</si>
  <si>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</si>
  <si>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</si>
  <si>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</si>
  <si>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</si>
  <si>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</si>
  <si>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</si>
  <si>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</si>
  <si>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</si>
  <si>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</si>
  <si>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</si>
  <si>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</si>
  <si>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</si>
  <si>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</si>
  <si>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</si>
  <si>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長野県川上村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</si>
  <si>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</si>
  <si>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</si>
  <si>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</si>
  <si>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</si>
  <si>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</si>
  <si>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</si>
  <si>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</si>
  <si>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</si>
  <si>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</si>
  <si>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</si>
  <si>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</si>
  <si>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</si>
  <si>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</si>
  <si>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</si>
  <si>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</si>
  <si>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</si>
  <si>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</si>
  <si>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</si>
  <si>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</si>
  <si>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</si>
  <si>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</si>
  <si>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</si>
  <si>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</si>
  <si>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</si>
  <si>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</si>
  <si>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</si>
  <si>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</si>
  <si>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</si>
  <si>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</si>
  <si>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</si>
  <si>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</si>
  <si>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</si>
  <si>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</si>
  <si>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</si>
  <si>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</si>
  <si>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</si>
  <si>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</si>
  <si>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</si>
  <si>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</si>
  <si>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</si>
  <si>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</si>
  <si>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</si>
  <si>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</si>
  <si>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</si>
  <si>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</si>
  <si>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</si>
  <si>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</si>
  <si>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</si>
  <si>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</si>
  <si>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</si>
  <si>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</si>
  <si>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</si>
  <si>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</si>
  <si>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</si>
  <si>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</si>
  <si>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</si>
  <si>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</si>
  <si>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</si>
  <si>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</si>
  <si>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</si>
  <si>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</si>
  <si>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</si>
  <si>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</si>
  <si>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</si>
  <si>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</si>
  <si>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</si>
  <si>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</si>
  <si>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</si>
  <si>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</si>
  <si>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</si>
  <si>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</si>
  <si>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</si>
  <si>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</si>
  <si>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</si>
  <si>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</si>
  <si>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</si>
  <si>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</si>
  <si>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</si>
  <si>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</si>
  <si>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</si>
  <si>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</si>
  <si>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</si>
  <si>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</si>
  <si>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</si>
  <si>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</si>
  <si>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</si>
  <si>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</si>
  <si>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</si>
  <si>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</si>
  <si>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</si>
  <si>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</si>
  <si>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</si>
  <si>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</si>
  <si>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</si>
  <si>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</si>
  <si>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</si>
  <si>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</si>
  <si>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</si>
  <si>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</si>
  <si>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</si>
  <si>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</si>
  <si>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</si>
  <si>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</si>
  <si>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</si>
  <si>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</si>
  <si>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</si>
  <si>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</si>
  <si>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</si>
  <si>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</si>
  <si>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</si>
  <si>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</si>
  <si>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</si>
  <si>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</si>
  <si>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</si>
  <si>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</si>
  <si>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</si>
  <si>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</si>
  <si>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</si>
  <si>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</si>
  <si>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</si>
  <si>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</si>
  <si>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</si>
  <si>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</si>
  <si>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</si>
  <si>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</si>
  <si>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</si>
  <si>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</si>
  <si>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</si>
  <si>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</si>
  <si>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</si>
  <si>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</si>
  <si>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</si>
  <si>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</si>
  <si>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</si>
  <si>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</si>
  <si>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</si>
  <si>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</si>
  <si>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</si>
  <si>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</si>
  <si>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</si>
  <si>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</si>
  <si>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</si>
  <si>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</si>
  <si>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</si>
  <si>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</si>
  <si>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</si>
  <si>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</si>
  <si>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</si>
  <si>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</si>
  <si>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長野県川上村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</si>
  <si>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</si>
  <si>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</si>
  <si>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</si>
  <si>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</si>
  <si>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</si>
  <si>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</si>
  <si>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</si>
  <si>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</si>
  <si>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</si>
  <si>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</si>
  <si>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</si>
  <si>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</si>
  <si>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</si>
  <si>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</si>
  <si>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</si>
  <si>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</si>
  <si>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</si>
  <si>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</si>
  <si>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</si>
  <si>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</si>
  <si>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川上村営バス事業特別会計</t>
    <phoneticPr fontId="5"/>
  </si>
  <si>
    <t>川上村特別住宅特別会計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</si>
  <si>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</si>
  <si>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</si>
  <si>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</si>
  <si>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</si>
  <si>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</si>
  <si>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</si>
  <si>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</si>
  <si>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</si>
  <si>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</si>
  <si>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</si>
  <si>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</si>
  <si>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</si>
  <si>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</si>
  <si>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川上村国民健康保険特別会計</t>
    <phoneticPr fontId="5"/>
  </si>
  <si>
    <t>川上村介護保険事業特別会計</t>
    <phoneticPr fontId="5"/>
  </si>
  <si>
    <t>川上村後期高齢者医療保険事業特別会計</t>
    <phoneticPr fontId="5"/>
  </si>
  <si>
    <t>川上村訪問看護事業特別会計</t>
    <phoneticPr fontId="5"/>
  </si>
  <si>
    <t>川上村営水道事業特別会計</t>
    <phoneticPr fontId="5"/>
  </si>
  <si>
    <t>法適用企業</t>
    <phoneticPr fontId="5"/>
  </si>
  <si>
    <t>川上村下水道事業特別会計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</si>
  <si>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</si>
  <si>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</si>
  <si>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</si>
  <si>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</si>
  <si>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</si>
  <si>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</si>
  <si>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</si>
  <si>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</si>
  <si>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</si>
  <si>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</si>
  <si>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</si>
  <si>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</si>
  <si>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</si>
  <si>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</si>
  <si>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</si>
  <si>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</si>
  <si>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</si>
  <si>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</si>
  <si>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</si>
  <si>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</si>
  <si>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</si>
  <si>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</si>
  <si>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</si>
  <si>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</si>
  <si>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</si>
  <si>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</si>
  <si>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</si>
  <si>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</si>
  <si>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</si>
  <si>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</si>
  <si>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</si>
  <si>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</si>
  <si>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</si>
  <si>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</si>
  <si>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</si>
  <si>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</si>
  <si>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</si>
  <si>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</si>
  <si>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</si>
  <si>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</si>
  <si>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</si>
  <si>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</si>
  <si>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</si>
  <si>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</si>
  <si>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</si>
  <si>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</si>
  <si>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</si>
  <si>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</si>
  <si>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</si>
  <si>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</si>
  <si>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</si>
  <si>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川上村下水道事業会計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</si>
  <si>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</si>
  <si>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</si>
  <si>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川上村簡易水道事業会計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</si>
  <si>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</si>
  <si>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</si>
  <si>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</si>
  <si>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</si>
  <si>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</si>
  <si>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</si>
  <si>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</si>
  <si>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</si>
  <si>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</si>
  <si>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</si>
  <si>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</si>
  <si>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</si>
  <si>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</si>
  <si>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</si>
  <si>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</si>
  <si>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</si>
  <si>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</si>
  <si>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</si>
  <si>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</si>
  <si>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</si>
  <si>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</si>
  <si>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</si>
  <si>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</si>
  <si>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</si>
  <si>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</si>
  <si>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</si>
  <si>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</si>
  <si>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</si>
  <si>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</si>
  <si>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</si>
  <si>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</si>
  <si>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</si>
  <si>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</si>
  <si>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</si>
  <si>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</si>
  <si>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</si>
  <si>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</si>
  <si>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</si>
  <si>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</si>
  <si>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</si>
  <si>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</si>
  <si>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</si>
  <si>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</si>
  <si>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</si>
  <si>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</si>
  <si>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</si>
  <si>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</si>
  <si>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</si>
  <si>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</si>
  <si>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</si>
  <si>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</si>
  <si>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</si>
  <si>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</si>
  <si>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</si>
  <si>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</si>
  <si>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</si>
  <si>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</si>
  <si>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</si>
  <si>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</si>
  <si>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</si>
  <si>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</si>
  <si>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</si>
  <si>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</si>
  <si>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</si>
  <si>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</si>
  <si>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</si>
  <si>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</si>
  <si>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</si>
  <si>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</si>
  <si>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</si>
  <si>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</si>
  <si>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</si>
  <si>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</si>
  <si>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</si>
  <si>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</si>
  <si>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</si>
  <si>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</si>
  <si>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</si>
  <si>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</si>
  <si>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</si>
  <si>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</si>
  <si>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</si>
  <si>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0.78</t>
  </si>
  <si>
    <t>▲ 1.72</t>
  </si>
  <si>
    <t>一般会計</t>
  </si>
  <si>
    <t>川上村国民健康保険特別会計</t>
  </si>
  <si>
    <t>川上村下水道事業特別会計</t>
  </si>
  <si>
    <t>川上村営水道事業特別会計</t>
  </si>
  <si>
    <t>川上村介護保険事業特別会計</t>
  </si>
  <si>
    <t>川上村特別住宅特別会計</t>
  </si>
  <si>
    <t>川上村訪問看護事業特別会計</t>
  </si>
  <si>
    <t>川上村営バス事業特別会計</t>
  </si>
  <si>
    <t>その他会計（赤字）</t>
  </si>
  <si>
    <t>その他会計（黒字）</t>
  </si>
  <si>
    <t>R01</t>
    <phoneticPr fontId="5"/>
  </si>
  <si>
    <t>R02</t>
    <phoneticPr fontId="5"/>
  </si>
  <si>
    <t>R03</t>
    <phoneticPr fontId="5"/>
  </si>
  <si>
    <t>R04</t>
    <phoneticPr fontId="5"/>
  </si>
  <si>
    <t>R05</t>
    <phoneticPr fontId="5"/>
  </si>
  <si>
    <t>教育施設整備基金</t>
    <rPh sb="0" eb="4">
      <t>キョウイクシセツ</t>
    </rPh>
    <rPh sb="4" eb="8">
      <t>セイビキキン</t>
    </rPh>
    <phoneticPr fontId="5"/>
  </si>
  <si>
    <t>地域振興基金</t>
    <rPh sb="0" eb="6">
      <t>チイキシンコウキキン</t>
    </rPh>
    <phoneticPr fontId="2"/>
  </si>
  <si>
    <t>社会福祉施設整備基金</t>
    <rPh sb="0" eb="6">
      <t>シャカイフクシシセツ</t>
    </rPh>
    <rPh sb="6" eb="10">
      <t>セイビキキン</t>
    </rPh>
    <phoneticPr fontId="2"/>
  </si>
  <si>
    <t>文化振興基金</t>
    <rPh sb="0" eb="6">
      <t>ブンカシンコウキキン</t>
    </rPh>
    <phoneticPr fontId="2"/>
  </si>
  <si>
    <t>庁舎整備基金</t>
    <rPh sb="0" eb="2">
      <t>チョウシャ</t>
    </rPh>
    <rPh sb="2" eb="6">
      <t>セイビキキン</t>
    </rPh>
    <phoneticPr fontId="2"/>
  </si>
  <si>
    <t>㈶川上村振興公社</t>
    <rPh sb="1" eb="4">
      <t>カワカミムラ</t>
    </rPh>
    <rPh sb="4" eb="8">
      <t>シンコウコウシャ</t>
    </rPh>
    <phoneticPr fontId="2"/>
  </si>
  <si>
    <t>佐久広域連合（一般）</t>
    <rPh sb="0" eb="2">
      <t>サク</t>
    </rPh>
    <rPh sb="2" eb="4">
      <t>コウイキ</t>
    </rPh>
    <rPh sb="4" eb="6">
      <t>レンゴウ</t>
    </rPh>
    <rPh sb="7" eb="9">
      <t>イッパン</t>
    </rPh>
    <phoneticPr fontId="25"/>
  </si>
  <si>
    <t>佐久広域連合（消防）</t>
    <rPh sb="0" eb="2">
      <t>サク</t>
    </rPh>
    <rPh sb="2" eb="4">
      <t>コウイキ</t>
    </rPh>
    <rPh sb="4" eb="6">
      <t>レンゴウ</t>
    </rPh>
    <rPh sb="7" eb="9">
      <t>ショウボウ</t>
    </rPh>
    <phoneticPr fontId="25"/>
  </si>
  <si>
    <t>佐久広域連合（特別養護老人ホーム）</t>
    <rPh sb="7" eb="9">
      <t>トクベツ</t>
    </rPh>
    <rPh sb="9" eb="11">
      <t>ヨウゴ</t>
    </rPh>
    <rPh sb="11" eb="13">
      <t>ロウジン</t>
    </rPh>
    <phoneticPr fontId="25"/>
  </si>
  <si>
    <t>佐久広域連合（救護施設）</t>
    <rPh sb="7" eb="9">
      <t>キュウゴ</t>
    </rPh>
    <rPh sb="9" eb="11">
      <t>シセツ</t>
    </rPh>
    <phoneticPr fontId="25"/>
  </si>
  <si>
    <t>長野県後期高齢者医療広域連合（一般）</t>
    <rPh sb="0" eb="3">
      <t>ナガノケン</t>
    </rPh>
    <rPh sb="3" eb="5">
      <t>コウキ</t>
    </rPh>
    <rPh sb="5" eb="8">
      <t>コウレイシャ</t>
    </rPh>
    <rPh sb="8" eb="10">
      <t>イリョウ</t>
    </rPh>
    <rPh sb="10" eb="12">
      <t>コウイキ</t>
    </rPh>
    <rPh sb="12" eb="14">
      <t>レンゴウ</t>
    </rPh>
    <rPh sb="15" eb="17">
      <t>イッパン</t>
    </rPh>
    <phoneticPr fontId="25"/>
  </si>
  <si>
    <t>長野県後期高齢者医療広域連合（医療事業）</t>
    <rPh sb="0" eb="3">
      <t>ナガノケン</t>
    </rPh>
    <rPh sb="3" eb="5">
      <t>コウキ</t>
    </rPh>
    <rPh sb="5" eb="8">
      <t>コウレイシャ</t>
    </rPh>
    <rPh sb="8" eb="10">
      <t>イリョウ</t>
    </rPh>
    <rPh sb="10" eb="12">
      <t>コウイキ</t>
    </rPh>
    <rPh sb="12" eb="14">
      <t>レンゴウ</t>
    </rPh>
    <rPh sb="15" eb="17">
      <t>イリョウ</t>
    </rPh>
    <rPh sb="17" eb="19">
      <t>ジギョウ</t>
    </rPh>
    <phoneticPr fontId="25"/>
  </si>
  <si>
    <t>長野県市町村総合事務組合（一般）</t>
    <rPh sb="0" eb="3">
      <t>ナガノケン</t>
    </rPh>
    <rPh sb="3" eb="6">
      <t>シチョウソン</t>
    </rPh>
    <rPh sb="6" eb="8">
      <t>ソウゴウ</t>
    </rPh>
    <rPh sb="8" eb="10">
      <t>ジム</t>
    </rPh>
    <rPh sb="10" eb="12">
      <t>クミアイ</t>
    </rPh>
    <rPh sb="13" eb="15">
      <t>イッパン</t>
    </rPh>
    <phoneticPr fontId="25"/>
  </si>
  <si>
    <t>長野県市町村総合事務組合（非常勤職員公務災害補償）</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phoneticPr fontId="25"/>
  </si>
  <si>
    <t>南佐久環境衛生組合（一般）</t>
    <rPh sb="0" eb="3">
      <t>ミナミサク</t>
    </rPh>
    <rPh sb="3" eb="5">
      <t>カンキョウ</t>
    </rPh>
    <rPh sb="5" eb="7">
      <t>エイセイ</t>
    </rPh>
    <rPh sb="7" eb="9">
      <t>クミアイ</t>
    </rPh>
    <rPh sb="10" eb="12">
      <t>イッパン</t>
    </rPh>
    <phoneticPr fontId="25"/>
  </si>
  <si>
    <t>南佐久環境衛生組合（公共下水道事業）</t>
    <rPh sb="0" eb="3">
      <t>ミナミサク</t>
    </rPh>
    <rPh sb="3" eb="5">
      <t>カンキョウ</t>
    </rPh>
    <rPh sb="5" eb="7">
      <t>エイセイ</t>
    </rPh>
    <rPh sb="7" eb="9">
      <t>クミアイ</t>
    </rPh>
    <rPh sb="10" eb="12">
      <t>コウキョウ</t>
    </rPh>
    <rPh sb="12" eb="15">
      <t>ゲスイドウ</t>
    </rPh>
    <rPh sb="15" eb="17">
      <t>ジギョウ</t>
    </rPh>
    <phoneticPr fontId="25"/>
  </si>
  <si>
    <t>長野県市町村自治振興組合</t>
    <rPh sb="0" eb="3">
      <t>ナガノケン</t>
    </rPh>
    <rPh sb="3" eb="6">
      <t>シチョウソン</t>
    </rPh>
    <rPh sb="6" eb="8">
      <t>ジチ</t>
    </rPh>
    <rPh sb="8" eb="10">
      <t>シンコウ</t>
    </rPh>
    <rPh sb="10" eb="12">
      <t>クミアイ</t>
    </rPh>
    <phoneticPr fontId="25"/>
  </si>
  <si>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5"/>
  </si>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</sst>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7573-4BE5-91AC-49B50B2E5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168853</c:v>
                </c:pt>
                <c:pt idx="1">
                  <c:v>463421</c:v>
                </c:pt>
                <c:pt idx="2">
                  <c:v>399723</c:v>
                </c:pt>
                <c:pt idx="3">
                  <c:v>773062</c:v>
                </c:pt>
                <c:pt idx="4">
                  <c:v>479318</c:v>
                </c:pt>
              </c:numCache>
            </c:numRef>
          </c:val>
          <c:smooth val="0"/>
          <c:extLst>
            <c:ext xmlns:c16="http://schemas.microsoft.com/office/drawing/2014/chart" uri="{C3380CC4-5D6E-409C-BE32-E72D297353CC}">
              <c16:uniqueId val="{00000001-7573-4BE5-91AC-49B50B2E5E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3.53</c:v>
                </c:pt>
                <c:pt idx="1">
                  <c:v>4.5</c:v>
                </c:pt>
                <c:pt idx="2">
                  <c:v>5.01</c:v>
                </c:pt>
                <c:pt idx="3">
                  <c:v>7.28</c:v>
                </c:pt>
                <c:pt idx="4">
                  <c:v>4.2699999999999996</c:v>
                </c:pt>
              </c:numCache>
            </c:numRef>
          </c:val>
          <c:extLst>
            <c:ext xmlns:c16="http://schemas.microsoft.com/office/drawing/2014/chart" uri="{C3380CC4-5D6E-409C-BE32-E72D297353CC}">
              <c16:uniqueId val="{00000000-A7B4-48F0-804F-B95620190C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58.99</c:v>
                </c:pt>
                <c:pt idx="1">
                  <c:v>55.67</c:v>
                </c:pt>
                <c:pt idx="2">
                  <c:v>53.93</c:v>
                </c:pt>
                <c:pt idx="3">
                  <c:v>54.72</c:v>
                </c:pt>
                <c:pt idx="4">
                  <c:v>54.08</c:v>
                </c:pt>
              </c:numCache>
            </c:numRef>
          </c:val>
          <c:extLst>
            <c:ext xmlns:c16="http://schemas.microsoft.com/office/drawing/2014/chart" uri="{C3380CC4-5D6E-409C-BE32-E72D297353CC}">
              <c16:uniqueId val="{00000001-A7B4-48F0-804F-B95620190C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-0.78</c:v>
                </c:pt>
                <c:pt idx="1">
                  <c:v>1.84</c:v>
                </c:pt>
                <c:pt idx="2">
                  <c:v>3.32</c:v>
                </c:pt>
                <c:pt idx="3">
                  <c:v>2.5499999999999998</c:v>
                </c:pt>
                <c:pt idx="4">
                  <c:v>-1.72</c:v>
                </c:pt>
              </c:numCache>
            </c:numRef>
          </c:val>
          <c:smooth val="0"/>
          <c:extLst>
            <c:ext xmlns:c16="http://schemas.microsoft.com/office/drawing/2014/chart" uri="{C3380CC4-5D6E-409C-BE32-E72D297353CC}">
              <c16:uniqueId val="{00000002-A7B4-48F0-804F-B95620190C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56AA-40C1-B513-C965BD6F5D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AA-40C1-B513-C965BD6F5DDF}"/>
            </c:ext>
          </c:extLst>
        </c:ser>
        <c:ser>
          <c:idx val="2"/>
          <c:order val="2"/>
          <c:tx>
            <c:strRef>
              <c:f>データシート!$A$29</c:f>
              <c:strCache>
                <c:ptCount val="1"/>
                <c:pt idx="0">
                  <c:v>川上村営バス事業特別会計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2-56AA-40C1-B513-C965BD6F5DDF}"/>
            </c:ext>
          </c:extLst>
        </c:ser>
        <c:ser>
          <c:idx val="3"/>
          <c:order val="3"/>
          <c:tx>
            <c:strRef>
              <c:f>データシート!$A$30</c:f>
              <c:strCache>
                <c:ptCount val="1"/>
                <c:pt idx="0">
                  <c:v>川上村訪問看護事業特別会計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0.08</c:v>
                </c:pt>
                <c:pt idx="4">
                  <c:v>#N/A</c:v>
                </c:pt>
                <c:pt idx="5">
                  <c:v>0.08</c:v>
                </c:pt>
                <c:pt idx="6">
                  <c:v>#N/A</c:v>
                </c:pt>
                <c:pt idx="7">
                  <c:v>7.0000000000000007E-2</c:v>
                </c:pt>
                <c:pt idx="8">
                  <c:v>#N/A</c:v>
                </c:pt>
                <c:pt idx="9">
                  <c:v>0.02</c:v>
                </c:pt>
              </c:numCache>
            </c:numRef>
          </c:val>
          <c:extLst>
            <c:ext xmlns:c16="http://schemas.microsoft.com/office/drawing/2014/chart" uri="{C3380CC4-5D6E-409C-BE32-E72D297353CC}">
              <c16:uniqueId val="{00000003-56AA-40C1-B513-C965BD6F5DDF}"/>
            </c:ext>
          </c:extLst>
        </c:ser>
        <c:ser>
          <c:idx val="4"/>
          <c:order val="4"/>
          <c:tx>
            <c:strRef>
              <c:f>データシート!$A$31</c:f>
              <c:strCache>
                <c:ptCount val="1"/>
                <c:pt idx="0">
                  <c:v>川上村特別住宅特別会計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4-56AA-40C1-B513-C965BD6F5DDF}"/>
            </c:ext>
          </c:extLst>
        </c:ser>
        <c:ser>
          <c:idx val="5"/>
          <c:order val="5"/>
          <c:tx>
            <c:strRef>
              <c:f>データシート!$A$32</c:f>
              <c:strCache>
                <c:ptCount val="1"/>
                <c:pt idx="0">
                  <c:v>川上村介護保険事業特別会計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7.0000000000000007E-2</c:v>
                </c:pt>
                <c:pt idx="4">
                  <c:v>#N/A</c:v>
                </c:pt>
                <c:pt idx="5">
                  <c:v>0.1</c:v>
                </c:pt>
                <c:pt idx="6">
                  <c:v>#N/A</c:v>
                </c:pt>
                <c:pt idx="7">
                  <c:v>0.06</c:v>
                </c:pt>
                <c:pt idx="8">
                  <c:v>#N/A</c:v>
                </c:pt>
                <c:pt idx="9">
                  <c:v>0.08</c:v>
                </c:pt>
              </c:numCache>
            </c:numRef>
          </c:val>
          <c:extLst>
            <c:ext xmlns:c16="http://schemas.microsoft.com/office/drawing/2014/chart" uri="{C3380CC4-5D6E-409C-BE32-E72D297353CC}">
              <c16:uniqueId val="{00000005-56AA-40C1-B513-C965BD6F5DDF}"/>
            </c:ext>
          </c:extLst>
        </c:ser>
        <c:ser>
          <c:idx val="6"/>
          <c:order val="6"/>
          <c:tx>
            <c:strRef>
              <c:f>データシート!$A$33</c:f>
              <c:strCache>
                <c:ptCount val="1"/>
                <c:pt idx="0">
                  <c:v>川上村営水道事業特別会計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0.1</c:v>
                </c:pt>
                <c:pt idx="4">
                  <c:v>#N/A</c:v>
                </c:pt>
                <c:pt idx="5">
                  <c:v>0.19</c:v>
                </c:pt>
                <c:pt idx="6">
                  <c:v>#N/A</c:v>
                </c:pt>
                <c:pt idx="7">
                  <c:v>0.57999999999999996</c:v>
                </c:pt>
                <c:pt idx="8">
                  <c:v>#N/A</c:v>
                </c:pt>
                <c:pt idx="9">
                  <c:v>0.17</c:v>
                </c:pt>
              </c:numCache>
            </c:numRef>
          </c:val>
          <c:extLst>
            <c:ext xmlns:c16="http://schemas.microsoft.com/office/drawing/2014/chart" uri="{C3380CC4-5D6E-409C-BE32-E72D297353CC}">
              <c16:uniqueId val="{00000006-56AA-40C1-B513-C965BD6F5DDF}"/>
            </c:ext>
          </c:extLst>
        </c:ser>
        <c:ser>
          <c:idx val="7"/>
          <c:order val="7"/>
          <c:tx>
            <c:strRef>
              <c:f>データシート!$A$34</c:f>
              <c:strCache>
                <c:ptCount val="1"/>
                <c:pt idx="0">
                  <c:v>川上村下水道事業特別会計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c:v>
                </c:pt>
                <c:pt idx="2">
                  <c:v>#N/A</c:v>
                </c:pt>
                <c:pt idx="3">
                  <c:v>0.31</c:v>
                </c:pt>
                <c:pt idx="4">
                  <c:v>#N/A</c:v>
                </c:pt>
                <c:pt idx="5">
                  <c:v>0.16</c:v>
                </c:pt>
                <c:pt idx="6">
                  <c:v>#N/A</c:v>
                </c:pt>
                <c:pt idx="7">
                  <c:v>0.79</c:v>
                </c:pt>
                <c:pt idx="8">
                  <c:v>#N/A</c:v>
                </c:pt>
                <c:pt idx="9">
                  <c:v>0.35</c:v>
                </c:pt>
              </c:numCache>
            </c:numRef>
          </c:val>
          <c:extLst>
            <c:ext xmlns:c16="http://schemas.microsoft.com/office/drawing/2014/chart" uri="{C3380CC4-5D6E-409C-BE32-E72D297353CC}">
              <c16:uniqueId val="{00000007-56AA-40C1-B513-C965BD6F5DDF}"/>
            </c:ext>
          </c:extLst>
        </c:ser>
        <c:ser>
          <c:idx val="8"/>
          <c:order val="8"/>
          <c:tx>
            <c:strRef>
              <c:f>データシート!$A$35</c:f>
              <c:strCache>
                <c:ptCount val="1"/>
                <c:pt idx="0">
                  <c:v>川上村国民健康保険特別会計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c:v>
                </c:pt>
                <c:pt idx="2">
                  <c:v>#N/A</c:v>
                </c:pt>
                <c:pt idx="3">
                  <c:v>0.52</c:v>
                </c:pt>
                <c:pt idx="4">
                  <c:v>#N/A</c:v>
                </c:pt>
                <c:pt idx="5">
                  <c:v>0.52</c:v>
                </c:pt>
                <c:pt idx="6">
                  <c:v>#N/A</c:v>
                </c:pt>
                <c:pt idx="7">
                  <c:v>0.47</c:v>
                </c:pt>
                <c:pt idx="8">
                  <c:v>#N/A</c:v>
                </c:pt>
                <c:pt idx="9">
                  <c:v>0.42</c:v>
                </c:pt>
              </c:numCache>
            </c:numRef>
          </c:val>
          <c:extLst>
            <c:ext xmlns:c16="http://schemas.microsoft.com/office/drawing/2014/chart" uri="{C3380CC4-5D6E-409C-BE32-E72D297353CC}">
              <c16:uniqueId val="{00000008-56AA-40C1-B513-C965BD6F5D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3.48</c:v>
                </c:pt>
                <c:pt idx="2">
                  <c:v>#N/A</c:v>
                </c:pt>
                <c:pt idx="3">
                  <c:v>4.46</c:v>
                </c:pt>
                <c:pt idx="4">
                  <c:v>#N/A</c:v>
                </c:pt>
                <c:pt idx="5">
                  <c:v>4.96</c:v>
                </c:pt>
                <c:pt idx="6">
                  <c:v>#N/A</c:v>
                </c:pt>
                <c:pt idx="7">
                  <c:v>7.23</c:v>
                </c:pt>
                <c:pt idx="8">
                  <c:v>#N/A</c:v>
                </c:pt>
                <c:pt idx="9">
                  <c:v>4.2</c:v>
                </c:pt>
              </c:numCache>
            </c:numRef>
          </c:val>
          <c:extLst>
            <c:ext xmlns:c16="http://schemas.microsoft.com/office/drawing/2014/chart" uri="{C3380CC4-5D6E-409C-BE32-E72D297353CC}">
              <c16:uniqueId val="{00000009-56AA-40C1-B513-C965BD6F5D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703</c:v>
                </c:pt>
                <c:pt idx="5">
                  <c:v>706</c:v>
                </c:pt>
                <c:pt idx="8">
                  <c:v>640</c:v>
                </c:pt>
                <c:pt idx="11">
                  <c:v>592</c:v>
                </c:pt>
                <c:pt idx="14">
                  <c:v>606</c:v>
                </c:pt>
              </c:numCache>
            </c:numRef>
          </c:val>
          <c:extLst>
            <c:ext xmlns:c16="http://schemas.microsoft.com/office/drawing/2014/chart" uri="{C3380CC4-5D6E-409C-BE32-E72D297353CC}">
              <c16:uniqueId val="{00000000-9C02-44A3-BF35-ADAD608AF5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02-44A3-BF35-ADAD608AF5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02-44A3-BF35-ADAD608AF5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02-44A3-BF35-ADAD608AF5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286</c:v>
                </c:pt>
                <c:pt idx="3">
                  <c:v>278</c:v>
                </c:pt>
                <c:pt idx="6">
                  <c:v>276</c:v>
                </c:pt>
                <c:pt idx="9">
                  <c:v>273</c:v>
                </c:pt>
                <c:pt idx="12">
                  <c:v>277</c:v>
                </c:pt>
              </c:numCache>
            </c:numRef>
          </c:val>
          <c:extLst>
            <c:ext xmlns:c16="http://schemas.microsoft.com/office/drawing/2014/chart" uri="{C3380CC4-5D6E-409C-BE32-E72D297353CC}">
              <c16:uniqueId val="{00000004-9C02-44A3-BF35-ADAD608AF5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02-44A3-BF35-ADAD608AF5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02-44A3-BF35-ADAD608AF5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410</c:v>
                </c:pt>
                <c:pt idx="3">
                  <c:v>439</c:v>
                </c:pt>
                <c:pt idx="6">
                  <c:v>379</c:v>
                </c:pt>
                <c:pt idx="9">
                  <c:v>358</c:v>
                </c:pt>
                <c:pt idx="12">
                  <c:v>391</c:v>
                </c:pt>
              </c:numCache>
            </c:numRef>
          </c:val>
          <c:extLst>
            <c:ext xmlns:c16="http://schemas.microsoft.com/office/drawing/2014/chart" uri="{C3380CC4-5D6E-409C-BE32-E72D297353CC}">
              <c16:uniqueId val="{00000007-9C02-44A3-BF35-ADAD608AF5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c:v>
                </c:pt>
                <c:pt idx="2">
                  <c:v>#N/A</c:v>
                </c:pt>
                <c:pt idx="3">
                  <c:v>#N/A</c:v>
                </c:pt>
                <c:pt idx="4">
                  <c:v>11</c:v>
                </c:pt>
                <c:pt idx="5">
                  <c:v>#N/A</c:v>
                </c:pt>
                <c:pt idx="6">
                  <c:v>#N/A</c:v>
                </c:pt>
                <c:pt idx="7">
                  <c:v>15</c:v>
                </c:pt>
                <c:pt idx="8">
                  <c:v>#N/A</c:v>
                </c:pt>
                <c:pt idx="9">
                  <c:v>#N/A</c:v>
                </c:pt>
                <c:pt idx="10">
                  <c:v>39</c:v>
                </c:pt>
                <c:pt idx="11">
                  <c:v>#N/A</c:v>
                </c:pt>
                <c:pt idx="12">
                  <c:v>#N/A</c:v>
                </c:pt>
                <c:pt idx="13">
                  <c:v>62</c:v>
                </c:pt>
                <c:pt idx="14">
                  <c:v>#N/A</c:v>
                </c:pt>
              </c:numCache>
            </c:numRef>
          </c:val>
          <c:smooth val="0"/>
          <c:extLst>
            <c:ext xmlns:c16="http://schemas.microsoft.com/office/drawing/2014/chart" uri="{C3380CC4-5D6E-409C-BE32-E72D297353CC}">
              <c16:uniqueId val="{00000008-9C02-44A3-BF35-ADAD608AF5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4192</c:v>
                </c:pt>
                <c:pt idx="5">
                  <c:v>4309</c:v>
                </c:pt>
                <c:pt idx="8">
                  <c:v>4509</c:v>
                </c:pt>
                <c:pt idx="11">
                  <c:v>5225</c:v>
                </c:pt>
                <c:pt idx="14">
                  <c:v>5657</c:v>
                </c:pt>
              </c:numCache>
            </c:numRef>
          </c:val>
          <c:extLst>
            <c:ext xmlns:c16="http://schemas.microsoft.com/office/drawing/2014/chart" uri="{C3380CC4-5D6E-409C-BE32-E72D297353CC}">
              <c16:uniqueId val="{00000000-B1DD-4335-A27F-1D520E1FAD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DD-4335-A27F-1D520E1FAD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6125</c:v>
                </c:pt>
                <c:pt idx="5">
                  <c:v>6283</c:v>
                </c:pt>
                <c:pt idx="8">
                  <c:v>6690</c:v>
                </c:pt>
                <c:pt idx="11">
                  <c:v>6772</c:v>
                </c:pt>
                <c:pt idx="14">
                  <c:v>6726</c:v>
                </c:pt>
              </c:numCache>
            </c:numRef>
          </c:val>
          <c:extLst>
            <c:ext xmlns:c16="http://schemas.microsoft.com/office/drawing/2014/chart" uri="{C3380CC4-5D6E-409C-BE32-E72D297353CC}">
              <c16:uniqueId val="{00000002-B1DD-4335-A27F-1D520E1FAD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DD-4335-A27F-1D520E1FAD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DD-4335-A27F-1D520E1FAD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DD-4335-A27F-1D520E1FAD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541</c:v>
                </c:pt>
                <c:pt idx="3">
                  <c:v>525</c:v>
                </c:pt>
                <c:pt idx="6">
                  <c:v>545</c:v>
                </c:pt>
                <c:pt idx="9">
                  <c:v>592</c:v>
                </c:pt>
                <c:pt idx="12">
                  <c:v>591</c:v>
                </c:pt>
              </c:numCache>
            </c:numRef>
          </c:val>
          <c:extLst>
            <c:ext xmlns:c16="http://schemas.microsoft.com/office/drawing/2014/chart" uri="{C3380CC4-5D6E-409C-BE32-E72D297353CC}">
              <c16:uniqueId val="{00000006-B1DD-4335-A27F-1D520E1FAD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1DD-4335-A27F-1D520E1FAD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2021</c:v>
                </c:pt>
                <c:pt idx="3">
                  <c:v>1795</c:v>
                </c:pt>
                <c:pt idx="6">
                  <c:v>1594</c:v>
                </c:pt>
                <c:pt idx="9">
                  <c:v>1428</c:v>
                </c:pt>
                <c:pt idx="12">
                  <c:v>1285</c:v>
                </c:pt>
              </c:numCache>
            </c:numRef>
          </c:val>
          <c:extLst>
            <c:ext xmlns:c16="http://schemas.microsoft.com/office/drawing/2014/chart" uri="{C3380CC4-5D6E-409C-BE32-E72D297353CC}">
              <c16:uniqueId val="{00000008-B1DD-4335-A27F-1D520E1FAD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DD-4335-A27F-1D520E1FAD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2987</c:v>
                </c:pt>
                <c:pt idx="3">
                  <c:v>3419</c:v>
                </c:pt>
                <c:pt idx="6">
                  <c:v>3866</c:v>
                </c:pt>
                <c:pt idx="9">
                  <c:v>5525</c:v>
                </c:pt>
                <c:pt idx="12">
                  <c:v>5733</c:v>
                </c:pt>
              </c:numCache>
            </c:numRef>
          </c:val>
          <c:extLst>
            <c:ext xmlns:c16="http://schemas.microsoft.com/office/drawing/2014/chart" uri="{C3380CC4-5D6E-409C-BE32-E72D297353CC}">
              <c16:uniqueId val="{0000000A-B1DD-4335-A27F-1D520E1FAD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DD-4335-A27F-1D520E1FAD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1682</c:v>
                </c:pt>
                <c:pt idx="1">
                  <c:v>1682</c:v>
                </c:pt>
                <c:pt idx="2">
                  <c:v>1683</c:v>
                </c:pt>
              </c:numCache>
            </c:numRef>
          </c:val>
          <c:extLst>
            <c:ext xmlns:c16="http://schemas.microsoft.com/office/drawing/2014/chart" uri="{C3380CC4-5D6E-409C-BE32-E72D297353CC}">
              <c16:uniqueId val="{00000000-303E-437B-88E8-B20692C2AA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248</c:v>
                </c:pt>
                <c:pt idx="1">
                  <c:v>338</c:v>
                </c:pt>
                <c:pt idx="2">
                  <c:v>350</c:v>
                </c:pt>
              </c:numCache>
            </c:numRef>
          </c:val>
          <c:extLst>
            <c:ext xmlns:c16="http://schemas.microsoft.com/office/drawing/2014/chart" uri="{C3380CC4-5D6E-409C-BE32-E72D297353CC}">
              <c16:uniqueId val="{00000001-303E-437B-88E8-B20692C2AA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4286</c:v>
                </c:pt>
                <c:pt idx="1">
                  <c:v>4245</c:v>
                </c:pt>
                <c:pt idx="2">
                  <c:v>4254</c:v>
                </c:pt>
              </c:numCache>
            </c:numRef>
          </c:val>
          <c:extLst>
            <c:ext xmlns:c16="http://schemas.microsoft.com/office/drawing/2014/chart" uri="{C3380CC4-5D6E-409C-BE32-E72D297353CC}">
              <c16:uniqueId val="{00000002-303E-437B-88E8-B20692C2AA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
3,482
209.61
6,130,433
5,821,177
132,964
3,111,446
5,732,953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と良い状況とは言えないが、類似団体平均を若干上回る形で例年推移している。本村の税収は、多くを農業所得が占めており、野菜の売り上げにより大きく変動し、不安定な状況といえる。このため、村の財政の多くを地方交付税等に依存する財政構造となっている。今後も歳入状況が大きく好転することは望めない状況であることから、歳出削減と自主財源の確保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常収支比率は、前年度より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％となり、類似団体平均値からは低い値で推移してきている。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に比べて人件費を抑えられているが、今後は公共施設の修繕や大規模改修、維持管理費に多額の費用が必要とされ、近年取り組んできた大型事業事業に係る起債が控えていることから、行政改革の取り組みを通じて一層の義務的経費の削減を進め、現在の水準を維持できる様に務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48471</xdr:rowOff>
    </xdr:from>
    <xdr:to>
      <xdr:col>23</xdr:col>
      <xdr:colOff>133350</xdr:colOff>
      <xdr:row>62</xdr:row>
      <xdr:rowOff>149013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8371"/>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48471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9739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973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62</xdr:row>
      <xdr:rowOff>92710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49679"/>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169121</xdr:rowOff>
    </xdr:from>
    <xdr:to>
      <xdr:col>19</xdr:col>
      <xdr:colOff>184150</xdr:colOff>
      <xdr:row>62</xdr:row>
      <xdr:rowOff>99271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109448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合計は、類似団体の平均を大きく下回っている。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人件費については、人口千人当たり職員数が少なく定員管理を行っているのと、給与でもラスパイレス指数が類似団体を下回っているためであり、今後も効率の良い行政運営に努める。物件費については、賃金が類似団体より低く、こちらも効率の良い事務を行っている。全体的にさらに事業や内容の見直しをして、人口規模も考慮に入れた適正な経費配分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45872</xdr:rowOff>
    </xdr:from>
    <xdr:to>
      <xdr:col>23</xdr:col>
      <xdr:colOff>133350</xdr:colOff>
      <xdr:row>82</xdr:row>
      <xdr:rowOff>49267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4772"/>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27721</xdr:rowOff>
    </xdr:from>
    <xdr:to>
      <xdr:col>19</xdr:col>
      <xdr:colOff>133350</xdr:colOff>
      <xdr:row>82</xdr:row>
      <xdr:rowOff>45872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662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15635</xdr:rowOff>
    </xdr:from>
    <xdr:to>
      <xdr:col>15</xdr:col>
      <xdr:colOff>82550</xdr:colOff>
      <xdr:row>82</xdr:row>
      <xdr:rowOff>27721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4535"/>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6976</xdr:rowOff>
    </xdr:from>
    <xdr:to>
      <xdr:col>11</xdr:col>
      <xdr:colOff>31750</xdr:colOff>
      <xdr:row>82</xdr:row>
      <xdr:rowOff>15635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5876"/>
          <a:ext cx="8890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169917</xdr:rowOff>
    </xdr:from>
    <xdr:to>
      <xdr:col>23</xdr:col>
      <xdr:colOff>184150</xdr:colOff>
      <xdr:row>82</xdr:row>
      <xdr:rowOff>100067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91194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166522</xdr:rowOff>
    </xdr:from>
    <xdr:to>
      <xdr:col>19</xdr:col>
      <xdr:colOff>184150</xdr:colOff>
      <xdr:row>82</xdr:row>
      <xdr:rowOff>96672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106849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148371</xdr:rowOff>
    </xdr:from>
    <xdr:to>
      <xdr:col>15</xdr:col>
      <xdr:colOff>133350</xdr:colOff>
      <xdr:row>82</xdr:row>
      <xdr:rowOff>78521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88698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136285</xdr:rowOff>
    </xdr:from>
    <xdr:to>
      <xdr:col>11</xdr:col>
      <xdr:colOff>82550</xdr:colOff>
      <xdr:row>82</xdr:row>
      <xdr:rowOff>66435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76612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127626</xdr:rowOff>
    </xdr:from>
    <xdr:to>
      <xdr:col>7</xdr:col>
      <xdr:colOff>31750</xdr:colOff>
      <xdr:row>82</xdr:row>
      <xdr:rowOff>57776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67953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より低くなっている。職員数も小規模な本村のような体制では、偶発的は要因で指数が大きく変動する場合もあるため、県内や全国の自治体の動向も踏まえながら、給与の適正化に務め、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128270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65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146368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653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1961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71438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8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95568</xdr:rowOff>
    </xdr:from>
    <xdr:to>
      <xdr:col>73</xdr:col>
      <xdr:colOff>44450</xdr:colOff>
      <xdr:row>86</xdr:row>
      <xdr:rowOff>25718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35895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類似団体平均と比較しても少ない状況であるが、人口の減少を鑑みると、人口千人当たり職員数は確実に増加していくと考えられるため、業務の効率化等を図り、現在の水準の維持に努める。</a:t>
          </a:r>
        </a:p>
        <a:p>
          <a:r>
            <a:rPr kumimoji="1" lang="ja-JP" altLang="en-US" sz="1300">
              <a:latin typeface="ＭＳ Ｐゴシック" panose="020B0600070205080204" pitchFamily="50" charset="-128"/>
              <a:ea typeface="ＭＳ Ｐゴシック" panose="020B0600070205080204" pitchFamily="50" charset="-128"/>
            </a:rPr>
            <a:t>　一方で、保健師・看護師の職員確保は採用を募集しても、応募が少なかったり、応募がないのが現状である。保健師・看護師等については、職員定数にとらわれない採用や一般事務との兼業等の対策が必要で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167418</xdr:rowOff>
    </xdr:from>
    <xdr:to>
      <xdr:col>81</xdr:col>
      <xdr:colOff>44450</xdr:colOff>
      <xdr:row>59</xdr:row>
      <xdr:rowOff>13160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11518"/>
          <a:ext cx="8382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154448</xdr:rowOff>
    </xdr:from>
    <xdr:to>
      <xdr:col>77</xdr:col>
      <xdr:colOff>44450</xdr:colOff>
      <xdr:row>58</xdr:row>
      <xdr:rowOff>167418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98548"/>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141177</xdr:rowOff>
    </xdr:from>
    <xdr:to>
      <xdr:col>72</xdr:col>
      <xdr:colOff>203200</xdr:colOff>
      <xdr:row>58</xdr:row>
      <xdr:rowOff>154448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85277"/>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108601</xdr:rowOff>
    </xdr:from>
    <xdr:to>
      <xdr:col>68</xdr:col>
      <xdr:colOff>152400</xdr:colOff>
      <xdr:row>58</xdr:row>
      <xdr:rowOff>141177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52701"/>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133810</xdr:rowOff>
    </xdr:from>
    <xdr:to>
      <xdr:col>81</xdr:col>
      <xdr:colOff>95250</xdr:colOff>
      <xdr:row>59</xdr:row>
      <xdr:rowOff>63960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7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150337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2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116618</xdr:rowOff>
    </xdr:from>
    <xdr:to>
      <xdr:col>77</xdr:col>
      <xdr:colOff>95250</xdr:colOff>
      <xdr:row>59</xdr:row>
      <xdr:rowOff>46768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56945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29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103648</xdr:rowOff>
    </xdr:from>
    <xdr:to>
      <xdr:col>73</xdr:col>
      <xdr:colOff>44450</xdr:colOff>
      <xdr:row>59</xdr:row>
      <xdr:rowOff>33798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43975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1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90377</xdr:rowOff>
    </xdr:from>
    <xdr:to>
      <xdr:col>68</xdr:col>
      <xdr:colOff>203200</xdr:colOff>
      <xdr:row>59</xdr:row>
      <xdr:rowOff>20527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30704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0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57801</xdr:rowOff>
    </xdr:from>
    <xdr:to>
      <xdr:col>64</xdr:col>
      <xdr:colOff>152400</xdr:colOff>
      <xdr:row>58</xdr:row>
      <xdr:rowOff>159401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169578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7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で、類似団体平均を大きく下回っているが、下水道事業や簡易水道事業の公営企業債の償還に充てるための一般財源は、一人当たり決算が類似団体を大きく上回っていることから、公営企業の経営健全化を図ることが一般会計の財政圧迫や実質公債費比率を抑えることに繋がると思われる。なお、近年村債を財源とした複数の大型事業を実施していることから、将来に渡る指標の行方にも視点をおいて、引き続き繰上償還等を積極的に行うなど負担軽減を図り、慎重かつ計画的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16933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552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140123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989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83820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5828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67733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現段階の試算では、将来負担比率が決まっている軽費よりも、村が保有する基金と将来見込まれる歳入の方が多くなるため、将来負担比率は数値として現れない状況である。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
3,482
209.61
6,130,433
5,821,177
132,964
3,111,446
5,732,953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人件費については、類似団体の平均から大きく下回る数値となっている。今後も定員管理や給与水準の適正化を維持しつつ、引き続き健全な数値を維持するよう務める。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物件費は類似団体を上回っている。需用費と委託料が大きな割合を占めており、今までも事務事業等の見直しを行ってきたが、今後さらに徹底したコスト削減に務める必要がある。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18</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256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57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57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5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ほぼ同じ数値で推移している。児童福祉費の増加が要因として挙げられる。民生費は今後も増加していくものと考えられるが、村が担うべきサービスの範囲や水準が適正なものであるかを検討して、財政的な指標を維持でき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23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原因は、特別会計への繰出金である。特に、水道・下水道事業など公営企業会計への繰出しが大きいため、今後各種料金の見直し等を検討して、経営の健全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年度に上下水道が公営企業化したことにより、繰出金としての支出が補助金に変わったため減額となった。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59</xdr:row>
      <xdr:rowOff>132715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42475"/>
          <a:ext cx="838200" cy="6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121285</xdr:rowOff>
    </xdr:from>
    <xdr:to>
      <xdr:col>78</xdr:col>
      <xdr:colOff>69850</xdr:colOff>
      <xdr:row>59</xdr:row>
      <xdr:rowOff>132715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236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121285</xdr:rowOff>
    </xdr:from>
    <xdr:to>
      <xdr:col>73</xdr:col>
      <xdr:colOff>180975</xdr:colOff>
      <xdr:row>60</xdr:row>
      <xdr:rowOff>6985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2368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60</xdr:row>
      <xdr:rowOff>6985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2825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7002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81915</xdr:rowOff>
    </xdr:from>
    <xdr:to>
      <xdr:col>78</xdr:col>
      <xdr:colOff>120650</xdr:colOff>
      <xdr:row>60</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168292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70485</xdr:rowOff>
    </xdr:from>
    <xdr:to>
      <xdr:col>74</xdr:col>
      <xdr:colOff>31750</xdr:colOff>
      <xdr:row>60</xdr:row>
      <xdr:rowOff>635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156862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127635</xdr:rowOff>
    </xdr:from>
    <xdr:to>
      <xdr:col>69</xdr:col>
      <xdr:colOff>142875</xdr:colOff>
      <xdr:row>60</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42562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2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社会福祉協議会への補助金が増加している。赤字経営への補填であり、事業の見直しや経営についての立て直しが急務となっている。また、今後も公益性、有効性、必要性を十分に検証した上で適正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年度に上下水道が公営企業化したことにより、繰出金としての支出が補助金に変わったため増加となった。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38</xdr:row>
      <xdr:rowOff>168148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89472"/>
          <a:ext cx="8382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36</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980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115570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117348</xdr:rowOff>
    </xdr:from>
    <xdr:to>
      <xdr:col>82</xdr:col>
      <xdr:colOff>158750</xdr:colOff>
      <xdr:row>39</xdr:row>
      <xdr:rowOff>47498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89425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取り組んできた成果もあり、公債費の比率は他団体と比較しても低い水準を保っている。しかし、近年複数の大型建設事業を実施してきていることから、今後は増加傾向が見込まれるため、起債残高や各年度の起債償還額などの推移を見極めながら、将来を見据えた全体的な起債管理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130810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951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104140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2951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76</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6289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42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類似団体平均を下回った。これは、道路事業や、役場庁舎建設事業等の大型事業の集中によるものであると考えられる。今後も国の補助制度等を活用して、一般財源からの持ち出しを少なくしていけるかが課題であ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8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78</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981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981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66039</xdr:rowOff>
    </xdr:from>
    <xdr:to>
      <xdr:col>69</xdr:col>
      <xdr:colOff>92075</xdr:colOff>
      <xdr:row>78</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676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85107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15239</xdr:rowOff>
    </xdr:from>
    <xdr:to>
      <xdr:col>65</xdr:col>
      <xdr:colOff>53975</xdr:colOff>
      <xdr:row>77</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127016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39168</xdr:rowOff>
    </xdr:from>
    <xdr:to>
      <xdr:col>29</xdr:col>
      <xdr:colOff>127000</xdr:colOff>
      <xdr:row>18</xdr:row>
      <xdr:rowOff>54141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2893"/>
          <a:ext cx="6477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54141</xdr:rowOff>
    </xdr:from>
    <xdr:to>
      <xdr:col>26</xdr:col>
      <xdr:colOff>50800</xdr:colOff>
      <xdr:row>18</xdr:row>
      <xdr:rowOff>65830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7866"/>
          <a:ext cx="698500" cy="1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65830</xdr:rowOff>
    </xdr:from>
    <xdr:to>
      <xdr:col>22</xdr:col>
      <xdr:colOff>114300</xdr:colOff>
      <xdr:row>18</xdr:row>
      <xdr:rowOff>91136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9555"/>
          <a:ext cx="698500" cy="2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76266</xdr:rowOff>
    </xdr:from>
    <xdr:to>
      <xdr:col>18</xdr:col>
      <xdr:colOff>177800</xdr:colOff>
      <xdr:row>18</xdr:row>
      <xdr:rowOff>91136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09991"/>
          <a:ext cx="698500" cy="1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159818</xdr:rowOff>
    </xdr:from>
    <xdr:to>
      <xdr:col>29</xdr:col>
      <xdr:colOff>177800</xdr:colOff>
      <xdr:row>18</xdr:row>
      <xdr:rowOff>89968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68395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3341</xdr:rowOff>
    </xdr:from>
    <xdr:to>
      <xdr:col>26</xdr:col>
      <xdr:colOff>101600</xdr:colOff>
      <xdr:row>18</xdr:row>
      <xdr:rowOff>104941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89718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3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15030</xdr:rowOff>
    </xdr:from>
    <xdr:to>
      <xdr:col>22</xdr:col>
      <xdr:colOff>165100</xdr:colOff>
      <xdr:row>18</xdr:row>
      <xdr:rowOff>116630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101407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40336</xdr:rowOff>
    </xdr:from>
    <xdr:to>
      <xdr:col>19</xdr:col>
      <xdr:colOff>38100</xdr:colOff>
      <xdr:row>18</xdr:row>
      <xdr:rowOff>141936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126713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25466</xdr:rowOff>
    </xdr:from>
    <xdr:to>
      <xdr:col>15</xdr:col>
      <xdr:colOff>101600</xdr:colOff>
      <xdr:row>18</xdr:row>
      <xdr:rowOff>127066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111843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337339</xdr:rowOff>
    </xdr:from>
    <xdr:to>
      <xdr:col>29</xdr:col>
      <xdr:colOff>127000</xdr:colOff>
      <xdr:row>36</xdr:row>
      <xdr:rowOff>23375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47689"/>
          <a:ext cx="647700" cy="2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23375</xdr:rowOff>
    </xdr:from>
    <xdr:to>
      <xdr:col>26</xdr:col>
      <xdr:colOff>50800</xdr:colOff>
      <xdr:row>36</xdr:row>
      <xdr:rowOff>50967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76625"/>
          <a:ext cx="698500" cy="2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50967</xdr:rowOff>
    </xdr:from>
    <xdr:to>
      <xdr:col>22</xdr:col>
      <xdr:colOff>114300</xdr:colOff>
      <xdr:row>36</xdr:row>
      <xdr:rowOff>55946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04217"/>
          <a:ext cx="698500" cy="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55946</xdr:rowOff>
    </xdr:from>
    <xdr:to>
      <xdr:col>18</xdr:col>
      <xdr:colOff>177800</xdr:colOff>
      <xdr:row>36</xdr:row>
      <xdr:rowOff>77376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09196"/>
          <a:ext cx="698500" cy="2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286539</xdr:rowOff>
    </xdr:from>
    <xdr:to>
      <xdr:col>29</xdr:col>
      <xdr:colOff>177800</xdr:colOff>
      <xdr:row>36</xdr:row>
      <xdr:rowOff>45239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258616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315475</xdr:rowOff>
    </xdr:from>
    <xdr:to>
      <xdr:col>26</xdr:col>
      <xdr:colOff>101600</xdr:colOff>
      <xdr:row>36</xdr:row>
      <xdr:rowOff>74175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2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58952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1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xdr:rowOff>
    </xdr:from>
    <xdr:to>
      <xdr:col>22</xdr:col>
      <xdr:colOff>165100</xdr:colOff>
      <xdr:row>36</xdr:row>
      <xdr:rowOff>101767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53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86544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3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5146</xdr:rowOff>
    </xdr:from>
    <xdr:to>
      <xdr:col>19</xdr:col>
      <xdr:colOff>38100</xdr:colOff>
      <xdr:row>36</xdr:row>
      <xdr:rowOff>106746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5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91523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4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26576</xdr:rowOff>
    </xdr:from>
    <xdr:to>
      <xdr:col>15</xdr:col>
      <xdr:colOff>101600</xdr:colOff>
      <xdr:row>36</xdr:row>
      <xdr:rowOff>128176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7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112953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
3,482
209.61
6,130,433
5,821,177
132,964
3,111,446
5,732,953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41537</xdr:rowOff>
    </xdr:from>
    <xdr:to>
      <xdr:col>24</xdr:col>
      <xdr:colOff>63500</xdr:colOff>
      <xdr:row>37</xdr:row>
      <xdr:rowOff>50824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5187"/>
          <a:ext cx="8382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50824</xdr:rowOff>
    </xdr:from>
    <xdr:to>
      <xdr:col>19</xdr:col>
      <xdr:colOff>177800</xdr:colOff>
      <xdr:row>37</xdr:row>
      <xdr:rowOff>59420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4474"/>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59420</xdr:rowOff>
    </xdr:from>
    <xdr:to>
      <xdr:col>15</xdr:col>
      <xdr:colOff>50800</xdr:colOff>
      <xdr:row>37</xdr:row>
      <xdr:rowOff>82923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3070"/>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82923</xdr:rowOff>
    </xdr:from>
    <xdr:to>
      <xdr:col>10</xdr:col>
      <xdr:colOff>114300</xdr:colOff>
      <xdr:row>37</xdr:row>
      <xdr:rowOff>119761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6573"/>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162187</xdr:rowOff>
    </xdr:from>
    <xdr:to>
      <xdr:col>24</xdr:col>
      <xdr:colOff>114300</xdr:colOff>
      <xdr:row>37</xdr:row>
      <xdr:rowOff>92337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140614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xdr:rowOff>
    </xdr:from>
    <xdr:to>
      <xdr:col>20</xdr:col>
      <xdr:colOff>38100</xdr:colOff>
      <xdr:row>37</xdr:row>
      <xdr:rowOff>101624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92751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8620</xdr:rowOff>
    </xdr:from>
    <xdr:to>
      <xdr:col>15</xdr:col>
      <xdr:colOff>101600</xdr:colOff>
      <xdr:row>37</xdr:row>
      <xdr:rowOff>110220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101347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32123</xdr:rowOff>
    </xdr:from>
    <xdr:to>
      <xdr:col>10</xdr:col>
      <xdr:colOff>165100</xdr:colOff>
      <xdr:row>37</xdr:row>
      <xdr:rowOff>133723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124851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68961</xdr:rowOff>
    </xdr:from>
    <xdr:to>
      <xdr:col>6</xdr:col>
      <xdr:colOff>38100</xdr:colOff>
      <xdr:row>37</xdr:row>
      <xdr:rowOff>170560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26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161687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133332</xdr:rowOff>
    </xdr:from>
    <xdr:to>
      <xdr:col>24</xdr:col>
      <xdr:colOff>63500</xdr:colOff>
      <xdr:row>57</xdr:row>
      <xdr:rowOff>136686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05982"/>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133332</xdr:rowOff>
    </xdr:from>
    <xdr:to>
      <xdr:col>19</xdr:col>
      <xdr:colOff>177800</xdr:colOff>
      <xdr:row>57</xdr:row>
      <xdr:rowOff>158792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5982"/>
          <a:ext cx="889000" cy="2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156904</xdr:rowOff>
    </xdr:from>
    <xdr:to>
      <xdr:col>15</xdr:col>
      <xdr:colOff>50800</xdr:colOff>
      <xdr:row>57</xdr:row>
      <xdr:rowOff>158792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29554"/>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147411</xdr:rowOff>
    </xdr:from>
    <xdr:to>
      <xdr:col>10</xdr:col>
      <xdr:colOff>114300</xdr:colOff>
      <xdr:row>57</xdr:row>
      <xdr:rowOff>156904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20061"/>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85886</xdr:rowOff>
    </xdr:from>
    <xdr:to>
      <xdr:col>24</xdr:col>
      <xdr:colOff>114300</xdr:colOff>
      <xdr:row>58</xdr:row>
      <xdr:rowOff>16036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64313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82532</xdr:rowOff>
    </xdr:from>
    <xdr:to>
      <xdr:col>20</xdr:col>
      <xdr:colOff>38100</xdr:colOff>
      <xdr:row>58</xdr:row>
      <xdr:rowOff>12682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3809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107992</xdr:rowOff>
    </xdr:from>
    <xdr:to>
      <xdr:col>15</xdr:col>
      <xdr:colOff>101600</xdr:colOff>
      <xdr:row>58</xdr:row>
      <xdr:rowOff>38142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29269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106104</xdr:rowOff>
    </xdr:from>
    <xdr:to>
      <xdr:col>10</xdr:col>
      <xdr:colOff>165100</xdr:colOff>
      <xdr:row>58</xdr:row>
      <xdr:rowOff>36254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27381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96611</xdr:rowOff>
    </xdr:from>
    <xdr:to>
      <xdr:col>6</xdr:col>
      <xdr:colOff>38100</xdr:colOff>
      <xdr:row>58</xdr:row>
      <xdr:rowOff>26761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17888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6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80744</xdr:rowOff>
    </xdr:from>
    <xdr:to>
      <xdr:col>24</xdr:col>
      <xdr:colOff>63500</xdr:colOff>
      <xdr:row>78</xdr:row>
      <xdr:rowOff>89646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3844"/>
          <a:ext cx="8382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82500</xdr:rowOff>
    </xdr:from>
    <xdr:to>
      <xdr:col>19</xdr:col>
      <xdr:colOff>177800</xdr:colOff>
      <xdr:row>78</xdr:row>
      <xdr:rowOff>89646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5600"/>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82500</xdr:rowOff>
    </xdr:from>
    <xdr:to>
      <xdr:col>15</xdr:col>
      <xdr:colOff>50800</xdr:colOff>
      <xdr:row>78</xdr:row>
      <xdr:rowOff>100994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5600"/>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100943</xdr:rowOff>
    </xdr:from>
    <xdr:to>
      <xdr:col>10</xdr:col>
      <xdr:colOff>114300</xdr:colOff>
      <xdr:row>78</xdr:row>
      <xdr:rowOff>100994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404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29944</xdr:rowOff>
    </xdr:from>
    <xdr:to>
      <xdr:col>24</xdr:col>
      <xdr:colOff>114300</xdr:colOff>
      <xdr:row>78</xdr:row>
      <xdr:rowOff>131544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116321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38846</xdr:rowOff>
    </xdr:from>
    <xdr:to>
      <xdr:col>20</xdr:col>
      <xdr:colOff>38100</xdr:colOff>
      <xdr:row>78</xdr:row>
      <xdr:rowOff>140446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131573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31700</xdr:rowOff>
    </xdr:from>
    <xdr:to>
      <xdr:col>15</xdr:col>
      <xdr:colOff>101600</xdr:colOff>
      <xdr:row>78</xdr:row>
      <xdr:rowOff>133300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124427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50194</xdr:rowOff>
    </xdr:from>
    <xdr:to>
      <xdr:col>10</xdr:col>
      <xdr:colOff>165100</xdr:colOff>
      <xdr:row>78</xdr:row>
      <xdr:rowOff>151794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142921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50143</xdr:rowOff>
    </xdr:from>
    <xdr:to>
      <xdr:col>6</xdr:col>
      <xdr:colOff>38100</xdr:colOff>
      <xdr:row>78</xdr:row>
      <xdr:rowOff>151743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142870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142931</xdr:rowOff>
    </xdr:from>
    <xdr:to>
      <xdr:col>24</xdr:col>
      <xdr:colOff>63500</xdr:colOff>
      <xdr:row>96</xdr:row>
      <xdr:rowOff>157218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02131"/>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64627</xdr:rowOff>
    </xdr:from>
    <xdr:to>
      <xdr:col>19</xdr:col>
      <xdr:colOff>177800</xdr:colOff>
      <xdr:row>96</xdr:row>
      <xdr:rowOff>157218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23827"/>
          <a:ext cx="889000" cy="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64627</xdr:rowOff>
    </xdr:from>
    <xdr:to>
      <xdr:col>15</xdr:col>
      <xdr:colOff>50800</xdr:colOff>
      <xdr:row>97</xdr:row>
      <xdr:rowOff>80629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23827"/>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166812</xdr:rowOff>
    </xdr:from>
    <xdr:to>
      <xdr:col>10</xdr:col>
      <xdr:colOff>114300</xdr:colOff>
      <xdr:row>97</xdr:row>
      <xdr:rowOff>80629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26012"/>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92131</xdr:rowOff>
    </xdr:from>
    <xdr:to>
      <xdr:col>24</xdr:col>
      <xdr:colOff>114300</xdr:colOff>
      <xdr:row>97</xdr:row>
      <xdr:rowOff>22281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70558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106418</xdr:rowOff>
    </xdr:from>
    <xdr:to>
      <xdr:col>20</xdr:col>
      <xdr:colOff>38100</xdr:colOff>
      <xdr:row>97</xdr:row>
      <xdr:rowOff>36568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6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27695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5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13827</xdr:rowOff>
    </xdr:from>
    <xdr:to>
      <xdr:col>15</xdr:col>
      <xdr:colOff>101600</xdr:colOff>
      <xdr:row>96</xdr:row>
      <xdr:rowOff>115427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106554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29829</xdr:rowOff>
    </xdr:from>
    <xdr:to>
      <xdr:col>10</xdr:col>
      <xdr:colOff>165100</xdr:colOff>
      <xdr:row>97</xdr:row>
      <xdr:rowOff>131429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122556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116012</xdr:rowOff>
    </xdr:from>
    <xdr:to>
      <xdr:col>6</xdr:col>
      <xdr:colOff>38100</xdr:colOff>
      <xdr:row>97</xdr:row>
      <xdr:rowOff>46162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6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39743</xdr:rowOff>
    </xdr:from>
    <xdr:to>
      <xdr:col>55</xdr:col>
      <xdr:colOff>0</xdr:colOff>
      <xdr:row>37</xdr:row>
      <xdr:rowOff>64546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40493"/>
          <a:ext cx="838200" cy="3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64546</xdr:rowOff>
    </xdr:from>
    <xdr:to>
      <xdr:col>50</xdr:col>
      <xdr:colOff>114300</xdr:colOff>
      <xdr:row>37</xdr:row>
      <xdr:rowOff>121682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08196"/>
          <a:ext cx="8890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93854</xdr:rowOff>
    </xdr:from>
    <xdr:to>
      <xdr:col>45</xdr:col>
      <xdr:colOff>177800</xdr:colOff>
      <xdr:row>37</xdr:row>
      <xdr:rowOff>121682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66054"/>
          <a:ext cx="889000" cy="1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93854</xdr:rowOff>
    </xdr:from>
    <xdr:to>
      <xdr:col>41</xdr:col>
      <xdr:colOff>50800</xdr:colOff>
      <xdr:row>37</xdr:row>
      <xdr:rowOff>166457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66054"/>
          <a:ext cx="889000" cy="2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160393</xdr:rowOff>
    </xdr:from>
    <xdr:to>
      <xdr:col>55</xdr:col>
      <xdr:colOff>50800</xdr:colOff>
      <xdr:row>35</xdr:row>
      <xdr:rowOff>90543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11820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4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13746</xdr:rowOff>
    </xdr:from>
    <xdr:to>
      <xdr:col>50</xdr:col>
      <xdr:colOff>165100</xdr:colOff>
      <xdr:row>37</xdr:row>
      <xdr:rowOff>115346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106473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5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70882</xdr:rowOff>
    </xdr:from>
    <xdr:to>
      <xdr:col>46</xdr:col>
      <xdr:colOff>38100</xdr:colOff>
      <xdr:row>38</xdr:row>
      <xdr:rowOff>1032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43054</xdr:rowOff>
    </xdr:from>
    <xdr:to>
      <xdr:col>41</xdr:col>
      <xdr:colOff>101600</xdr:colOff>
      <xdr:row>36</xdr:row>
      <xdr:rowOff>144654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135781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0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115658</xdr:rowOff>
    </xdr:from>
    <xdr:to>
      <xdr:col>36</xdr:col>
      <xdr:colOff>165100</xdr:colOff>
      <xdr:row>38</xdr:row>
      <xdr:rowOff>45808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36934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5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141177</xdr:rowOff>
    </xdr:from>
    <xdr:to>
      <xdr:col>55</xdr:col>
      <xdr:colOff>0</xdr:colOff>
      <xdr:row>57</xdr:row>
      <xdr:rowOff>22110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570927"/>
          <a:ext cx="838200" cy="2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141177</xdr:rowOff>
    </xdr:from>
    <xdr:to>
      <xdr:col>50</xdr:col>
      <xdr:colOff>114300</xdr:colOff>
      <xdr:row>57</xdr:row>
      <xdr:rowOff>82761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70927"/>
          <a:ext cx="889000" cy="2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34223</xdr:rowOff>
    </xdr:from>
    <xdr:to>
      <xdr:col>45</xdr:col>
      <xdr:colOff>177800</xdr:colOff>
      <xdr:row>57</xdr:row>
      <xdr:rowOff>82761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06873"/>
          <a:ext cx="8890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34223</xdr:rowOff>
    </xdr:from>
    <xdr:to>
      <xdr:col>41</xdr:col>
      <xdr:colOff>50800</xdr:colOff>
      <xdr:row>58</xdr:row>
      <xdr:rowOff>87234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06873"/>
          <a:ext cx="889000" cy="2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142760</xdr:rowOff>
    </xdr:from>
    <xdr:to>
      <xdr:col>55</xdr:col>
      <xdr:colOff>50800</xdr:colOff>
      <xdr:row>57</xdr:row>
      <xdr:rowOff>72910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165637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9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90377</xdr:rowOff>
    </xdr:from>
    <xdr:to>
      <xdr:col>50</xdr:col>
      <xdr:colOff>165100</xdr:colOff>
      <xdr:row>56</xdr:row>
      <xdr:rowOff>20527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37054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2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31961</xdr:rowOff>
    </xdr:from>
    <xdr:to>
      <xdr:col>46</xdr:col>
      <xdr:colOff>38100</xdr:colOff>
      <xdr:row>57</xdr:row>
      <xdr:rowOff>133561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150088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7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154873</xdr:rowOff>
    </xdr:from>
    <xdr:to>
      <xdr:col>41</xdr:col>
      <xdr:colOff>101600</xdr:colOff>
      <xdr:row>57</xdr:row>
      <xdr:rowOff>85023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101550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3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36434</xdr:rowOff>
    </xdr:from>
    <xdr:to>
      <xdr:col>36</xdr:col>
      <xdr:colOff>165100</xdr:colOff>
      <xdr:row>58</xdr:row>
      <xdr:rowOff>138034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129161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75079</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933829"/>
          <a:ext cx="838200" cy="7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75079</xdr:rowOff>
    </xdr:from>
    <xdr:to>
      <xdr:col>50</xdr:col>
      <xdr:colOff>114300</xdr:colOff>
      <xdr:row>78</xdr:row>
      <xdr:rowOff>125564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933829"/>
          <a:ext cx="889000" cy="56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158832</xdr:rowOff>
    </xdr:from>
    <xdr:to>
      <xdr:col>45</xdr:col>
      <xdr:colOff>177800</xdr:colOff>
      <xdr:row>78</xdr:row>
      <xdr:rowOff>125564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60482"/>
          <a:ext cx="889000" cy="1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158832</xdr:rowOff>
    </xdr:from>
    <xdr:to>
      <xdr:col>41</xdr:col>
      <xdr:colOff>50800</xdr:colOff>
      <xdr:row>79</xdr:row>
      <xdr:rowOff>2330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60482"/>
          <a:ext cx="889000" cy="18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24279</xdr:rowOff>
    </xdr:from>
    <xdr:to>
      <xdr:col>50</xdr:col>
      <xdr:colOff>165100</xdr:colOff>
      <xdr:row>75</xdr:row>
      <xdr:rowOff>125879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8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142406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65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74764</xdr:rowOff>
    </xdr:from>
    <xdr:to>
      <xdr:col>46</xdr:col>
      <xdr:colOff>38100</xdr:colOff>
      <xdr:row>79</xdr:row>
      <xdr:rowOff>4914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21441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108032</xdr:rowOff>
    </xdr:from>
    <xdr:to>
      <xdr:col>41</xdr:col>
      <xdr:colOff>101600</xdr:colOff>
      <xdr:row>78</xdr:row>
      <xdr:rowOff>38182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54709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8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122980</xdr:rowOff>
    </xdr:from>
    <xdr:to>
      <xdr:col>36</xdr:col>
      <xdr:colOff>165100</xdr:colOff>
      <xdr:row>79</xdr:row>
      <xdr:rowOff>53130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69657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6110</xdr:rowOff>
    </xdr:from>
    <xdr:to>
      <xdr:col>55</xdr:col>
      <xdr:colOff>0</xdr:colOff>
      <xdr:row>98</xdr:row>
      <xdr:rowOff>143376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36760"/>
          <a:ext cx="838200" cy="30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161348</xdr:rowOff>
    </xdr:from>
    <xdr:to>
      <xdr:col>50</xdr:col>
      <xdr:colOff>114300</xdr:colOff>
      <xdr:row>98</xdr:row>
      <xdr:rowOff>143376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91998"/>
          <a:ext cx="889000" cy="15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161348</xdr:rowOff>
    </xdr:from>
    <xdr:to>
      <xdr:col>45</xdr:col>
      <xdr:colOff>177800</xdr:colOff>
      <xdr:row>98</xdr:row>
      <xdr:rowOff>79674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91998"/>
          <a:ext cx="889000" cy="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79674</xdr:rowOff>
    </xdr:from>
    <xdr:to>
      <xdr:col>41</xdr:col>
      <xdr:colOff>50800</xdr:colOff>
      <xdr:row>99</xdr:row>
      <xdr:rowOff>31654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81774"/>
          <a:ext cx="889000" cy="12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126760</xdr:rowOff>
    </xdr:from>
    <xdr:to>
      <xdr:col>55</xdr:col>
      <xdr:colOff>50800</xdr:colOff>
      <xdr:row>97</xdr:row>
      <xdr:rowOff>56910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149637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92576</xdr:rowOff>
    </xdr:from>
    <xdr:to>
      <xdr:col>50</xdr:col>
      <xdr:colOff>165100</xdr:colOff>
      <xdr:row>99</xdr:row>
      <xdr:rowOff>22726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13853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8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110548</xdr:rowOff>
    </xdr:from>
    <xdr:to>
      <xdr:col>46</xdr:col>
      <xdr:colOff>38100</xdr:colOff>
      <xdr:row>98</xdr:row>
      <xdr:rowOff>40698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57225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1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28874</xdr:rowOff>
    </xdr:from>
    <xdr:to>
      <xdr:col>41</xdr:col>
      <xdr:colOff>101600</xdr:colOff>
      <xdr:row>98</xdr:row>
      <xdr:rowOff>130474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121601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152304</xdr:rowOff>
    </xdr:from>
    <xdr:to>
      <xdr:col>36</xdr:col>
      <xdr:colOff>165100</xdr:colOff>
      <xdr:row>99</xdr:row>
      <xdr:rowOff>82454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73581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25929</xdr:rowOff>
    </xdr:from>
    <xdr:to>
      <xdr:col>85</xdr:col>
      <xdr:colOff>127000</xdr:colOff>
      <xdr:row>39</xdr:row>
      <xdr:rowOff>40318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12479"/>
          <a:ext cx="8382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56416</xdr:rowOff>
    </xdr:from>
    <xdr:to>
      <xdr:col>81</xdr:col>
      <xdr:colOff>50800</xdr:colOff>
      <xdr:row>39</xdr:row>
      <xdr:rowOff>25929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71516"/>
          <a:ext cx="889000" cy="1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56416</xdr:rowOff>
    </xdr:from>
    <xdr:to>
      <xdr:col>76</xdr:col>
      <xdr:colOff>114300</xdr:colOff>
      <xdr:row>38</xdr:row>
      <xdr:rowOff>87106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71516"/>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87106</xdr:rowOff>
    </xdr:from>
    <xdr:to>
      <xdr:col>71</xdr:col>
      <xdr:colOff>177800</xdr:colOff>
      <xdr:row>38</xdr:row>
      <xdr:rowOff>164414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02206"/>
          <a:ext cx="889000" cy="7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160968</xdr:rowOff>
    </xdr:from>
    <xdr:to>
      <xdr:col>85</xdr:col>
      <xdr:colOff>177800</xdr:colOff>
      <xdr:row>39</xdr:row>
      <xdr:rowOff>91118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146579</xdr:rowOff>
    </xdr:from>
    <xdr:to>
      <xdr:col>81</xdr:col>
      <xdr:colOff>101600</xdr:colOff>
      <xdr:row>39</xdr:row>
      <xdr:rowOff>76729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67856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5616</xdr:rowOff>
    </xdr:from>
    <xdr:to>
      <xdr:col>76</xdr:col>
      <xdr:colOff>165100</xdr:colOff>
      <xdr:row>38</xdr:row>
      <xdr:rowOff>107216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123743</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2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36306</xdr:rowOff>
    </xdr:from>
    <xdr:to>
      <xdr:col>72</xdr:col>
      <xdr:colOff>38100</xdr:colOff>
      <xdr:row>38</xdr:row>
      <xdr:rowOff>137906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154433</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32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113614</xdr:rowOff>
    </xdr:from>
    <xdr:to>
      <xdr:col>67</xdr:col>
      <xdr:colOff>101600</xdr:colOff>
      <xdr:row>39</xdr:row>
      <xdr:rowOff>43764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60291</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169297</xdr:rowOff>
    </xdr:from>
    <xdr:to>
      <xdr:col>85</xdr:col>
      <xdr:colOff>127000</xdr:colOff>
      <xdr:row>78</xdr:row>
      <xdr:rowOff>31517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70947"/>
          <a:ext cx="8382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158578</xdr:rowOff>
    </xdr:from>
    <xdr:to>
      <xdr:col>81</xdr:col>
      <xdr:colOff>50800</xdr:colOff>
      <xdr:row>78</xdr:row>
      <xdr:rowOff>31517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60228"/>
          <a:ext cx="8890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158578</xdr:rowOff>
    </xdr:from>
    <xdr:to>
      <xdr:col>76</xdr:col>
      <xdr:colOff>114300</xdr:colOff>
      <xdr:row>77</xdr:row>
      <xdr:rowOff>165919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0228"/>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165919</xdr:rowOff>
    </xdr:from>
    <xdr:to>
      <xdr:col>71</xdr:col>
      <xdr:colOff>177800</xdr:colOff>
      <xdr:row>78</xdr:row>
      <xdr:rowOff>4676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67569"/>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118497</xdr:rowOff>
    </xdr:from>
    <xdr:to>
      <xdr:col>85</xdr:col>
      <xdr:colOff>177800</xdr:colOff>
      <xdr:row>78</xdr:row>
      <xdr:rowOff>48647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96924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9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152167</xdr:rowOff>
    </xdr:from>
    <xdr:to>
      <xdr:col>81</xdr:col>
      <xdr:colOff>101600</xdr:colOff>
      <xdr:row>78</xdr:row>
      <xdr:rowOff>82317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73444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4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107778</xdr:rowOff>
    </xdr:from>
    <xdr:to>
      <xdr:col>76</xdr:col>
      <xdr:colOff>165100</xdr:colOff>
      <xdr:row>78</xdr:row>
      <xdr:rowOff>37928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29055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0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115119</xdr:rowOff>
    </xdr:from>
    <xdr:to>
      <xdr:col>72</xdr:col>
      <xdr:colOff>38100</xdr:colOff>
      <xdr:row>78</xdr:row>
      <xdr:rowOff>45269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36396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125326</xdr:rowOff>
    </xdr:from>
    <xdr:to>
      <xdr:col>67</xdr:col>
      <xdr:colOff>101600</xdr:colOff>
      <xdr:row>78</xdr:row>
      <xdr:rowOff>55476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46603</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1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72453</xdr:rowOff>
    </xdr:from>
    <xdr:to>
      <xdr:col>85</xdr:col>
      <xdr:colOff>127000</xdr:colOff>
      <xdr:row>98</xdr:row>
      <xdr:rowOff>98662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74553"/>
          <a:ext cx="838200" cy="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50367</xdr:rowOff>
    </xdr:from>
    <xdr:to>
      <xdr:col>81</xdr:col>
      <xdr:colOff>50800</xdr:colOff>
      <xdr:row>98</xdr:row>
      <xdr:rowOff>72453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52467"/>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50367</xdr:rowOff>
    </xdr:from>
    <xdr:to>
      <xdr:col>76</xdr:col>
      <xdr:colOff>114300</xdr:colOff>
      <xdr:row>98</xdr:row>
      <xdr:rowOff>131525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52467"/>
          <a:ext cx="889000" cy="8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131525</xdr:rowOff>
    </xdr:from>
    <xdr:to>
      <xdr:col>71</xdr:col>
      <xdr:colOff>177800</xdr:colOff>
      <xdr:row>98</xdr:row>
      <xdr:rowOff>161282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33625"/>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47862</xdr:rowOff>
    </xdr:from>
    <xdr:to>
      <xdr:col>85</xdr:col>
      <xdr:colOff>177800</xdr:colOff>
      <xdr:row>98</xdr:row>
      <xdr:rowOff>149462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21653</xdr:rowOff>
    </xdr:from>
    <xdr:to>
      <xdr:col>81</xdr:col>
      <xdr:colOff>101600</xdr:colOff>
      <xdr:row>98</xdr:row>
      <xdr:rowOff>123253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114380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91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171017</xdr:rowOff>
    </xdr:from>
    <xdr:to>
      <xdr:col>76</xdr:col>
      <xdr:colOff>165100</xdr:colOff>
      <xdr:row>98</xdr:row>
      <xdr:rowOff>101167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92294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89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80725</xdr:rowOff>
    </xdr:from>
    <xdr:to>
      <xdr:col>72</xdr:col>
      <xdr:colOff>38100</xdr:colOff>
      <xdr:row>99</xdr:row>
      <xdr:rowOff>10875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110482</xdr:rowOff>
    </xdr:from>
    <xdr:to>
      <xdr:col>67</xdr:col>
      <xdr:colOff>101600</xdr:colOff>
      <xdr:row>99</xdr:row>
      <xdr:rowOff>40632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31759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126889</xdr:rowOff>
    </xdr:from>
    <xdr:to>
      <xdr:col>116</xdr:col>
      <xdr:colOff>63500</xdr:colOff>
      <xdr:row>58</xdr:row>
      <xdr:rowOff>130766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0989"/>
          <a:ext cx="8382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130766</xdr:rowOff>
    </xdr:from>
    <xdr:to>
      <xdr:col>111</xdr:col>
      <xdr:colOff>177800</xdr:colOff>
      <xdr:row>58</xdr:row>
      <xdr:rowOff>135137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4866"/>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127008</xdr:rowOff>
    </xdr:from>
    <xdr:to>
      <xdr:col>107</xdr:col>
      <xdr:colOff>50800</xdr:colOff>
      <xdr:row>58</xdr:row>
      <xdr:rowOff>135137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1108"/>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124475</xdr:rowOff>
    </xdr:from>
    <xdr:to>
      <xdr:col>102</xdr:col>
      <xdr:colOff>114300</xdr:colOff>
      <xdr:row>58</xdr:row>
      <xdr:rowOff>127008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68575"/>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76089</xdr:rowOff>
    </xdr:from>
    <xdr:to>
      <xdr:col>116</xdr:col>
      <xdr:colOff>114300</xdr:colOff>
      <xdr:row>59</xdr:row>
      <xdr:rowOff>6239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79966</xdr:rowOff>
    </xdr:from>
    <xdr:to>
      <xdr:col>112</xdr:col>
      <xdr:colOff>38100</xdr:colOff>
      <xdr:row>59</xdr:row>
      <xdr:rowOff>10116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1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84337</xdr:rowOff>
    </xdr:from>
    <xdr:to>
      <xdr:col>107</xdr:col>
      <xdr:colOff>101600</xdr:colOff>
      <xdr:row>59</xdr:row>
      <xdr:rowOff>14487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5614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76208</xdr:rowOff>
    </xdr:from>
    <xdr:to>
      <xdr:col>102</xdr:col>
      <xdr:colOff>165100</xdr:colOff>
      <xdr:row>59</xdr:row>
      <xdr:rowOff>6358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168935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73675</xdr:rowOff>
    </xdr:from>
    <xdr:to>
      <xdr:col>98</xdr:col>
      <xdr:colOff>38100</xdr:colOff>
      <xdr:row>59</xdr:row>
      <xdr:rowOff>3825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166402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27998</xdr:rowOff>
    </xdr:from>
    <xdr:to>
      <xdr:col>116</xdr:col>
      <xdr:colOff>63500</xdr:colOff>
      <xdr:row>78</xdr:row>
      <xdr:rowOff>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58198"/>
          <a:ext cx="838200" cy="3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27998</xdr:rowOff>
    </xdr:from>
    <xdr:to>
      <xdr:col>111</xdr:col>
      <xdr:colOff>177800</xdr:colOff>
      <xdr:row>76</xdr:row>
      <xdr:rowOff>32955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58198"/>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27465</xdr:rowOff>
    </xdr:from>
    <xdr:to>
      <xdr:col>107</xdr:col>
      <xdr:colOff>50800</xdr:colOff>
      <xdr:row>76</xdr:row>
      <xdr:rowOff>32955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57665"/>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24040</xdr:rowOff>
    </xdr:from>
    <xdr:to>
      <xdr:col>102</xdr:col>
      <xdr:colOff>114300</xdr:colOff>
      <xdr:row>76</xdr:row>
      <xdr:rowOff>27465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54240"/>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121456</xdr:rowOff>
    </xdr:from>
    <xdr:to>
      <xdr:col>116</xdr:col>
      <xdr:colOff>114300</xdr:colOff>
      <xdr:row>78</xdr:row>
      <xdr:rowOff>51606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36383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148648</xdr:rowOff>
    </xdr:from>
    <xdr:to>
      <xdr:col>112</xdr:col>
      <xdr:colOff>38100</xdr:colOff>
      <xdr:row>76</xdr:row>
      <xdr:rowOff>78798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95325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8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153605</xdr:rowOff>
    </xdr:from>
    <xdr:to>
      <xdr:col>107</xdr:col>
      <xdr:colOff>101600</xdr:colOff>
      <xdr:row>76</xdr:row>
      <xdr:rowOff>83755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100282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148115</xdr:rowOff>
    </xdr:from>
    <xdr:to>
      <xdr:col>102</xdr:col>
      <xdr:colOff>165100</xdr:colOff>
      <xdr:row>76</xdr:row>
      <xdr:rowOff>78265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94792</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8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144690</xdr:rowOff>
    </xdr:from>
    <xdr:to>
      <xdr:col>98</xdr:col>
      <xdr:colOff>38100</xdr:colOff>
      <xdr:row>76</xdr:row>
      <xdr:rowOff>74839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03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91367</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7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住民一人当たりのコストは、類似団体をほぼ下回っているが、繰出金については、類似団体を常に上回っており、簡易水道、下水道会計への繰出しが大きい。また、令和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年度に上下水道が公営企業化したことにより、繰出金としての支出が補助金に変わったため減額となった。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当村の主な産業である農業への影響も大きいため、上下水道料金の値上げは容易にはできないが、管路や施設の更新を見据えながら料金の検討を行っていく。今後も類似団体を上回る繰出しが続くと思われる。</a:t>
          </a:r>
        </a:p>
        <a:p>
          <a:r>
            <a:rPr kumimoji="1" lang="ja-JP" altLang="en-US" sz="1100">
              <a:solidFill>
                <a:schemeClr val="dk1"/>
              </a:solidFill>
              <a:effectLst/>
              <a:latin typeface="+mn-lt"/>
              <a:ea typeface="+mn-ea"/>
              <a:cs typeface="+mn-cs"/>
            </a:rPr>
            <a:t>普通建設事業費（新規整備）については、令和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年度に実施した千曲川左岸道路建設事業、役場庁舎建設事業により、令和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年度は減額になっているが、</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更新整備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は増額となっている。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統合小学校建設事業を実施していくため、普通建設事業費の増加が見込まれており、大幅な財政支出に備えて積み立てた道路整備基金を使用しながら年度間の負担差が大きくな内容に財政運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
3,482
209.61
6,130,433
5,821,177
132,964
3,111,446
5,732,953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19951</xdr:rowOff>
    </xdr:from>
    <xdr:to>
      <xdr:col>24</xdr:col>
      <xdr:colOff>63500</xdr:colOff>
      <xdr:row>38</xdr:row>
      <xdr:rowOff>25933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35051"/>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19951</xdr:rowOff>
    </xdr:from>
    <xdr:to>
      <xdr:col>19</xdr:col>
      <xdr:colOff>177800</xdr:colOff>
      <xdr:row>38</xdr:row>
      <xdr:rowOff>20562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35051"/>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20562</xdr:rowOff>
    </xdr:from>
    <xdr:to>
      <xdr:col>15</xdr:col>
      <xdr:colOff>50800</xdr:colOff>
      <xdr:row>38</xdr:row>
      <xdr:rowOff>35725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35662"/>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30049</xdr:rowOff>
    </xdr:from>
    <xdr:to>
      <xdr:col>10</xdr:col>
      <xdr:colOff>114300</xdr:colOff>
      <xdr:row>38</xdr:row>
      <xdr:rowOff>35725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45149"/>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146583</xdr:rowOff>
    </xdr:from>
    <xdr:to>
      <xdr:col>24</xdr:col>
      <xdr:colOff>114300</xdr:colOff>
      <xdr:row>38</xdr:row>
      <xdr:rowOff>76733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61510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140602</xdr:rowOff>
    </xdr:from>
    <xdr:to>
      <xdr:col>20</xdr:col>
      <xdr:colOff>38100</xdr:colOff>
      <xdr:row>38</xdr:row>
      <xdr:rowOff>70752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61878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141211</xdr:rowOff>
    </xdr:from>
    <xdr:to>
      <xdr:col>15</xdr:col>
      <xdr:colOff>101600</xdr:colOff>
      <xdr:row>38</xdr:row>
      <xdr:rowOff>71362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4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62489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156375</xdr:rowOff>
    </xdr:from>
    <xdr:to>
      <xdr:col>10</xdr:col>
      <xdr:colOff>165100</xdr:colOff>
      <xdr:row>38</xdr:row>
      <xdr:rowOff>86525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77652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9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150698</xdr:rowOff>
    </xdr:from>
    <xdr:to>
      <xdr:col>6</xdr:col>
      <xdr:colOff>38100</xdr:colOff>
      <xdr:row>38</xdr:row>
      <xdr:rowOff>80848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71976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167110</xdr:rowOff>
    </xdr:from>
    <xdr:to>
      <xdr:col>24</xdr:col>
      <xdr:colOff>63500</xdr:colOff>
      <xdr:row>57</xdr:row>
      <xdr:rowOff>61216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96860"/>
          <a:ext cx="838200" cy="23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167110</xdr:rowOff>
    </xdr:from>
    <xdr:to>
      <xdr:col>19</xdr:col>
      <xdr:colOff>177800</xdr:colOff>
      <xdr:row>57</xdr:row>
      <xdr:rowOff>28186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596860"/>
          <a:ext cx="889000" cy="20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28186</xdr:rowOff>
    </xdr:from>
    <xdr:to>
      <xdr:col>15</xdr:col>
      <xdr:colOff>50800</xdr:colOff>
      <xdr:row>57</xdr:row>
      <xdr:rowOff>29387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800836"/>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29387</xdr:rowOff>
    </xdr:from>
    <xdr:to>
      <xdr:col>10</xdr:col>
      <xdr:colOff>114300</xdr:colOff>
      <xdr:row>57</xdr:row>
      <xdr:rowOff>115308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02037"/>
          <a:ext cx="8890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10416</xdr:rowOff>
    </xdr:from>
    <xdr:to>
      <xdr:col>24</xdr:col>
      <xdr:colOff>114300</xdr:colOff>
      <xdr:row>57</xdr:row>
      <xdr:rowOff>112016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96793</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116310</xdr:rowOff>
    </xdr:from>
    <xdr:to>
      <xdr:col>20</xdr:col>
      <xdr:colOff>38100</xdr:colOff>
      <xdr:row>56</xdr:row>
      <xdr:rowOff>46460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62987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2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148836</xdr:rowOff>
    </xdr:from>
    <xdr:to>
      <xdr:col>15</xdr:col>
      <xdr:colOff>101600</xdr:colOff>
      <xdr:row>57</xdr:row>
      <xdr:rowOff>78986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70113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150037</xdr:rowOff>
    </xdr:from>
    <xdr:to>
      <xdr:col>10</xdr:col>
      <xdr:colOff>165100</xdr:colOff>
      <xdr:row>57</xdr:row>
      <xdr:rowOff>80187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71314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4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64508</xdr:rowOff>
    </xdr:from>
    <xdr:to>
      <xdr:col>6</xdr:col>
      <xdr:colOff>38100</xdr:colOff>
      <xdr:row>57</xdr:row>
      <xdr:rowOff>166108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157235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27098</xdr:rowOff>
    </xdr:from>
    <xdr:to>
      <xdr:col>24</xdr:col>
      <xdr:colOff>63500</xdr:colOff>
      <xdr:row>77</xdr:row>
      <xdr:rowOff>55615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28748"/>
          <a:ext cx="838200" cy="2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34286</xdr:rowOff>
    </xdr:from>
    <xdr:to>
      <xdr:col>19</xdr:col>
      <xdr:colOff>177800</xdr:colOff>
      <xdr:row>77</xdr:row>
      <xdr:rowOff>55615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35936"/>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34286</xdr:rowOff>
    </xdr:from>
    <xdr:to>
      <xdr:col>15</xdr:col>
      <xdr:colOff>50800</xdr:colOff>
      <xdr:row>77</xdr:row>
      <xdr:rowOff>71610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35936"/>
          <a:ext cx="889000" cy="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71610</xdr:rowOff>
    </xdr:from>
    <xdr:to>
      <xdr:col>10</xdr:col>
      <xdr:colOff>114300</xdr:colOff>
      <xdr:row>77</xdr:row>
      <xdr:rowOff>77778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73260"/>
          <a:ext cx="889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147748</xdr:rowOff>
    </xdr:from>
    <xdr:to>
      <xdr:col>24</xdr:col>
      <xdr:colOff>114300</xdr:colOff>
      <xdr:row>77</xdr:row>
      <xdr:rowOff>77898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62675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9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4815</xdr:rowOff>
    </xdr:from>
    <xdr:to>
      <xdr:col>20</xdr:col>
      <xdr:colOff>38100</xdr:colOff>
      <xdr:row>77</xdr:row>
      <xdr:rowOff>106415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97542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9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154936</xdr:rowOff>
    </xdr:from>
    <xdr:to>
      <xdr:col>15</xdr:col>
      <xdr:colOff>101600</xdr:colOff>
      <xdr:row>77</xdr:row>
      <xdr:rowOff>85086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76213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7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20810</xdr:rowOff>
    </xdr:from>
    <xdr:to>
      <xdr:col>10</xdr:col>
      <xdr:colOff>165100</xdr:colOff>
      <xdr:row>77</xdr:row>
      <xdr:rowOff>122410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113537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1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26978</xdr:rowOff>
    </xdr:from>
    <xdr:to>
      <xdr:col>6</xdr:col>
      <xdr:colOff>38100</xdr:colOff>
      <xdr:row>77</xdr:row>
      <xdr:rowOff>128578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119705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2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49127</xdr:rowOff>
    </xdr:from>
    <xdr:to>
      <xdr:col>24</xdr:col>
      <xdr:colOff>63500</xdr:colOff>
      <xdr:row>98</xdr:row>
      <xdr:rowOff>61826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51227"/>
          <a:ext cx="838200" cy="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59595</xdr:rowOff>
    </xdr:from>
    <xdr:to>
      <xdr:col>19</xdr:col>
      <xdr:colOff>177800</xdr:colOff>
      <xdr:row>98</xdr:row>
      <xdr:rowOff>61826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61695"/>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36474</xdr:rowOff>
    </xdr:from>
    <xdr:to>
      <xdr:col>15</xdr:col>
      <xdr:colOff>50800</xdr:colOff>
      <xdr:row>98</xdr:row>
      <xdr:rowOff>59595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38574"/>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36474</xdr:rowOff>
    </xdr:from>
    <xdr:to>
      <xdr:col>10</xdr:col>
      <xdr:colOff>114300</xdr:colOff>
      <xdr:row>98</xdr:row>
      <xdr:rowOff>82956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3857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169777</xdr:rowOff>
    </xdr:from>
    <xdr:to>
      <xdr:col>24</xdr:col>
      <xdr:colOff>114300</xdr:colOff>
      <xdr:row>98</xdr:row>
      <xdr:rowOff>99927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84704</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11026</xdr:rowOff>
    </xdr:from>
    <xdr:to>
      <xdr:col>20</xdr:col>
      <xdr:colOff>38100</xdr:colOff>
      <xdr:row>98</xdr:row>
      <xdr:rowOff>112626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103753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8795</xdr:rowOff>
    </xdr:from>
    <xdr:to>
      <xdr:col>15</xdr:col>
      <xdr:colOff>101600</xdr:colOff>
      <xdr:row>98</xdr:row>
      <xdr:rowOff>110395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101522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157124</xdr:rowOff>
    </xdr:from>
    <xdr:to>
      <xdr:col>10</xdr:col>
      <xdr:colOff>165100</xdr:colOff>
      <xdr:row>98</xdr:row>
      <xdr:rowOff>87274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78401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32156</xdr:rowOff>
    </xdr:from>
    <xdr:to>
      <xdr:col>6</xdr:col>
      <xdr:colOff>38100</xdr:colOff>
      <xdr:row>98</xdr:row>
      <xdr:rowOff>133756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124883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93762</xdr:rowOff>
    </xdr:from>
    <xdr:to>
      <xdr:col>55</xdr:col>
      <xdr:colOff>0</xdr:colOff>
      <xdr:row>39</xdr:row>
      <xdr:rowOff>93980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80312"/>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93871</xdr:rowOff>
    </xdr:from>
    <xdr:to>
      <xdr:col>50</xdr:col>
      <xdr:colOff>114300</xdr:colOff>
      <xdr:row>39</xdr:row>
      <xdr:rowOff>93980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042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93871</xdr:rowOff>
    </xdr:from>
    <xdr:to>
      <xdr:col>45</xdr:col>
      <xdr:colOff>177800</xdr:colOff>
      <xdr:row>39</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8042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93980</xdr:rowOff>
    </xdr:from>
    <xdr:to>
      <xdr:col>41</xdr:col>
      <xdr:colOff>50800</xdr:colOff>
      <xdr:row>39</xdr:row>
      <xdr:rowOff>93980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0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42962</xdr:rowOff>
    </xdr:from>
    <xdr:to>
      <xdr:col>55</xdr:col>
      <xdr:colOff>50800</xdr:colOff>
      <xdr:row>39</xdr:row>
      <xdr:rowOff>144562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129339</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4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43180</xdr:rowOff>
    </xdr:from>
    <xdr:to>
      <xdr:col>50</xdr:col>
      <xdr:colOff>165100</xdr:colOff>
      <xdr:row>39</xdr:row>
      <xdr:rowOff>144780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135907</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43071</xdr:rowOff>
    </xdr:from>
    <xdr:to>
      <xdr:col>46</xdr:col>
      <xdr:colOff>38100</xdr:colOff>
      <xdr:row>39</xdr:row>
      <xdr:rowOff>144671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135798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43180</xdr:rowOff>
    </xdr:from>
    <xdr:to>
      <xdr:col>41</xdr:col>
      <xdr:colOff>101600</xdr:colOff>
      <xdr:row>39</xdr:row>
      <xdr:rowOff>144780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135907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43180</xdr:rowOff>
    </xdr:from>
    <xdr:to>
      <xdr:col>36</xdr:col>
      <xdr:colOff>165100</xdr:colOff>
      <xdr:row>39</xdr:row>
      <xdr:rowOff>144780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135907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71696</xdr:rowOff>
    </xdr:from>
    <xdr:to>
      <xdr:col>55</xdr:col>
      <xdr:colOff>0</xdr:colOff>
      <xdr:row>57</xdr:row>
      <xdr:rowOff>119391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44346"/>
          <a:ext cx="838200" cy="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116777</xdr:rowOff>
    </xdr:from>
    <xdr:to>
      <xdr:col>50</xdr:col>
      <xdr:colOff>114300</xdr:colOff>
      <xdr:row>57</xdr:row>
      <xdr:rowOff>119391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89427"/>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116777</xdr:rowOff>
    </xdr:from>
    <xdr:to>
      <xdr:col>45</xdr:col>
      <xdr:colOff>177800</xdr:colOff>
      <xdr:row>57</xdr:row>
      <xdr:rowOff>117788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89427"/>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111447</xdr:rowOff>
    </xdr:from>
    <xdr:to>
      <xdr:col>41</xdr:col>
      <xdr:colOff>50800</xdr:colOff>
      <xdr:row>57</xdr:row>
      <xdr:rowOff>117788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84097"/>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20896</xdr:rowOff>
    </xdr:from>
    <xdr:to>
      <xdr:col>55</xdr:col>
      <xdr:colOff>50800</xdr:colOff>
      <xdr:row>57</xdr:row>
      <xdr:rowOff>122496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151723</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68591</xdr:rowOff>
    </xdr:from>
    <xdr:to>
      <xdr:col>50</xdr:col>
      <xdr:colOff>165100</xdr:colOff>
      <xdr:row>57</xdr:row>
      <xdr:rowOff>170191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161318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3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65977</xdr:rowOff>
    </xdr:from>
    <xdr:to>
      <xdr:col>46</xdr:col>
      <xdr:colOff>38100</xdr:colOff>
      <xdr:row>57</xdr:row>
      <xdr:rowOff>167577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158704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66988</xdr:rowOff>
    </xdr:from>
    <xdr:to>
      <xdr:col>41</xdr:col>
      <xdr:colOff>101600</xdr:colOff>
      <xdr:row>57</xdr:row>
      <xdr:rowOff>168588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159715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3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60647</xdr:rowOff>
    </xdr:from>
    <xdr:to>
      <xdr:col>36</xdr:col>
      <xdr:colOff>165100</xdr:colOff>
      <xdr:row>57</xdr:row>
      <xdr:rowOff>162247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153374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115441</xdr:rowOff>
    </xdr:from>
    <xdr:to>
      <xdr:col>55</xdr:col>
      <xdr:colOff>0</xdr:colOff>
      <xdr:row>78</xdr:row>
      <xdr:rowOff>144070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17091"/>
          <a:ext cx="838200" cy="20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115441</xdr:rowOff>
    </xdr:from>
    <xdr:to>
      <xdr:col>50</xdr:col>
      <xdr:colOff>114300</xdr:colOff>
      <xdr:row>77</xdr:row>
      <xdr:rowOff>136713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17091"/>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136713</xdr:rowOff>
    </xdr:from>
    <xdr:to>
      <xdr:col>45</xdr:col>
      <xdr:colOff>177800</xdr:colOff>
      <xdr:row>78</xdr:row>
      <xdr:rowOff>74988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38363"/>
          <a:ext cx="889000" cy="10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74988</xdr:rowOff>
    </xdr:from>
    <xdr:to>
      <xdr:col>41</xdr:col>
      <xdr:colOff>50800</xdr:colOff>
      <xdr:row>78</xdr:row>
      <xdr:rowOff>150281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48088"/>
          <a:ext cx="8890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93270</xdr:rowOff>
    </xdr:from>
    <xdr:to>
      <xdr:col>55</xdr:col>
      <xdr:colOff>50800</xdr:colOff>
      <xdr:row>79</xdr:row>
      <xdr:rowOff>23420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8197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64641</xdr:rowOff>
    </xdr:from>
    <xdr:to>
      <xdr:col>50</xdr:col>
      <xdr:colOff>165100</xdr:colOff>
      <xdr:row>77</xdr:row>
      <xdr:rowOff>166241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157368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85913</xdr:rowOff>
    </xdr:from>
    <xdr:to>
      <xdr:col>46</xdr:col>
      <xdr:colOff>38100</xdr:colOff>
      <xdr:row>78</xdr:row>
      <xdr:rowOff>16063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8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32590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24188</xdr:rowOff>
    </xdr:from>
    <xdr:to>
      <xdr:col>41</xdr:col>
      <xdr:colOff>101600</xdr:colOff>
      <xdr:row>78</xdr:row>
      <xdr:rowOff>125788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116915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99481</xdr:rowOff>
    </xdr:from>
    <xdr:to>
      <xdr:col>36</xdr:col>
      <xdr:colOff>165100</xdr:colOff>
      <xdr:row>79</xdr:row>
      <xdr:rowOff>29631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20758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29178</xdr:rowOff>
    </xdr:from>
    <xdr:to>
      <xdr:col>55</xdr:col>
      <xdr:colOff>0</xdr:colOff>
      <xdr:row>96</xdr:row>
      <xdr:rowOff>163013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88378"/>
          <a:ext cx="838200" cy="13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163013</xdr:rowOff>
    </xdr:from>
    <xdr:to>
      <xdr:col>50</xdr:col>
      <xdr:colOff>114300</xdr:colOff>
      <xdr:row>97</xdr:row>
      <xdr:rowOff>86427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22213"/>
          <a:ext cx="889000" cy="9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42556</xdr:rowOff>
    </xdr:from>
    <xdr:to>
      <xdr:col>45</xdr:col>
      <xdr:colOff>177800</xdr:colOff>
      <xdr:row>97</xdr:row>
      <xdr:rowOff>86427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01756"/>
          <a:ext cx="889000" cy="21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42556</xdr:rowOff>
    </xdr:from>
    <xdr:to>
      <xdr:col>41</xdr:col>
      <xdr:colOff>50800</xdr:colOff>
      <xdr:row>98</xdr:row>
      <xdr:rowOff>21527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01756"/>
          <a:ext cx="889000" cy="32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149828</xdr:rowOff>
    </xdr:from>
    <xdr:to>
      <xdr:col>55</xdr:col>
      <xdr:colOff>50800</xdr:colOff>
      <xdr:row>96</xdr:row>
      <xdr:rowOff>79978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8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112213</xdr:rowOff>
    </xdr:from>
    <xdr:to>
      <xdr:col>50</xdr:col>
      <xdr:colOff>165100</xdr:colOff>
      <xdr:row>97</xdr:row>
      <xdr:rowOff>42363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58890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35627</xdr:rowOff>
    </xdr:from>
    <xdr:to>
      <xdr:col>46</xdr:col>
      <xdr:colOff>38100</xdr:colOff>
      <xdr:row>97</xdr:row>
      <xdr:rowOff>137227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153754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163206</xdr:rowOff>
    </xdr:from>
    <xdr:to>
      <xdr:col>41</xdr:col>
      <xdr:colOff>101600</xdr:colOff>
      <xdr:row>96</xdr:row>
      <xdr:rowOff>93356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109883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22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142177</xdr:rowOff>
    </xdr:from>
    <xdr:to>
      <xdr:col>36</xdr:col>
      <xdr:colOff>165100</xdr:colOff>
      <xdr:row>98</xdr:row>
      <xdr:rowOff>72327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88854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4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119661</xdr:rowOff>
    </xdr:from>
    <xdr:to>
      <xdr:col>85</xdr:col>
      <xdr:colOff>127000</xdr:colOff>
      <xdr:row>37</xdr:row>
      <xdr:rowOff>122203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63311"/>
          <a:ext cx="8382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122203</xdr:rowOff>
    </xdr:from>
    <xdr:to>
      <xdr:col>81</xdr:col>
      <xdr:colOff>50800</xdr:colOff>
      <xdr:row>37</xdr:row>
      <xdr:rowOff>156104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65853"/>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117457</xdr:rowOff>
    </xdr:from>
    <xdr:to>
      <xdr:col>76</xdr:col>
      <xdr:colOff>114300</xdr:colOff>
      <xdr:row>37</xdr:row>
      <xdr:rowOff>156104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61107"/>
          <a:ext cx="8890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117457</xdr:rowOff>
    </xdr:from>
    <xdr:to>
      <xdr:col>71</xdr:col>
      <xdr:colOff>177800</xdr:colOff>
      <xdr:row>37</xdr:row>
      <xdr:rowOff>151144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61107"/>
          <a:ext cx="8890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68861</xdr:rowOff>
    </xdr:from>
    <xdr:to>
      <xdr:col>85</xdr:col>
      <xdr:colOff>177800</xdr:colOff>
      <xdr:row>37</xdr:row>
      <xdr:rowOff>170461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47288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71403</xdr:rowOff>
    </xdr:from>
    <xdr:to>
      <xdr:col>81</xdr:col>
      <xdr:colOff>101600</xdr:colOff>
      <xdr:row>38</xdr:row>
      <xdr:rowOff>1553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164130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105304</xdr:rowOff>
    </xdr:from>
    <xdr:to>
      <xdr:col>76</xdr:col>
      <xdr:colOff>165100</xdr:colOff>
      <xdr:row>38</xdr:row>
      <xdr:rowOff>35454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26581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66657</xdr:rowOff>
    </xdr:from>
    <xdr:to>
      <xdr:col>72</xdr:col>
      <xdr:colOff>38100</xdr:colOff>
      <xdr:row>37</xdr:row>
      <xdr:rowOff>168257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159384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100344</xdr:rowOff>
    </xdr:from>
    <xdr:to>
      <xdr:col>67</xdr:col>
      <xdr:colOff>101600</xdr:colOff>
      <xdr:row>38</xdr:row>
      <xdr:rowOff>30494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21620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31277</xdr:rowOff>
    </xdr:from>
    <xdr:to>
      <xdr:col>85</xdr:col>
      <xdr:colOff>127000</xdr:colOff>
      <xdr:row>57</xdr:row>
      <xdr:rowOff>16378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32477"/>
          <a:ext cx="838200" cy="1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163954</xdr:rowOff>
    </xdr:from>
    <xdr:to>
      <xdr:col>81</xdr:col>
      <xdr:colOff>50800</xdr:colOff>
      <xdr:row>57</xdr:row>
      <xdr:rowOff>16378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65154"/>
          <a:ext cx="889000" cy="2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163954</xdr:rowOff>
    </xdr:from>
    <xdr:to>
      <xdr:col>76</xdr:col>
      <xdr:colOff>114300</xdr:colOff>
      <xdr:row>57</xdr:row>
      <xdr:rowOff>53779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65154"/>
          <a:ext cx="889000" cy="6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53779</xdr:rowOff>
    </xdr:from>
    <xdr:to>
      <xdr:col>71</xdr:col>
      <xdr:colOff>177800</xdr:colOff>
      <xdr:row>57</xdr:row>
      <xdr:rowOff>158085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26429"/>
          <a:ext cx="889000" cy="1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151927</xdr:rowOff>
    </xdr:from>
    <xdr:to>
      <xdr:col>85</xdr:col>
      <xdr:colOff>177800</xdr:colOff>
      <xdr:row>56</xdr:row>
      <xdr:rowOff>82077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3354</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3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137028</xdr:rowOff>
    </xdr:from>
    <xdr:to>
      <xdr:col>81</xdr:col>
      <xdr:colOff>101600</xdr:colOff>
      <xdr:row>57</xdr:row>
      <xdr:rowOff>67178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83705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1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113154</xdr:rowOff>
    </xdr:from>
    <xdr:to>
      <xdr:col>76</xdr:col>
      <xdr:colOff>165100</xdr:colOff>
      <xdr:row>57</xdr:row>
      <xdr:rowOff>43304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1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59831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4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2979</xdr:rowOff>
    </xdr:from>
    <xdr:to>
      <xdr:col>72</xdr:col>
      <xdr:colOff>38100</xdr:colOff>
      <xdr:row>57</xdr:row>
      <xdr:rowOff>104579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121106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107285</xdr:rowOff>
    </xdr:from>
    <xdr:to>
      <xdr:col>67</xdr:col>
      <xdr:colOff>101600</xdr:colOff>
      <xdr:row>58</xdr:row>
      <xdr:rowOff>37435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28562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25929</xdr:rowOff>
    </xdr:from>
    <xdr:to>
      <xdr:col>85</xdr:col>
      <xdr:colOff>127000</xdr:colOff>
      <xdr:row>79</xdr:row>
      <xdr:rowOff>40317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0479"/>
          <a:ext cx="8382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56417</xdr:rowOff>
    </xdr:from>
    <xdr:to>
      <xdr:col>81</xdr:col>
      <xdr:colOff>50800</xdr:colOff>
      <xdr:row>79</xdr:row>
      <xdr:rowOff>25929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29517"/>
          <a:ext cx="889000" cy="1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56417</xdr:rowOff>
    </xdr:from>
    <xdr:to>
      <xdr:col>76</xdr:col>
      <xdr:colOff>114300</xdr:colOff>
      <xdr:row>78</xdr:row>
      <xdr:rowOff>87105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29517"/>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87105</xdr:rowOff>
    </xdr:from>
    <xdr:to>
      <xdr:col>71</xdr:col>
      <xdr:colOff>177800</xdr:colOff>
      <xdr:row>78</xdr:row>
      <xdr:rowOff>164415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60205"/>
          <a:ext cx="889000" cy="7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160967</xdr:rowOff>
    </xdr:from>
    <xdr:to>
      <xdr:col>85</xdr:col>
      <xdr:colOff>177800</xdr:colOff>
      <xdr:row>79</xdr:row>
      <xdr:rowOff>91117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146579</xdr:rowOff>
    </xdr:from>
    <xdr:to>
      <xdr:col>81</xdr:col>
      <xdr:colOff>101600</xdr:colOff>
      <xdr:row>79</xdr:row>
      <xdr:rowOff>76729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67856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5617</xdr:rowOff>
    </xdr:from>
    <xdr:to>
      <xdr:col>76</xdr:col>
      <xdr:colOff>165100</xdr:colOff>
      <xdr:row>78</xdr:row>
      <xdr:rowOff>107217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123744</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315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36305</xdr:rowOff>
    </xdr:from>
    <xdr:to>
      <xdr:col>72</xdr:col>
      <xdr:colOff>38100</xdr:colOff>
      <xdr:row>78</xdr:row>
      <xdr:rowOff>137905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154432</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318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113615</xdr:rowOff>
    </xdr:from>
    <xdr:to>
      <xdr:col>67</xdr:col>
      <xdr:colOff>101600</xdr:colOff>
      <xdr:row>79</xdr:row>
      <xdr:rowOff>43765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60292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169297</xdr:rowOff>
    </xdr:from>
    <xdr:to>
      <xdr:col>85</xdr:col>
      <xdr:colOff>127000</xdr:colOff>
      <xdr:row>98</xdr:row>
      <xdr:rowOff>31517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99947"/>
          <a:ext cx="8382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158578</xdr:rowOff>
    </xdr:from>
    <xdr:to>
      <xdr:col>81</xdr:col>
      <xdr:colOff>50800</xdr:colOff>
      <xdr:row>98</xdr:row>
      <xdr:rowOff>31517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89228"/>
          <a:ext cx="8890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158578</xdr:rowOff>
    </xdr:from>
    <xdr:to>
      <xdr:col>76</xdr:col>
      <xdr:colOff>114300</xdr:colOff>
      <xdr:row>97</xdr:row>
      <xdr:rowOff>165919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89228"/>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165919</xdr:rowOff>
    </xdr:from>
    <xdr:to>
      <xdr:col>71</xdr:col>
      <xdr:colOff>177800</xdr:colOff>
      <xdr:row>98</xdr:row>
      <xdr:rowOff>4676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96569"/>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118497</xdr:rowOff>
    </xdr:from>
    <xdr:to>
      <xdr:col>85</xdr:col>
      <xdr:colOff>177800</xdr:colOff>
      <xdr:row>98</xdr:row>
      <xdr:rowOff>48647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96924</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152167</xdr:rowOff>
    </xdr:from>
    <xdr:to>
      <xdr:col>81</xdr:col>
      <xdr:colOff>101600</xdr:colOff>
      <xdr:row>98</xdr:row>
      <xdr:rowOff>82317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73444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107778</xdr:rowOff>
    </xdr:from>
    <xdr:to>
      <xdr:col>76</xdr:col>
      <xdr:colOff>165100</xdr:colOff>
      <xdr:row>98</xdr:row>
      <xdr:rowOff>37928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29055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3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115119</xdr:rowOff>
    </xdr:from>
    <xdr:to>
      <xdr:col>72</xdr:col>
      <xdr:colOff>38100</xdr:colOff>
      <xdr:row>98</xdr:row>
      <xdr:rowOff>45269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36396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3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125326</xdr:rowOff>
    </xdr:from>
    <xdr:to>
      <xdr:col>67</xdr:col>
      <xdr:colOff>101600</xdr:colOff>
      <xdr:row>98</xdr:row>
      <xdr:rowOff>55476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46603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4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住民一人当たりのコストは、類似団体を下回っている。</a:t>
          </a:r>
        </a:p>
        <a:p>
          <a:r>
            <a:rPr kumimoji="1" lang="ja-JP" altLang="en-US" sz="1300">
              <a:latin typeface="ＭＳ Ｐゴシック" panose="020B0600070205080204" pitchFamily="50" charset="-128"/>
              <a:ea typeface="ＭＳ Ｐゴシック" panose="020B0600070205080204" pitchFamily="50" charset="-128"/>
            </a:rPr>
            <a:t>土木費は、類似団体を上回ったが、千曲川左岸道路建設事業によるものである。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総務費は、庁舎建設工事が完了したため減額となっている。</a:t>
          </a:r>
        </a:p>
        <a:p>
          <a:r>
            <a:rPr kumimoji="1" lang="ja-JP" altLang="en-US" sz="1300">
              <a:latin typeface="ＭＳ Ｐゴシック" panose="020B0600070205080204" pitchFamily="50" charset="-128"/>
              <a:ea typeface="ＭＳ Ｐゴシック" panose="020B0600070205080204" pitchFamily="50" charset="-128"/>
            </a:rPr>
            <a:t>今後は、統合小学校建設事業の実施ため、教育費の増加が見込まれる。</a:t>
          </a:r>
        </a:p>
        <a:p>
          <a:r>
            <a:rPr kumimoji="1" lang="ja-JP" altLang="en-US" sz="1300">
              <a:latin typeface="ＭＳ Ｐゴシック" panose="020B0600070205080204" pitchFamily="50" charset="-128"/>
              <a:ea typeface="ＭＳ Ｐゴシック" panose="020B0600070205080204" pitchFamily="50" charset="-128"/>
            </a:rPr>
            <a:t>公債費の状況を鑑みながら、補助金や基金を活用し、健全な財政運営を行う必要がある。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令和元年度に実質単年度収支が赤字となったが、令和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かけて黒字化した。これは毎年度行っていた、臨時財政対策債の繰上償還を先送りし、千曲川左岸道路や大深山産業道路等といった近年の大型建設工事の起債償還に備え、減債基金への積立てを行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年度については、統合小学校建設に向け、特目基金積立を行ったことによる。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水道、下水道事業などの公営企業関係への繰出しが大きいため、今後各種料金の見直しや抜本的な運営の見直し等を検討して、経営の健全化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運営に有利な辺地対策事業債や臨時財政対策債等の地方債を利用することにより、普通交付税で措置される算入公債費等が増加傾向にあるため、実質公債費比率の分子となる額も減少傾向にあったが、大型事業の起債借入額も増加しているため上昇している。今後も引き続き繰上償還等を積極的に行うなど負担軽減を図り、慎重かつ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段階の試算では、将来負担比することが決まっている経費よりも、村が余裕する基金と将来見込まれている歳入の方が多くなるため、将来負担比率は数値として現れない状況である。今後も地方債発行の抑制や基金の運用の適正化に務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・近年予定している庁舎等の大規模工事事業の財源に充てるため、必要な基金を積立てしている。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年度の増額として、統合小学校建設事業の実施のために、教育施設整備基金に積み立てを行った。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・世代間負担の差が大きくならないよう、基金を運用していく。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・庁舎整備基金：庁舎の改修や増改築及び施設の営繕管理のための財源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・地域振興基金：自主的・主体的な地域づくりの活動や、村の総合計画等に位置付けられた施策及び事業等、地域づくりのための財源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・社会福祉施設整備基金：福祉施設の新築や増改築及び施設の営繕管理のための財源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・教育施設整備基金：教育施設の建設及び営繕管理のための財源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・川上村文化振興基金：自主芸術文化事業、村民の創造的な文化活動に対する支援、美術品購入事業、文化情報の収集及び提供等の財源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・庁舎整備基金：庁舎建設事業への充当として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・社会福祉施設整備基金：中央棟改修事業への充当として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・教育施設整備基金：統合小学校建設事業のため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・川上村文化振興基金：火災報知器改修事業への充当として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・村の施設の老朽化と経年劣化により大規模修繕・更新が必要となってきており、世代間負担が大きくならないよう基金の運用や工事の実施時期等を考慮し、健全な財政運営を図る。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・利子による増額である。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・利子分以外の積立ては予定していない。世代間負担の差が大きくならないよう村財政全体をみながら基金の運用を行っていく。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・利子による増額である。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・利子分以外の積立ては予定していない。世代間負担の差が大きくならないよう村財政全体をみながら基金の運用を行っていく。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6130433</v>
      </c>
      <c r="BO4" s="449"/>
      <c r="BP4" s="449"/>
      <c r="BQ4" s="449"/>
      <c r="BR4" s="449"/>
      <c r="BS4" s="449"/>
      <c r="BT4" s="449"/>
      <c r="BU4" s="450"/>
      <c r="BV4" s="448">
        <v>7139893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7.3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5821177</v>
      </c>
      <c r="BO5" s="420"/>
      <c r="BP5" s="420"/>
      <c r="BQ5" s="420"/>
      <c r="BR5" s="420"/>
      <c r="BS5" s="420"/>
      <c r="BT5" s="420"/>
      <c r="BU5" s="421"/>
      <c r="BV5" s="419">
        <v>6650793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79.599999999999994</v>
      </c>
      <c r="CU5" s="417"/>
      <c r="CV5" s="417"/>
      <c r="CW5" s="417"/>
      <c r="CX5" s="417"/>
      <c r="CY5" s="417"/>
      <c r="CZ5" s="417"/>
      <c r="DA5" s="418"/>
      <c r="DB5" s="416">
        <v>77.099999999999994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309256</v>
      </c>
      <c r="BO6" s="420"/>
      <c r="BP6" s="420"/>
      <c r="BQ6" s="420"/>
      <c r="BR6" s="420"/>
      <c r="BS6" s="420"/>
      <c r="BT6" s="420"/>
      <c r="BU6" s="421"/>
      <c r="BV6" s="419">
        <v>489100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79.900000000000006</v>
      </c>
      <c r="CU6" s="563"/>
      <c r="CV6" s="563"/>
      <c r="CW6" s="563"/>
      <c r="CX6" s="563"/>
      <c r="CY6" s="563"/>
      <c r="CZ6" s="563"/>
      <c r="DA6" s="564"/>
      <c r="DB6" s="562">
        <v>77.8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176292</v>
      </c>
      <c r="BO7" s="420"/>
      <c r="BP7" s="420"/>
      <c r="BQ7" s="420"/>
      <c r="BR7" s="420"/>
      <c r="BS7" s="420"/>
      <c r="BT7" s="420"/>
      <c r="BU7" s="421"/>
      <c r="BV7" s="419">
        <v>265385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3111446</v>
      </c>
      <c r="CU7" s="420"/>
      <c r="CV7" s="420"/>
      <c r="CW7" s="420"/>
      <c r="CX7" s="420"/>
      <c r="CY7" s="420"/>
      <c r="CZ7" s="420"/>
      <c r="DA7" s="421"/>
      <c r="DB7" s="419">
        <v>3074349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132964</v>
      </c>
      <c r="BO8" s="420"/>
      <c r="BP8" s="420"/>
      <c r="BQ8" s="420"/>
      <c r="BR8" s="420"/>
      <c r="BS8" s="420"/>
      <c r="BT8" s="420"/>
      <c r="BU8" s="421"/>
      <c r="BV8" s="419">
        <v>223715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4344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-90751</v>
      </c>
      <c r="BO9" s="420"/>
      <c r="BP9" s="420"/>
      <c r="BQ9" s="420"/>
      <c r="BR9" s="420"/>
      <c r="BS9" s="420"/>
      <c r="BT9" s="420"/>
      <c r="BU9" s="421"/>
      <c r="BV9" s="419">
        <v>67385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10</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4607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449</v>
      </c>
      <c r="BO10" s="420"/>
      <c r="BP10" s="420"/>
      <c r="BQ10" s="420"/>
      <c r="BR10" s="420"/>
      <c r="BS10" s="420"/>
      <c r="BT10" s="420"/>
      <c r="BU10" s="421"/>
      <c r="BV10" s="419">
        <v>365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36766</v>
      </c>
      <c r="BO11" s="420"/>
      <c r="BP11" s="420"/>
      <c r="BQ11" s="420"/>
      <c r="BR11" s="420"/>
      <c r="BS11" s="420"/>
      <c r="BT11" s="420"/>
      <c r="BU11" s="421"/>
      <c r="BV11" s="419">
        <v>10579</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3741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3482</v>
      </c>
      <c r="S13" s="507"/>
      <c r="T13" s="507"/>
      <c r="U13" s="507"/>
      <c r="V13" s="508"/>
      <c r="W13" s="509" t="s">
        <v>131</v>
      </c>
      <c r="X13" s="405"/>
      <c r="Y13" s="405"/>
      <c r="Z13" s="405"/>
      <c r="AA13" s="405"/>
      <c r="AB13" s="406"/>
      <c r="AC13" s="372">
        <v>2360</v>
      </c>
      <c r="AD13" s="373"/>
      <c r="AE13" s="373"/>
      <c r="AF13" s="373"/>
      <c r="AG13" s="374"/>
      <c r="AH13" s="372">
        <v>2492</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-53536</v>
      </c>
      <c r="BO13" s="420"/>
      <c r="BP13" s="420"/>
      <c r="BQ13" s="420"/>
      <c r="BR13" s="420"/>
      <c r="BS13" s="420"/>
      <c r="BT13" s="420"/>
      <c r="BU13" s="421"/>
      <c r="BV13" s="419">
        <v>78329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1.5</v>
      </c>
      <c r="CU13" s="417"/>
      <c r="CV13" s="417"/>
      <c r="CW13" s="417"/>
      <c r="CX13" s="417"/>
      <c r="CY13" s="417"/>
      <c r="CZ13" s="417"/>
      <c r="DA13" s="418"/>
      <c r="DB13" s="416">
        <v>0.9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3806</v>
      </c>
      <c r="S14" s="507"/>
      <c r="T14" s="507"/>
      <c r="U14" s="507"/>
      <c r="V14" s="508"/>
      <c r="W14" s="510"/>
      <c r="X14" s="408"/>
      <c r="Y14" s="408"/>
      <c r="Z14" s="408"/>
      <c r="AA14" s="408"/>
      <c r="AB14" s="409"/>
      <c r="AC14" s="499">
        <v>75.900000000000006</v>
      </c>
      <c r="AD14" s="500"/>
      <c r="AE14" s="500"/>
      <c r="AF14" s="500"/>
      <c r="AG14" s="501"/>
      <c r="AH14" s="499">
        <v>76.3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3562</v>
      </c>
      <c r="S15" s="507"/>
      <c r="T15" s="507"/>
      <c r="U15" s="507"/>
      <c r="V15" s="508"/>
      <c r="W15" s="509" t="s">
        <v>137</v>
      </c>
      <c r="X15" s="405"/>
      <c r="Y15" s="405"/>
      <c r="Z15" s="405"/>
      <c r="AA15" s="405"/>
      <c r="AB15" s="406"/>
      <c r="AC15" s="372">
        <v>106</v>
      </c>
      <c r="AD15" s="373"/>
      <c r="AE15" s="373"/>
      <c r="AF15" s="373"/>
      <c r="AG15" s="374"/>
      <c r="AH15" s="372">
        <v>129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798271</v>
      </c>
      <c r="BO15" s="449"/>
      <c r="BP15" s="449"/>
      <c r="BQ15" s="449"/>
      <c r="BR15" s="449"/>
      <c r="BS15" s="449"/>
      <c r="BT15" s="449"/>
      <c r="BU15" s="450"/>
      <c r="BV15" s="448">
        <v>792138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v>
      </c>
      <c r="AD16" s="500"/>
      <c r="AE16" s="500"/>
      <c r="AF16" s="500"/>
      <c r="AG16" s="501"/>
      <c r="AH16" s="499">
        <v>3.9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2913300</v>
      </c>
      <c r="BO16" s="420"/>
      <c r="BP16" s="420"/>
      <c r="BQ16" s="420"/>
      <c r="BR16" s="420"/>
      <c r="BS16" s="420"/>
      <c r="BT16" s="420"/>
      <c r="BU16" s="421"/>
      <c r="BV16" s="419">
        <v>2860168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645</v>
      </c>
      <c r="AD17" s="373"/>
      <c r="AE17" s="373"/>
      <c r="AF17" s="373"/>
      <c r="AG17" s="374"/>
      <c r="AH17" s="372">
        <v>647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982942</v>
      </c>
      <c r="BO17" s="420"/>
      <c r="BP17" s="420"/>
      <c r="BQ17" s="420"/>
      <c r="BR17" s="420"/>
      <c r="BS17" s="420"/>
      <c r="BT17" s="420"/>
      <c r="BU17" s="421"/>
      <c r="BV17" s="419">
        <v>981242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209.61</v>
      </c>
      <c r="M18" s="472"/>
      <c r="N18" s="472"/>
      <c r="O18" s="472"/>
      <c r="P18" s="472"/>
      <c r="Q18" s="472"/>
      <c r="R18" s="473"/>
      <c r="S18" s="473"/>
      <c r="T18" s="473"/>
      <c r="U18" s="473"/>
      <c r="V18" s="474"/>
      <c r="W18" s="490"/>
      <c r="X18" s="491"/>
      <c r="Y18" s="491"/>
      <c r="Z18" s="491"/>
      <c r="AA18" s="491"/>
      <c r="AB18" s="515"/>
      <c r="AC18" s="389">
        <v>20.7</v>
      </c>
      <c r="AD18" s="390"/>
      <c r="AE18" s="390"/>
      <c r="AF18" s="390"/>
      <c r="AG18" s="475"/>
      <c r="AH18" s="389">
        <v>19.8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2480088</v>
      </c>
      <c r="BO18" s="420"/>
      <c r="BP18" s="420"/>
      <c r="BQ18" s="420"/>
      <c r="BR18" s="420"/>
      <c r="BS18" s="420"/>
      <c r="BT18" s="420"/>
      <c r="BU18" s="421"/>
      <c r="BV18" s="419">
        <v>2382855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3571510</v>
      </c>
      <c r="BO19" s="420"/>
      <c r="BP19" s="420"/>
      <c r="BQ19" s="420"/>
      <c r="BR19" s="420"/>
      <c r="BS19" s="420"/>
      <c r="BT19" s="420"/>
      <c r="BU19" s="421"/>
      <c r="BV19" s="419">
        <v>3698282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1257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5732953</v>
      </c>
      <c r="BO22" s="449"/>
      <c r="BP22" s="449"/>
      <c r="BQ22" s="449"/>
      <c r="BR22" s="449"/>
      <c r="BS22" s="449"/>
      <c r="BT22" s="449"/>
      <c r="BU22" s="450"/>
      <c r="BV22" s="448">
        <v>5524646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3291141</v>
      </c>
      <c r="BO23" s="420"/>
      <c r="BP23" s="420"/>
      <c r="BQ23" s="420"/>
      <c r="BR23" s="420"/>
      <c r="BS23" s="420"/>
      <c r="BT23" s="420"/>
      <c r="BU23" s="421"/>
      <c r="BV23" s="419">
        <v>3212682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7370</v>
      </c>
      <c r="R24" s="373"/>
      <c r="S24" s="373"/>
      <c r="T24" s="373"/>
      <c r="U24" s="373"/>
      <c r="V24" s="374"/>
      <c r="W24" s="462"/>
      <c r="X24" s="399"/>
      <c r="Y24" s="400"/>
      <c r="Z24" s="375" t="s">
        <v>162</v>
      </c>
      <c r="AA24" s="376"/>
      <c r="AB24" s="376"/>
      <c r="AC24" s="376"/>
      <c r="AD24" s="376"/>
      <c r="AE24" s="376"/>
      <c r="AF24" s="376"/>
      <c r="AG24" s="377"/>
      <c r="AH24" s="372">
        <v>64</v>
      </c>
      <c r="AI24" s="373"/>
      <c r="AJ24" s="373"/>
      <c r="AK24" s="373"/>
      <c r="AL24" s="374"/>
      <c r="AM24" s="372">
        <v>199936</v>
      </c>
      <c r="AN24" s="373"/>
      <c r="AO24" s="373"/>
      <c r="AP24" s="373"/>
      <c r="AQ24" s="373"/>
      <c r="AR24" s="374"/>
      <c r="AS24" s="372">
        <v>3124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5063408</v>
      </c>
      <c r="BO24" s="420"/>
      <c r="BP24" s="420"/>
      <c r="BQ24" s="420"/>
      <c r="BR24" s="420"/>
      <c r="BS24" s="420"/>
      <c r="BT24" s="420"/>
      <c r="BU24" s="421"/>
      <c r="BV24" s="419">
        <v>4839282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180000</v>
      </c>
      <c r="BO25" s="449"/>
      <c r="BP25" s="449"/>
      <c r="BQ25" s="449"/>
      <c r="BR25" s="449"/>
      <c r="BS25" s="449"/>
      <c r="BT25" s="449"/>
      <c r="BU25" s="450"/>
      <c r="BV25" s="448">
        <v>80000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5430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2590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273716</v>
      </c>
      <c r="BO27" s="454"/>
      <c r="BP27" s="454"/>
      <c r="BQ27" s="454"/>
      <c r="BR27" s="454"/>
      <c r="BS27" s="454"/>
      <c r="BT27" s="454"/>
      <c r="BU27" s="455"/>
      <c r="BV27" s="453">
        <v>273671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1790</v>
      </c>
      <c r="R28" s="373"/>
      <c r="S28" s="373"/>
      <c r="T28" s="373"/>
      <c r="U28" s="373"/>
      <c r="V28" s="374"/>
      <c r="W28" s="462"/>
      <c r="X28" s="399"/>
      <c r="Y28" s="400"/>
      <c r="Z28" s="375" t="s">
        <v>175</v>
      </c>
      <c r="AA28" s="376"/>
      <c r="AB28" s="376"/>
      <c r="AC28" s="376"/>
      <c r="AD28" s="376"/>
      <c r="AE28" s="376"/>
      <c r="AF28" s="376"/>
      <c r="AG28" s="377"/>
      <c r="AH28" s="372">
        <v>3</v>
      </c>
      <c r="AI28" s="373"/>
      <c r="AJ28" s="373"/>
      <c r="AK28" s="373"/>
      <c r="AL28" s="374"/>
      <c r="AM28" s="372">
        <v>7338</v>
      </c>
      <c r="AN28" s="373"/>
      <c r="AO28" s="373"/>
      <c r="AP28" s="373"/>
      <c r="AQ28" s="373"/>
      <c r="AR28" s="374"/>
      <c r="AS28" s="372">
        <v>2446</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1682723</v>
      </c>
      <c r="BO28" s="449"/>
      <c r="BP28" s="449"/>
      <c r="BQ28" s="449"/>
      <c r="BR28" s="449"/>
      <c r="BS28" s="449"/>
      <c r="BT28" s="449"/>
      <c r="BU28" s="450"/>
      <c r="BV28" s="448">
        <v>1682273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1640</v>
      </c>
      <c r="R29" s="373"/>
      <c r="S29" s="373"/>
      <c r="T29" s="373"/>
      <c r="U29" s="373"/>
      <c r="V29" s="374"/>
      <c r="W29" s="463"/>
      <c r="X29" s="464"/>
      <c r="Y29" s="465"/>
      <c r="Z29" s="375" t="s">
        <v>178</v>
      </c>
      <c r="AA29" s="376"/>
      <c r="AB29" s="376"/>
      <c r="AC29" s="376"/>
      <c r="AD29" s="376"/>
      <c r="AE29" s="376"/>
      <c r="AF29" s="376"/>
      <c r="AG29" s="377"/>
      <c r="AH29" s="372">
        <v>67</v>
      </c>
      <c r="AI29" s="373"/>
      <c r="AJ29" s="373"/>
      <c r="AK29" s="373"/>
      <c r="AL29" s="374"/>
      <c r="AM29" s="372">
        <v>207274</v>
      </c>
      <c r="AN29" s="373"/>
      <c r="AO29" s="373"/>
      <c r="AP29" s="373"/>
      <c r="AQ29" s="373"/>
      <c r="AR29" s="374"/>
      <c r="AS29" s="372">
        <v>3094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349972</v>
      </c>
      <c r="BO29" s="420"/>
      <c r="BP29" s="420"/>
      <c r="BQ29" s="420"/>
      <c r="BR29" s="420"/>
      <c r="BS29" s="420"/>
      <c r="BT29" s="420"/>
      <c r="BU29" s="421"/>
      <c r="BV29" s="419">
        <v>338400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91.6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4254197</v>
      </c>
      <c r="BO30" s="454"/>
      <c r="BP30" s="454"/>
      <c r="BQ30" s="454"/>
      <c r="BR30" s="454"/>
      <c r="BS30" s="454"/>
      <c r="BT30" s="454"/>
      <c r="BU30" s="455"/>
      <c r="BV30" s="453">
        <v>4244814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川上村国民健康保険特別会計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川上村営水道事業特別会計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佐久広域連合（一般）</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㈶川上村振興公社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川上村営バス事業特別会計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川上村介護保険事業特別会計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川上村下水道事業特別会計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佐久広域連合（消防）</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川上村特別住宅特別会計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川上村後期高齢者医療保険事業特別会計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佐久広域連合（特別養護老人ホーム）</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川上村訪問看護事業特別会計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佐久広域連合（救護施設）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長野県後期高齢者医療広域連合（一般）</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長野県後期高齢者医療広域連合（医療事業）</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長野県市町村総合事務組合（一般）</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長野県市町村総合事務組合（非常勤職員公務災害補償）</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南佐久環境衛生組合（一般）</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南佐久環境衛生組合（公共下水道事業）</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6UImYToFiZoOxs1i+Vy8uBEoNPhsbGcPwN7EA54n+LQ30K2dJgPHQzOHsPX801nbSXi09dyMlmjLfLafToWIA==" saltValue="fA1vg6hN6GIDrFlOG5X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709008</v>
      </c>
      <c r="S5" s="677"/>
      <c r="T5" s="677"/>
      <c r="U5" s="677"/>
      <c r="V5" s="677"/>
      <c r="W5" s="677"/>
      <c r="X5" s="677"/>
      <c r="Y5" s="702"/>
      <c r="Z5" s="715">
        <v>11.6</v>
      </c>
      <c r="AA5" s="715"/>
      <c r="AB5" s="715"/>
      <c r="AC5" s="715"/>
      <c r="AD5" s="716">
        <v>709008</v>
      </c>
      <c r="AE5" s="716"/>
      <c r="AF5" s="716"/>
      <c r="AG5" s="716"/>
      <c r="AH5" s="716"/>
      <c r="AI5" s="716"/>
      <c r="AJ5" s="716"/>
      <c r="AK5" s="716"/>
      <c r="AL5" s="703">
        <v>22.9</v>
      </c>
      <c r="AM5" s="685"/>
      <c r="AN5" s="685"/>
      <c r="AO5" s="704"/>
      <c r="AP5" s="679" t="s">
        <v>217</v>
      </c>
      <c r="AQ5" s="680"/>
      <c r="AR5" s="680"/>
      <c r="AS5" s="680"/>
      <c r="AT5" s="680"/>
      <c r="AU5" s="680"/>
      <c r="AV5" s="680"/>
      <c r="AW5" s="680"/>
      <c r="AX5" s="680"/>
      <c r="AY5" s="680"/>
      <c r="AZ5" s="680"/>
      <c r="BA5" s="680"/>
      <c r="BB5" s="680"/>
      <c r="BC5" s="680"/>
      <c r="BD5" s="680"/>
      <c r="BE5" s="680"/>
      <c r="BF5" s="681"/>
      <c r="BG5" s="621">
        <v>709008</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144203</v>
      </c>
      <c r="S6" s="622"/>
      <c r="T6" s="622"/>
      <c r="U6" s="622"/>
      <c r="V6" s="622"/>
      <c r="W6" s="622"/>
      <c r="X6" s="622"/>
      <c r="Y6" s="623"/>
      <c r="Z6" s="659">
        <v>2.4</v>
      </c>
      <c r="AA6" s="659"/>
      <c r="AB6" s="659"/>
      <c r="AC6" s="659"/>
      <c r="AD6" s="660">
        <v>144203</v>
      </c>
      <c r="AE6" s="660"/>
      <c r="AF6" s="660"/>
      <c r="AG6" s="660"/>
      <c r="AH6" s="660"/>
      <c r="AI6" s="660"/>
      <c r="AJ6" s="660"/>
      <c r="AK6" s="660"/>
      <c r="AL6" s="624">
        <v>4.5999999999999996</v>
      </c>
      <c r="AM6" s="625"/>
      <c r="AN6" s="625"/>
      <c r="AO6" s="661"/>
      <c r="AP6" s="618" t="s">
        <v>222</v>
      </c>
      <c r="AQ6" s="619"/>
      <c r="AR6" s="619"/>
      <c r="AS6" s="619"/>
      <c r="AT6" s="619"/>
      <c r="AU6" s="619"/>
      <c r="AV6" s="619"/>
      <c r="AW6" s="619"/>
      <c r="AX6" s="619"/>
      <c r="AY6" s="619"/>
      <c r="AZ6" s="619"/>
      <c r="BA6" s="619"/>
      <c r="BB6" s="619"/>
      <c r="BC6" s="619"/>
      <c r="BD6" s="619"/>
      <c r="BE6" s="619"/>
      <c r="BF6" s="620"/>
      <c r="BG6" s="621">
        <v>709008</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37306</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37306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184</v>
      </c>
      <c r="S7" s="622"/>
      <c r="T7" s="622"/>
      <c r="U7" s="622"/>
      <c r="V7" s="622"/>
      <c r="W7" s="622"/>
      <c r="X7" s="622"/>
      <c r="Y7" s="623"/>
      <c r="Z7" s="659">
        <v>0</v>
      </c>
      <c r="AA7" s="659"/>
      <c r="AB7" s="659"/>
      <c r="AC7" s="659"/>
      <c r="AD7" s="660">
        <v>184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234586</v>
      </c>
      <c r="BH7" s="622"/>
      <c r="BI7" s="622"/>
      <c r="BJ7" s="622"/>
      <c r="BK7" s="622"/>
      <c r="BL7" s="622"/>
      <c r="BM7" s="622"/>
      <c r="BN7" s="623"/>
      <c r="BO7" s="659">
        <v>33.1</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887847</v>
      </c>
      <c r="CS7" s="622"/>
      <c r="CT7" s="622"/>
      <c r="CU7" s="622"/>
      <c r="CV7" s="622"/>
      <c r="CW7" s="622"/>
      <c r="CX7" s="622"/>
      <c r="CY7" s="623"/>
      <c r="CZ7" s="659">
        <v>15.3</v>
      </c>
      <c r="DA7" s="659"/>
      <c r="DB7" s="659"/>
      <c r="DC7" s="659"/>
      <c r="DD7" s="627">
        <v>355428</v>
      </c>
      <c r="DE7" s="622"/>
      <c r="DF7" s="622"/>
      <c r="DG7" s="622"/>
      <c r="DH7" s="622"/>
      <c r="DI7" s="622"/>
      <c r="DJ7" s="622"/>
      <c r="DK7" s="622"/>
      <c r="DL7" s="622"/>
      <c r="DM7" s="622"/>
      <c r="DN7" s="622"/>
      <c r="DO7" s="622"/>
      <c r="DP7" s="623"/>
      <c r="DQ7" s="627">
        <v>489157</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3351</v>
      </c>
      <c r="S8" s="622"/>
      <c r="T8" s="622"/>
      <c r="U8" s="622"/>
      <c r="V8" s="622"/>
      <c r="W8" s="622"/>
      <c r="X8" s="622"/>
      <c r="Y8" s="623"/>
      <c r="Z8" s="659">
        <v>0.1</v>
      </c>
      <c r="AA8" s="659"/>
      <c r="AB8" s="659"/>
      <c r="AC8" s="659"/>
      <c r="AD8" s="660">
        <v>3351</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8690</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707456</v>
      </c>
      <c r="CS8" s="622"/>
      <c r="CT8" s="622"/>
      <c r="CU8" s="622"/>
      <c r="CV8" s="622"/>
      <c r="CW8" s="622"/>
      <c r="CX8" s="622"/>
      <c r="CY8" s="623"/>
      <c r="CZ8" s="659">
        <v>12.2</v>
      </c>
      <c r="DA8" s="659"/>
      <c r="DB8" s="659"/>
      <c r="DC8" s="659"/>
      <c r="DD8" s="627">
        <v>6327</v>
      </c>
      <c r="DE8" s="622"/>
      <c r="DF8" s="622"/>
      <c r="DG8" s="622"/>
      <c r="DH8" s="622"/>
      <c r="DI8" s="622"/>
      <c r="DJ8" s="622"/>
      <c r="DK8" s="622"/>
      <c r="DL8" s="622"/>
      <c r="DM8" s="622"/>
      <c r="DN8" s="622"/>
      <c r="DO8" s="622"/>
      <c r="DP8" s="623"/>
      <c r="DQ8" s="627">
        <v>513208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3282</v>
      </c>
      <c r="S9" s="622"/>
      <c r="T9" s="622"/>
      <c r="U9" s="622"/>
      <c r="V9" s="622"/>
      <c r="W9" s="622"/>
      <c r="X9" s="622"/>
      <c r="Y9" s="623"/>
      <c r="Z9" s="659">
        <v>0.1</v>
      </c>
      <c r="AA9" s="659"/>
      <c r="AB9" s="659"/>
      <c r="AC9" s="659"/>
      <c r="AD9" s="660">
        <v>3282</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206381</v>
      </c>
      <c r="BH9" s="622"/>
      <c r="BI9" s="622"/>
      <c r="BJ9" s="622"/>
      <c r="BK9" s="622"/>
      <c r="BL9" s="622"/>
      <c r="BM9" s="622"/>
      <c r="BN9" s="623"/>
      <c r="BO9" s="659">
        <v>29.1</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327505</v>
      </c>
      <c r="CS9" s="622"/>
      <c r="CT9" s="622"/>
      <c r="CU9" s="622"/>
      <c r="CV9" s="622"/>
      <c r="CW9" s="622"/>
      <c r="CX9" s="622"/>
      <c r="CY9" s="623"/>
      <c r="CZ9" s="659">
        <v>5.6</v>
      </c>
      <c r="DA9" s="659"/>
      <c r="DB9" s="659"/>
      <c r="DC9" s="659"/>
      <c r="DD9" s="627">
        <v>21153</v>
      </c>
      <c r="DE9" s="622"/>
      <c r="DF9" s="622"/>
      <c r="DG9" s="622"/>
      <c r="DH9" s="622"/>
      <c r="DI9" s="622"/>
      <c r="DJ9" s="622"/>
      <c r="DK9" s="622"/>
      <c r="DL9" s="622"/>
      <c r="DM9" s="622"/>
      <c r="DN9" s="622"/>
      <c r="DO9" s="622"/>
      <c r="DP9" s="623"/>
      <c r="DQ9" s="627">
        <v>265964</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13780</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175</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175</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100289</v>
      </c>
      <c r="S11" s="622"/>
      <c r="T11" s="622"/>
      <c r="U11" s="622"/>
      <c r="V11" s="622"/>
      <c r="W11" s="622"/>
      <c r="X11" s="622"/>
      <c r="Y11" s="623"/>
      <c r="Z11" s="624">
        <v>1.6</v>
      </c>
      <c r="AA11" s="625"/>
      <c r="AB11" s="625"/>
      <c r="AC11" s="626"/>
      <c r="AD11" s="627">
        <v>100289</v>
      </c>
      <c r="AE11" s="622"/>
      <c r="AF11" s="622"/>
      <c r="AG11" s="622"/>
      <c r="AH11" s="622"/>
      <c r="AI11" s="622"/>
      <c r="AJ11" s="622"/>
      <c r="AK11" s="623"/>
      <c r="AL11" s="624">
        <v>3.2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5735</v>
      </c>
      <c r="BH11" s="622"/>
      <c r="BI11" s="622"/>
      <c r="BJ11" s="622"/>
      <c r="BK11" s="622"/>
      <c r="BL11" s="622"/>
      <c r="BM11" s="622"/>
      <c r="BN11" s="623"/>
      <c r="BO11" s="659">
        <v>0.8</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819250</v>
      </c>
      <c r="CS11" s="622"/>
      <c r="CT11" s="622"/>
      <c r="CU11" s="622"/>
      <c r="CV11" s="622"/>
      <c r="CW11" s="622"/>
      <c r="CX11" s="622"/>
      <c r="CY11" s="623"/>
      <c r="CZ11" s="659">
        <v>14.1</v>
      </c>
      <c r="DA11" s="659"/>
      <c r="DB11" s="659"/>
      <c r="DC11" s="659"/>
      <c r="DD11" s="627">
        <v>79973</v>
      </c>
      <c r="DE11" s="622"/>
      <c r="DF11" s="622"/>
      <c r="DG11" s="622"/>
      <c r="DH11" s="622"/>
      <c r="DI11" s="622"/>
      <c r="DJ11" s="622"/>
      <c r="DK11" s="622"/>
      <c r="DL11" s="622"/>
      <c r="DM11" s="622"/>
      <c r="DN11" s="622"/>
      <c r="DO11" s="622"/>
      <c r="DP11" s="623"/>
      <c r="DQ11" s="627">
        <v>169365</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6726</v>
      </c>
      <c r="S12" s="622"/>
      <c r="T12" s="622"/>
      <c r="U12" s="622"/>
      <c r="V12" s="622"/>
      <c r="W12" s="622"/>
      <c r="X12" s="622"/>
      <c r="Y12" s="623"/>
      <c r="Z12" s="659">
        <v>0.1</v>
      </c>
      <c r="AA12" s="659"/>
      <c r="AB12" s="659"/>
      <c r="AC12" s="659"/>
      <c r="AD12" s="660">
        <v>6726</v>
      </c>
      <c r="AE12" s="660"/>
      <c r="AF12" s="660"/>
      <c r="AG12" s="660"/>
      <c r="AH12" s="660"/>
      <c r="AI12" s="660"/>
      <c r="AJ12" s="660"/>
      <c r="AK12" s="660"/>
      <c r="AL12" s="624">
        <v>0.2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412980</v>
      </c>
      <c r="BH12" s="622"/>
      <c r="BI12" s="622"/>
      <c r="BJ12" s="622"/>
      <c r="BK12" s="622"/>
      <c r="BL12" s="622"/>
      <c r="BM12" s="622"/>
      <c r="BN12" s="623"/>
      <c r="BO12" s="659">
        <v>58.2</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70530</v>
      </c>
      <c r="CS12" s="622"/>
      <c r="CT12" s="622"/>
      <c r="CU12" s="622"/>
      <c r="CV12" s="622"/>
      <c r="CW12" s="622"/>
      <c r="CX12" s="622"/>
      <c r="CY12" s="623"/>
      <c r="CZ12" s="659">
        <v>1.2</v>
      </c>
      <c r="DA12" s="659"/>
      <c r="DB12" s="659"/>
      <c r="DC12" s="659"/>
      <c r="DD12" s="627">
        <v>4051</v>
      </c>
      <c r="DE12" s="622"/>
      <c r="DF12" s="622"/>
      <c r="DG12" s="622"/>
      <c r="DH12" s="622"/>
      <c r="DI12" s="622"/>
      <c r="DJ12" s="622"/>
      <c r="DK12" s="622"/>
      <c r="DL12" s="622"/>
      <c r="DM12" s="622"/>
      <c r="DN12" s="622"/>
      <c r="DO12" s="622"/>
      <c r="DP12" s="623"/>
      <c r="DQ12" s="627">
        <v>65406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409092</v>
      </c>
      <c r="BH13" s="622"/>
      <c r="BI13" s="622"/>
      <c r="BJ13" s="622"/>
      <c r="BK13" s="622"/>
      <c r="BL13" s="622"/>
      <c r="BM13" s="622"/>
      <c r="BN13" s="623"/>
      <c r="BO13" s="659">
        <v>57.7</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1338104</v>
      </c>
      <c r="CS13" s="622"/>
      <c r="CT13" s="622"/>
      <c r="CU13" s="622"/>
      <c r="CV13" s="622"/>
      <c r="CW13" s="622"/>
      <c r="CX13" s="622"/>
      <c r="CY13" s="623"/>
      <c r="CZ13" s="659">
        <v>23</v>
      </c>
      <c r="DA13" s="659"/>
      <c r="DB13" s="659"/>
      <c r="DC13" s="659"/>
      <c r="DD13" s="627">
        <v>935604</v>
      </c>
      <c r="DE13" s="622"/>
      <c r="DF13" s="622"/>
      <c r="DG13" s="622"/>
      <c r="DH13" s="622"/>
      <c r="DI13" s="622"/>
      <c r="DJ13" s="622"/>
      <c r="DK13" s="622"/>
      <c r="DL13" s="622"/>
      <c r="DM13" s="622"/>
      <c r="DN13" s="622"/>
      <c r="DO13" s="622"/>
      <c r="DP13" s="623"/>
      <c r="DQ13" s="627">
        <v>451979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259</v>
      </c>
      <c r="S14" s="622"/>
      <c r="T14" s="622"/>
      <c r="U14" s="622"/>
      <c r="V14" s="622"/>
      <c r="W14" s="622"/>
      <c r="X14" s="622"/>
      <c r="Y14" s="623"/>
      <c r="Z14" s="659">
        <v>0</v>
      </c>
      <c r="AA14" s="659"/>
      <c r="AB14" s="659"/>
      <c r="AC14" s="659"/>
      <c r="AD14" s="660">
        <v>259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26290</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156683</v>
      </c>
      <c r="CS14" s="622"/>
      <c r="CT14" s="622"/>
      <c r="CU14" s="622"/>
      <c r="CV14" s="622"/>
      <c r="CW14" s="622"/>
      <c r="CX14" s="622"/>
      <c r="CY14" s="623"/>
      <c r="CZ14" s="659">
        <v>2.7</v>
      </c>
      <c r="DA14" s="659"/>
      <c r="DB14" s="659"/>
      <c r="DC14" s="659"/>
      <c r="DD14" s="627">
        <v>4380</v>
      </c>
      <c r="DE14" s="622"/>
      <c r="DF14" s="622"/>
      <c r="DG14" s="622"/>
      <c r="DH14" s="622"/>
      <c r="DI14" s="622"/>
      <c r="DJ14" s="622"/>
      <c r="DK14" s="622"/>
      <c r="DL14" s="622"/>
      <c r="DM14" s="622"/>
      <c r="DN14" s="622"/>
      <c r="DO14" s="622"/>
      <c r="DP14" s="623"/>
      <c r="DQ14" s="627">
        <v>149282</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35152</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1035938</v>
      </c>
      <c r="CS15" s="622"/>
      <c r="CT15" s="622"/>
      <c r="CU15" s="622"/>
      <c r="CV15" s="622"/>
      <c r="CW15" s="622"/>
      <c r="CX15" s="622"/>
      <c r="CY15" s="623"/>
      <c r="CZ15" s="659">
        <v>17.8</v>
      </c>
      <c r="DA15" s="659"/>
      <c r="DB15" s="659"/>
      <c r="DC15" s="659"/>
      <c r="DD15" s="627">
        <v>386212</v>
      </c>
      <c r="DE15" s="622"/>
      <c r="DF15" s="622"/>
      <c r="DG15" s="622"/>
      <c r="DH15" s="622"/>
      <c r="DI15" s="622"/>
      <c r="DJ15" s="622"/>
      <c r="DK15" s="622"/>
      <c r="DL15" s="622"/>
      <c r="DM15" s="622"/>
      <c r="DN15" s="622"/>
      <c r="DO15" s="622"/>
      <c r="DP15" s="623"/>
      <c r="DQ15" s="627">
        <v>682729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10081</v>
      </c>
      <c r="S16" s="622"/>
      <c r="T16" s="622"/>
      <c r="U16" s="622"/>
      <c r="V16" s="622"/>
      <c r="W16" s="622"/>
      <c r="X16" s="622"/>
      <c r="Y16" s="623"/>
      <c r="Z16" s="659">
        <v>0.2</v>
      </c>
      <c r="AA16" s="659"/>
      <c r="AB16" s="659"/>
      <c r="AC16" s="659"/>
      <c r="AD16" s="660">
        <v>10081</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12174</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9474</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4579</v>
      </c>
      <c r="S17" s="622"/>
      <c r="T17" s="622"/>
      <c r="U17" s="622"/>
      <c r="V17" s="622"/>
      <c r="W17" s="622"/>
      <c r="X17" s="622"/>
      <c r="Y17" s="623"/>
      <c r="Z17" s="659">
        <v>0.1</v>
      </c>
      <c r="AA17" s="659"/>
      <c r="AB17" s="659"/>
      <c r="AC17" s="659"/>
      <c r="AD17" s="660">
        <v>4579</v>
      </c>
      <c r="AE17" s="660"/>
      <c r="AF17" s="660"/>
      <c r="AG17" s="660"/>
      <c r="AH17" s="660"/>
      <c r="AI17" s="660"/>
      <c r="AJ17" s="660"/>
      <c r="AK17" s="660"/>
      <c r="AL17" s="624">
        <v>0.1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428209</v>
      </c>
      <c r="CS17" s="622"/>
      <c r="CT17" s="622"/>
      <c r="CU17" s="622"/>
      <c r="CV17" s="622"/>
      <c r="CW17" s="622"/>
      <c r="CX17" s="622"/>
      <c r="CY17" s="623"/>
      <c r="CZ17" s="659">
        <v>7.4</v>
      </c>
      <c r="DA17" s="659"/>
      <c r="DB17" s="659"/>
      <c r="DC17" s="659"/>
      <c r="DD17" s="627" t="s">
        <v>122</v>
      </c>
      <c r="DE17" s="622"/>
      <c r="DF17" s="622"/>
      <c r="DG17" s="622"/>
      <c r="DH17" s="622"/>
      <c r="DI17" s="622"/>
      <c r="DJ17" s="622"/>
      <c r="DK17" s="622"/>
      <c r="DL17" s="622"/>
      <c r="DM17" s="622"/>
      <c r="DN17" s="622"/>
      <c r="DO17" s="622"/>
      <c r="DP17" s="623"/>
      <c r="DQ17" s="627">
        <v>428209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2134</v>
      </c>
      <c r="S18" s="622"/>
      <c r="T18" s="622"/>
      <c r="U18" s="622"/>
      <c r="V18" s="622"/>
      <c r="W18" s="622"/>
      <c r="X18" s="622"/>
      <c r="Y18" s="623"/>
      <c r="Z18" s="659">
        <v>0</v>
      </c>
      <c r="AA18" s="659"/>
      <c r="AB18" s="659"/>
      <c r="AC18" s="659"/>
      <c r="AD18" s="660">
        <v>2134</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1864</v>
      </c>
      <c r="S19" s="622"/>
      <c r="T19" s="622"/>
      <c r="U19" s="622"/>
      <c r="V19" s="622"/>
      <c r="W19" s="622"/>
      <c r="X19" s="622"/>
      <c r="Y19" s="623"/>
      <c r="Z19" s="659">
        <v>0</v>
      </c>
      <c r="AA19" s="659"/>
      <c r="AB19" s="659"/>
      <c r="AC19" s="659"/>
      <c r="AD19" s="660">
        <v>1864</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270</v>
      </c>
      <c r="S20" s="622"/>
      <c r="T20" s="622"/>
      <c r="U20" s="622"/>
      <c r="V20" s="622"/>
      <c r="W20" s="622"/>
      <c r="X20" s="622"/>
      <c r="Y20" s="623"/>
      <c r="Z20" s="659">
        <v>0</v>
      </c>
      <c r="AA20" s="659"/>
      <c r="AB20" s="659"/>
      <c r="AC20" s="659"/>
      <c r="AD20" s="660">
        <v>270</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5821177</v>
      </c>
      <c r="CS20" s="622"/>
      <c r="CT20" s="622"/>
      <c r="CU20" s="622"/>
      <c r="CV20" s="622"/>
      <c r="CW20" s="622"/>
      <c r="CX20" s="622"/>
      <c r="CY20" s="623"/>
      <c r="CZ20" s="659">
        <v>100</v>
      </c>
      <c r="DA20" s="659"/>
      <c r="DB20" s="659"/>
      <c r="DC20" s="659"/>
      <c r="DD20" s="627">
        <v>1793128</v>
      </c>
      <c r="DE20" s="622"/>
      <c r="DF20" s="622"/>
      <c r="DG20" s="622"/>
      <c r="DH20" s="622"/>
      <c r="DI20" s="622"/>
      <c r="DJ20" s="622"/>
      <c r="DK20" s="622"/>
      <c r="DL20" s="622"/>
      <c r="DM20" s="622"/>
      <c r="DN20" s="622"/>
      <c r="DO20" s="622"/>
      <c r="DP20" s="623"/>
      <c r="DQ20" s="627">
        <v>3262254</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2224393</v>
      </c>
      <c r="S21" s="622"/>
      <c r="T21" s="622"/>
      <c r="U21" s="622"/>
      <c r="V21" s="622"/>
      <c r="W21" s="622"/>
      <c r="X21" s="622"/>
      <c r="Y21" s="623"/>
      <c r="Z21" s="659">
        <v>36.299999999999997</v>
      </c>
      <c r="AA21" s="659"/>
      <c r="AB21" s="659"/>
      <c r="AC21" s="659"/>
      <c r="AD21" s="660">
        <v>2115029</v>
      </c>
      <c r="AE21" s="660"/>
      <c r="AF21" s="660"/>
      <c r="AG21" s="660"/>
      <c r="AH21" s="660"/>
      <c r="AI21" s="660"/>
      <c r="AJ21" s="660"/>
      <c r="AK21" s="660"/>
      <c r="AL21" s="624">
        <v>68.2</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2115029</v>
      </c>
      <c r="S22" s="622"/>
      <c r="T22" s="622"/>
      <c r="U22" s="622"/>
      <c r="V22" s="622"/>
      <c r="W22" s="622"/>
      <c r="X22" s="622"/>
      <c r="Y22" s="623"/>
      <c r="Z22" s="659">
        <v>34.5</v>
      </c>
      <c r="AA22" s="659"/>
      <c r="AB22" s="659"/>
      <c r="AC22" s="659"/>
      <c r="AD22" s="660">
        <v>2115029</v>
      </c>
      <c r="AE22" s="660"/>
      <c r="AF22" s="660"/>
      <c r="AG22" s="660"/>
      <c r="AH22" s="660"/>
      <c r="AI22" s="660"/>
      <c r="AJ22" s="660"/>
      <c r="AK22" s="660"/>
      <c r="AL22" s="624">
        <v>68.2</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109362</v>
      </c>
      <c r="S23" s="622"/>
      <c r="T23" s="622"/>
      <c r="U23" s="622"/>
      <c r="V23" s="622"/>
      <c r="W23" s="622"/>
      <c r="X23" s="622"/>
      <c r="Y23" s="623"/>
      <c r="Z23" s="659">
        <v>1.8</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1311476</v>
      </c>
      <c r="CS24" s="677"/>
      <c r="CT24" s="677"/>
      <c r="CU24" s="677"/>
      <c r="CV24" s="677"/>
      <c r="CW24" s="677"/>
      <c r="CX24" s="677"/>
      <c r="CY24" s="702"/>
      <c r="CZ24" s="703">
        <v>22.5</v>
      </c>
      <c r="DA24" s="685"/>
      <c r="DB24" s="685"/>
      <c r="DC24" s="705"/>
      <c r="DD24" s="701">
        <v>1152782</v>
      </c>
      <c r="DE24" s="677"/>
      <c r="DF24" s="677"/>
      <c r="DG24" s="677"/>
      <c r="DH24" s="677"/>
      <c r="DI24" s="677"/>
      <c r="DJ24" s="677"/>
      <c r="DK24" s="702"/>
      <c r="DL24" s="701">
        <v>1085612</v>
      </c>
      <c r="DM24" s="677"/>
      <c r="DN24" s="677"/>
      <c r="DO24" s="677"/>
      <c r="DP24" s="677"/>
      <c r="DQ24" s="677"/>
      <c r="DR24" s="677"/>
      <c r="DS24" s="677"/>
      <c r="DT24" s="677"/>
      <c r="DU24" s="677"/>
      <c r="DV24" s="702"/>
      <c r="DW24" s="703">
        <v>34.799999999999997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3208489</v>
      </c>
      <c r="S25" s="622"/>
      <c r="T25" s="622"/>
      <c r="U25" s="622"/>
      <c r="V25" s="622"/>
      <c r="W25" s="622"/>
      <c r="X25" s="622"/>
      <c r="Y25" s="623"/>
      <c r="Z25" s="659">
        <v>52.3</v>
      </c>
      <c r="AA25" s="659"/>
      <c r="AB25" s="659"/>
      <c r="AC25" s="659"/>
      <c r="AD25" s="660">
        <v>3099125</v>
      </c>
      <c r="AE25" s="660"/>
      <c r="AF25" s="660"/>
      <c r="AG25" s="660"/>
      <c r="AH25" s="660"/>
      <c r="AI25" s="660"/>
      <c r="AJ25" s="660"/>
      <c r="AK25" s="660"/>
      <c r="AL25" s="624">
        <v>99.9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679100</v>
      </c>
      <c r="CS25" s="634"/>
      <c r="CT25" s="634"/>
      <c r="CU25" s="634"/>
      <c r="CV25" s="634"/>
      <c r="CW25" s="634"/>
      <c r="CX25" s="634"/>
      <c r="CY25" s="635"/>
      <c r="CZ25" s="624">
        <v>11.7</v>
      </c>
      <c r="DA25" s="636"/>
      <c r="DB25" s="636"/>
      <c r="DC25" s="637"/>
      <c r="DD25" s="627">
        <v>643810</v>
      </c>
      <c r="DE25" s="634"/>
      <c r="DF25" s="634"/>
      <c r="DG25" s="634"/>
      <c r="DH25" s="634"/>
      <c r="DI25" s="634"/>
      <c r="DJ25" s="634"/>
      <c r="DK25" s="635"/>
      <c r="DL25" s="627">
        <v>637907</v>
      </c>
      <c r="DM25" s="634"/>
      <c r="DN25" s="634"/>
      <c r="DO25" s="634"/>
      <c r="DP25" s="634"/>
      <c r="DQ25" s="634"/>
      <c r="DR25" s="634"/>
      <c r="DS25" s="634"/>
      <c r="DT25" s="634"/>
      <c r="DU25" s="634"/>
      <c r="DV25" s="635"/>
      <c r="DW25" s="624">
        <v>20.5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429433</v>
      </c>
      <c r="CS26" s="622"/>
      <c r="CT26" s="622"/>
      <c r="CU26" s="622"/>
      <c r="CV26" s="622"/>
      <c r="CW26" s="622"/>
      <c r="CX26" s="622"/>
      <c r="CY26" s="623"/>
      <c r="CZ26" s="624">
        <v>7.4</v>
      </c>
      <c r="DA26" s="636"/>
      <c r="DB26" s="636"/>
      <c r="DC26" s="637"/>
      <c r="DD26" s="627">
        <v>400921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20547</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709008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204167</v>
      </c>
      <c r="CS27" s="634"/>
      <c r="CT27" s="634"/>
      <c r="CU27" s="634"/>
      <c r="CV27" s="634"/>
      <c r="CW27" s="634"/>
      <c r="CX27" s="634"/>
      <c r="CY27" s="635"/>
      <c r="CZ27" s="624">
        <v>3.5</v>
      </c>
      <c r="DA27" s="636"/>
      <c r="DB27" s="636"/>
      <c r="DC27" s="637"/>
      <c r="DD27" s="627">
        <v>80763</v>
      </c>
      <c r="DE27" s="634"/>
      <c r="DF27" s="634"/>
      <c r="DG27" s="634"/>
      <c r="DH27" s="634"/>
      <c r="DI27" s="634"/>
      <c r="DJ27" s="634"/>
      <c r="DK27" s="635"/>
      <c r="DL27" s="627">
        <v>56261</v>
      </c>
      <c r="DM27" s="634"/>
      <c r="DN27" s="634"/>
      <c r="DO27" s="634"/>
      <c r="DP27" s="634"/>
      <c r="DQ27" s="634"/>
      <c r="DR27" s="634"/>
      <c r="DS27" s="634"/>
      <c r="DT27" s="634"/>
      <c r="DU27" s="634"/>
      <c r="DV27" s="635"/>
      <c r="DW27" s="624">
        <v>1.8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56092</v>
      </c>
      <c r="S28" s="622"/>
      <c r="T28" s="622"/>
      <c r="U28" s="622"/>
      <c r="V28" s="622"/>
      <c r="W28" s="622"/>
      <c r="X28" s="622"/>
      <c r="Y28" s="623"/>
      <c r="Z28" s="659">
        <v>0.9</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428209</v>
      </c>
      <c r="CS28" s="622"/>
      <c r="CT28" s="622"/>
      <c r="CU28" s="622"/>
      <c r="CV28" s="622"/>
      <c r="CW28" s="622"/>
      <c r="CX28" s="622"/>
      <c r="CY28" s="623"/>
      <c r="CZ28" s="624">
        <v>7.4</v>
      </c>
      <c r="DA28" s="636"/>
      <c r="DB28" s="636"/>
      <c r="DC28" s="637"/>
      <c r="DD28" s="627">
        <v>428209</v>
      </c>
      <c r="DE28" s="622"/>
      <c r="DF28" s="622"/>
      <c r="DG28" s="622"/>
      <c r="DH28" s="622"/>
      <c r="DI28" s="622"/>
      <c r="DJ28" s="622"/>
      <c r="DK28" s="623"/>
      <c r="DL28" s="627">
        <v>391444</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3006</v>
      </c>
      <c r="S29" s="622"/>
      <c r="T29" s="622"/>
      <c r="U29" s="622"/>
      <c r="V29" s="622"/>
      <c r="W29" s="622"/>
      <c r="X29" s="622"/>
      <c r="Y29" s="623"/>
      <c r="Z29" s="659">
        <v>0</v>
      </c>
      <c r="AA29" s="659"/>
      <c r="AB29" s="659"/>
      <c r="AC29" s="659"/>
      <c r="AD29" s="660">
        <v>97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428209</v>
      </c>
      <c r="CS29" s="634"/>
      <c r="CT29" s="634"/>
      <c r="CU29" s="634"/>
      <c r="CV29" s="634"/>
      <c r="CW29" s="634"/>
      <c r="CX29" s="634"/>
      <c r="CY29" s="635"/>
      <c r="CZ29" s="624">
        <v>7.4</v>
      </c>
      <c r="DA29" s="636"/>
      <c r="DB29" s="636"/>
      <c r="DC29" s="637"/>
      <c r="DD29" s="627">
        <v>428209</v>
      </c>
      <c r="DE29" s="634"/>
      <c r="DF29" s="634"/>
      <c r="DG29" s="634"/>
      <c r="DH29" s="634"/>
      <c r="DI29" s="634"/>
      <c r="DJ29" s="634"/>
      <c r="DK29" s="635"/>
      <c r="DL29" s="627">
        <v>391444</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587580</v>
      </c>
      <c r="S30" s="622"/>
      <c r="T30" s="622"/>
      <c r="U30" s="622"/>
      <c r="V30" s="622"/>
      <c r="W30" s="622"/>
      <c r="X30" s="622"/>
      <c r="Y30" s="623"/>
      <c r="Z30" s="659">
        <v>9.6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413293</v>
      </c>
      <c r="CS30" s="622"/>
      <c r="CT30" s="622"/>
      <c r="CU30" s="622"/>
      <c r="CV30" s="622"/>
      <c r="CW30" s="622"/>
      <c r="CX30" s="622"/>
      <c r="CY30" s="623"/>
      <c r="CZ30" s="624">
        <v>7.1</v>
      </c>
      <c r="DA30" s="636"/>
      <c r="DB30" s="636"/>
      <c r="DC30" s="637"/>
      <c r="DD30" s="627">
        <v>413293</v>
      </c>
      <c r="DE30" s="622"/>
      <c r="DF30" s="622"/>
      <c r="DG30" s="622"/>
      <c r="DH30" s="622"/>
      <c r="DI30" s="622"/>
      <c r="DJ30" s="622"/>
      <c r="DK30" s="623"/>
      <c r="DL30" s="627">
        <v>376528</v>
      </c>
      <c r="DM30" s="622"/>
      <c r="DN30" s="622"/>
      <c r="DO30" s="622"/>
      <c r="DP30" s="622"/>
      <c r="DQ30" s="622"/>
      <c r="DR30" s="622"/>
      <c r="DS30" s="622"/>
      <c r="DT30" s="622"/>
      <c r="DU30" s="622"/>
      <c r="DV30" s="623"/>
      <c r="DW30" s="624">
        <v>12.1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98.6</v>
      </c>
      <c r="BH31" s="684"/>
      <c r="BI31" s="684"/>
      <c r="BJ31" s="684"/>
      <c r="BK31" s="684"/>
      <c r="BL31" s="684"/>
      <c r="BM31" s="685">
        <v>94.8</v>
      </c>
      <c r="BN31" s="684"/>
      <c r="BO31" s="684"/>
      <c r="BP31" s="684"/>
      <c r="BQ31" s="686"/>
      <c r="BR31" s="683">
        <v>98.4</v>
      </c>
      <c r="BS31" s="684"/>
      <c r="BT31" s="684"/>
      <c r="BU31" s="684"/>
      <c r="BV31" s="684"/>
      <c r="BW31" s="684"/>
      <c r="BX31" s="685">
        <v>94.6</v>
      </c>
      <c r="BY31" s="684"/>
      <c r="BZ31" s="684"/>
      <c r="CA31" s="684"/>
      <c r="CB31" s="686"/>
      <c r="CD31" s="642"/>
      <c r="CE31" s="643"/>
      <c r="CF31" s="618" t="s">
        <v>301</v>
      </c>
      <c r="CG31" s="619"/>
      <c r="CH31" s="619"/>
      <c r="CI31" s="619"/>
      <c r="CJ31" s="619"/>
      <c r="CK31" s="619"/>
      <c r="CL31" s="619"/>
      <c r="CM31" s="619"/>
      <c r="CN31" s="619"/>
      <c r="CO31" s="619"/>
      <c r="CP31" s="619"/>
      <c r="CQ31" s="620"/>
      <c r="CR31" s="621">
        <v>14916</v>
      </c>
      <c r="CS31" s="634"/>
      <c r="CT31" s="634"/>
      <c r="CU31" s="634"/>
      <c r="CV31" s="634"/>
      <c r="CW31" s="634"/>
      <c r="CX31" s="634"/>
      <c r="CY31" s="635"/>
      <c r="CZ31" s="624">
        <v>0.3</v>
      </c>
      <c r="DA31" s="636"/>
      <c r="DB31" s="636"/>
      <c r="DC31" s="637"/>
      <c r="DD31" s="627">
        <v>14916</v>
      </c>
      <c r="DE31" s="634"/>
      <c r="DF31" s="634"/>
      <c r="DG31" s="634"/>
      <c r="DH31" s="634"/>
      <c r="DI31" s="634"/>
      <c r="DJ31" s="634"/>
      <c r="DK31" s="635"/>
      <c r="DL31" s="627">
        <v>14916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666141</v>
      </c>
      <c r="S32" s="622"/>
      <c r="T32" s="622"/>
      <c r="U32" s="622"/>
      <c r="V32" s="622"/>
      <c r="W32" s="622"/>
      <c r="X32" s="622"/>
      <c r="Y32" s="623"/>
      <c r="Z32" s="659">
        <v>10.9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97.9</v>
      </c>
      <c r="BH32" s="634"/>
      <c r="BI32" s="634"/>
      <c r="BJ32" s="634"/>
      <c r="BK32" s="634"/>
      <c r="BL32" s="634"/>
      <c r="BM32" s="625">
        <v>92.6</v>
      </c>
      <c r="BN32" s="634"/>
      <c r="BO32" s="634"/>
      <c r="BP32" s="634"/>
      <c r="BQ32" s="657"/>
      <c r="BR32" s="687">
        <v>97.6</v>
      </c>
      <c r="BS32" s="634"/>
      <c r="BT32" s="634"/>
      <c r="BU32" s="634"/>
      <c r="BV32" s="634"/>
      <c r="BW32" s="634"/>
      <c r="BX32" s="625">
        <v>93.1</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62743</v>
      </c>
      <c r="S33" s="622"/>
      <c r="T33" s="622"/>
      <c r="U33" s="622"/>
      <c r="V33" s="622"/>
      <c r="W33" s="622"/>
      <c r="X33" s="622"/>
      <c r="Y33" s="623"/>
      <c r="Z33" s="659">
        <v>1</v>
      </c>
      <c r="AA33" s="659"/>
      <c r="AB33" s="659"/>
      <c r="AC33" s="659"/>
      <c r="AD33" s="660">
        <v>2639</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v>
      </c>
      <c r="BH33" s="606"/>
      <c r="BI33" s="606"/>
      <c r="BJ33" s="606"/>
      <c r="BK33" s="606"/>
      <c r="BL33" s="606"/>
      <c r="BM33" s="652">
        <v>95.9</v>
      </c>
      <c r="BN33" s="606"/>
      <c r="BO33" s="606"/>
      <c r="BP33" s="606"/>
      <c r="BQ33" s="669"/>
      <c r="BR33" s="682">
        <v>98.9</v>
      </c>
      <c r="BS33" s="606"/>
      <c r="BT33" s="606"/>
      <c r="BU33" s="606"/>
      <c r="BV33" s="606"/>
      <c r="BW33" s="606"/>
      <c r="BX33" s="652">
        <v>95.4</v>
      </c>
      <c r="BY33" s="606"/>
      <c r="BZ33" s="606"/>
      <c r="CA33" s="606"/>
      <c r="CB33" s="669"/>
      <c r="CD33" s="618" t="s">
        <v>308</v>
      </c>
      <c r="CE33" s="619"/>
      <c r="CF33" s="619"/>
      <c r="CG33" s="619"/>
      <c r="CH33" s="619"/>
      <c r="CI33" s="619"/>
      <c r="CJ33" s="619"/>
      <c r="CK33" s="619"/>
      <c r="CL33" s="619"/>
      <c r="CM33" s="619"/>
      <c r="CN33" s="619"/>
      <c r="CO33" s="619"/>
      <c r="CP33" s="619"/>
      <c r="CQ33" s="620"/>
      <c r="CR33" s="621">
        <v>2704399</v>
      </c>
      <c r="CS33" s="634"/>
      <c r="CT33" s="634"/>
      <c r="CU33" s="634"/>
      <c r="CV33" s="634"/>
      <c r="CW33" s="634"/>
      <c r="CX33" s="634"/>
      <c r="CY33" s="635"/>
      <c r="CZ33" s="624">
        <v>46.5</v>
      </c>
      <c r="DA33" s="636"/>
      <c r="DB33" s="636"/>
      <c r="DC33" s="637"/>
      <c r="DD33" s="627">
        <v>1923930</v>
      </c>
      <c r="DE33" s="634"/>
      <c r="DF33" s="634"/>
      <c r="DG33" s="634"/>
      <c r="DH33" s="634"/>
      <c r="DI33" s="634"/>
      <c r="DJ33" s="634"/>
      <c r="DK33" s="635"/>
      <c r="DL33" s="627">
        <v>1394476</v>
      </c>
      <c r="DM33" s="634"/>
      <c r="DN33" s="634"/>
      <c r="DO33" s="634"/>
      <c r="DP33" s="634"/>
      <c r="DQ33" s="634"/>
      <c r="DR33" s="634"/>
      <c r="DS33" s="634"/>
      <c r="DT33" s="634"/>
      <c r="DU33" s="634"/>
      <c r="DV33" s="635"/>
      <c r="DW33" s="624">
        <v>44.8</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2662</v>
      </c>
      <c r="S34" s="622"/>
      <c r="T34" s="622"/>
      <c r="U34" s="622"/>
      <c r="V34" s="622"/>
      <c r="W34" s="622"/>
      <c r="X34" s="622"/>
      <c r="Y34" s="623"/>
      <c r="Z34" s="659">
        <v>0</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738374</v>
      </c>
      <c r="CS34" s="622"/>
      <c r="CT34" s="622"/>
      <c r="CU34" s="622"/>
      <c r="CV34" s="622"/>
      <c r="CW34" s="622"/>
      <c r="CX34" s="622"/>
      <c r="CY34" s="623"/>
      <c r="CZ34" s="624">
        <v>12.7</v>
      </c>
      <c r="DA34" s="636"/>
      <c r="DB34" s="636"/>
      <c r="DC34" s="637"/>
      <c r="DD34" s="627">
        <v>623991</v>
      </c>
      <c r="DE34" s="622"/>
      <c r="DF34" s="622"/>
      <c r="DG34" s="622"/>
      <c r="DH34" s="622"/>
      <c r="DI34" s="622"/>
      <c r="DJ34" s="622"/>
      <c r="DK34" s="623"/>
      <c r="DL34" s="627">
        <v>538393</v>
      </c>
      <c r="DM34" s="622"/>
      <c r="DN34" s="622"/>
      <c r="DO34" s="622"/>
      <c r="DP34" s="622"/>
      <c r="DQ34" s="622"/>
      <c r="DR34" s="622"/>
      <c r="DS34" s="622"/>
      <c r="DT34" s="622"/>
      <c r="DU34" s="622"/>
      <c r="DV34" s="623"/>
      <c r="DW34" s="624">
        <v>17.3</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473937</v>
      </c>
      <c r="S35" s="622"/>
      <c r="T35" s="622"/>
      <c r="U35" s="622"/>
      <c r="V35" s="622"/>
      <c r="W35" s="622"/>
      <c r="X35" s="622"/>
      <c r="Y35" s="623"/>
      <c r="Z35" s="659">
        <v>7.7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48240</v>
      </c>
      <c r="CS35" s="634"/>
      <c r="CT35" s="634"/>
      <c r="CU35" s="634"/>
      <c r="CV35" s="634"/>
      <c r="CW35" s="634"/>
      <c r="CX35" s="634"/>
      <c r="CY35" s="635"/>
      <c r="CZ35" s="624">
        <v>0.8</v>
      </c>
      <c r="DA35" s="636"/>
      <c r="DB35" s="636"/>
      <c r="DC35" s="637"/>
      <c r="DD35" s="627">
        <v>45387</v>
      </c>
      <c r="DE35" s="634"/>
      <c r="DF35" s="634"/>
      <c r="DG35" s="634"/>
      <c r="DH35" s="634"/>
      <c r="DI35" s="634"/>
      <c r="DJ35" s="634"/>
      <c r="DK35" s="635"/>
      <c r="DL35" s="627">
        <v>45387</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339100</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577062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10934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1356004</v>
      </c>
      <c r="CS36" s="622"/>
      <c r="CT36" s="622"/>
      <c r="CU36" s="622"/>
      <c r="CV36" s="622"/>
      <c r="CW36" s="622"/>
      <c r="CX36" s="622"/>
      <c r="CY36" s="623"/>
      <c r="CZ36" s="624">
        <v>23.3</v>
      </c>
      <c r="DA36" s="636"/>
      <c r="DB36" s="636"/>
      <c r="DC36" s="637"/>
      <c r="DD36" s="627">
        <v>775542</v>
      </c>
      <c r="DE36" s="622"/>
      <c r="DF36" s="622"/>
      <c r="DG36" s="622"/>
      <c r="DH36" s="622"/>
      <c r="DI36" s="622"/>
      <c r="DJ36" s="622"/>
      <c r="DK36" s="623"/>
      <c r="DL36" s="627">
        <v>651837</v>
      </c>
      <c r="DM36" s="622"/>
      <c r="DN36" s="622"/>
      <c r="DO36" s="622"/>
      <c r="DP36" s="622"/>
      <c r="DQ36" s="622"/>
      <c r="DR36" s="622"/>
      <c r="DS36" s="622"/>
      <c r="DT36" s="622"/>
      <c r="DU36" s="622"/>
      <c r="DV36" s="623"/>
      <c r="DW36" s="624">
        <v>20.9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88536</v>
      </c>
      <c r="S37" s="622"/>
      <c r="T37" s="622"/>
      <c r="U37" s="622"/>
      <c r="V37" s="622"/>
      <c r="W37" s="622"/>
      <c r="X37" s="622"/>
      <c r="Y37" s="623"/>
      <c r="Z37" s="659">
        <v>1.4</v>
      </c>
      <c r="AA37" s="659"/>
      <c r="AB37" s="659"/>
      <c r="AC37" s="659"/>
      <c r="AD37" s="660">
        <v>802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283697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10934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146391</v>
      </c>
      <c r="CS37" s="634"/>
      <c r="CT37" s="634"/>
      <c r="CU37" s="634"/>
      <c r="CV37" s="634"/>
      <c r="CW37" s="634"/>
      <c r="CX37" s="634"/>
      <c r="CY37" s="635"/>
      <c r="CZ37" s="624">
        <v>2.5</v>
      </c>
      <c r="DA37" s="636"/>
      <c r="DB37" s="636"/>
      <c r="DC37" s="637"/>
      <c r="DD37" s="627">
        <v>146139</v>
      </c>
      <c r="DE37" s="634"/>
      <c r="DF37" s="634"/>
      <c r="DG37" s="634"/>
      <c r="DH37" s="634"/>
      <c r="DI37" s="634"/>
      <c r="DJ37" s="634"/>
      <c r="DK37" s="635"/>
      <c r="DL37" s="627">
        <v>141946</v>
      </c>
      <c r="DM37" s="634"/>
      <c r="DN37" s="634"/>
      <c r="DO37" s="634"/>
      <c r="DP37" s="634"/>
      <c r="DQ37" s="634"/>
      <c r="DR37" s="634"/>
      <c r="DS37" s="634"/>
      <c r="DT37" s="634"/>
      <c r="DU37" s="634"/>
      <c r="DV37" s="635"/>
      <c r="DW37" s="624">
        <v>4.5999999999999996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621600</v>
      </c>
      <c r="S38" s="622"/>
      <c r="T38" s="622"/>
      <c r="U38" s="622"/>
      <c r="V38" s="622"/>
      <c r="W38" s="622"/>
      <c r="X38" s="622"/>
      <c r="Y38" s="623"/>
      <c r="Z38" s="659">
        <v>10.1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82168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1233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211197</v>
      </c>
      <c r="CS38" s="622"/>
      <c r="CT38" s="622"/>
      <c r="CU38" s="622"/>
      <c r="CV38" s="622"/>
      <c r="CW38" s="622"/>
      <c r="CX38" s="622"/>
      <c r="CY38" s="623"/>
      <c r="CZ38" s="624">
        <v>3.6</v>
      </c>
      <c r="DA38" s="636"/>
      <c r="DB38" s="636"/>
      <c r="DC38" s="637"/>
      <c r="DD38" s="627">
        <v>165154</v>
      </c>
      <c r="DE38" s="622"/>
      <c r="DF38" s="622"/>
      <c r="DG38" s="622"/>
      <c r="DH38" s="622"/>
      <c r="DI38" s="622"/>
      <c r="DJ38" s="622"/>
      <c r="DK38" s="623"/>
      <c r="DL38" s="627">
        <v>158859</v>
      </c>
      <c r="DM38" s="622"/>
      <c r="DN38" s="622"/>
      <c r="DO38" s="622"/>
      <c r="DP38" s="622"/>
      <c r="DQ38" s="622"/>
      <c r="DR38" s="622"/>
      <c r="DS38" s="622"/>
      <c r="DT38" s="622"/>
      <c r="DU38" s="622"/>
      <c r="DV38" s="623"/>
      <c r="DW38" s="624">
        <v>5.0999999999999996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375</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2398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345344</v>
      </c>
      <c r="CS39" s="634"/>
      <c r="CT39" s="634"/>
      <c r="CU39" s="634"/>
      <c r="CV39" s="634"/>
      <c r="CW39" s="634"/>
      <c r="CX39" s="634"/>
      <c r="CY39" s="635"/>
      <c r="CZ39" s="624">
        <v>5.9</v>
      </c>
      <c r="DA39" s="636"/>
      <c r="DB39" s="636"/>
      <c r="DC39" s="637"/>
      <c r="DD39" s="627">
        <v>313856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13000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24</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138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5240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6130433</v>
      </c>
      <c r="S41" s="646"/>
      <c r="T41" s="646"/>
      <c r="U41" s="646"/>
      <c r="V41" s="646"/>
      <c r="W41" s="646"/>
      <c r="X41" s="646"/>
      <c r="Y41" s="649"/>
      <c r="Z41" s="650">
        <v>100</v>
      </c>
      <c r="AA41" s="650"/>
      <c r="AB41" s="650"/>
      <c r="AC41" s="650"/>
      <c r="AD41" s="651">
        <v>3102663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80412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328</v>
      </c>
      <c r="AR42" s="667"/>
      <c r="AS42" s="667"/>
      <c r="AT42" s="667"/>
      <c r="AU42" s="667"/>
      <c r="AV42" s="667"/>
      <c r="AW42" s="667"/>
      <c r="AX42" s="667"/>
      <c r="AY42" s="668"/>
      <c r="AZ42" s="605">
        <v>130386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214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1805302</v>
      </c>
      <c r="CS42" s="634"/>
      <c r="CT42" s="634"/>
      <c r="CU42" s="634"/>
      <c r="CV42" s="634"/>
      <c r="CW42" s="634"/>
      <c r="CX42" s="634"/>
      <c r="CY42" s="635"/>
      <c r="CZ42" s="624">
        <v>31</v>
      </c>
      <c r="DA42" s="636"/>
      <c r="DB42" s="636"/>
      <c r="DC42" s="637"/>
      <c r="DD42" s="627">
        <v>185542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15542</v>
      </c>
      <c r="CS43" s="634"/>
      <c r="CT43" s="634"/>
      <c r="CU43" s="634"/>
      <c r="CV43" s="634"/>
      <c r="CW43" s="634"/>
      <c r="CX43" s="634"/>
      <c r="CY43" s="635"/>
      <c r="CZ43" s="624">
        <v>0.3</v>
      </c>
      <c r="DA43" s="636"/>
      <c r="DB43" s="636"/>
      <c r="DC43" s="637"/>
      <c r="DD43" s="627">
        <v>15542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345</v>
      </c>
      <c r="CG44" s="619"/>
      <c r="CH44" s="619"/>
      <c r="CI44" s="619"/>
      <c r="CJ44" s="619"/>
      <c r="CK44" s="619"/>
      <c r="CL44" s="619"/>
      <c r="CM44" s="619"/>
      <c r="CN44" s="619"/>
      <c r="CO44" s="619"/>
      <c r="CP44" s="619"/>
      <c r="CQ44" s="620"/>
      <c r="CR44" s="621">
        <v>1793128</v>
      </c>
      <c r="CS44" s="622"/>
      <c r="CT44" s="622"/>
      <c r="CU44" s="622"/>
      <c r="CV44" s="622"/>
      <c r="CW44" s="622"/>
      <c r="CX44" s="622"/>
      <c r="CY44" s="623"/>
      <c r="CZ44" s="624">
        <v>30.8</v>
      </c>
      <c r="DA44" s="625"/>
      <c r="DB44" s="625"/>
      <c r="DC44" s="626"/>
      <c r="DD44" s="627">
        <v>176068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772113</v>
      </c>
      <c r="CS45" s="634"/>
      <c r="CT45" s="634"/>
      <c r="CU45" s="634"/>
      <c r="CV45" s="634"/>
      <c r="CW45" s="634"/>
      <c r="CX45" s="634"/>
      <c r="CY45" s="635"/>
      <c r="CZ45" s="624">
        <v>13.3</v>
      </c>
      <c r="DA45" s="636"/>
      <c r="DB45" s="636"/>
      <c r="DC45" s="637"/>
      <c r="DD45" s="627">
        <v>44080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990598</v>
      </c>
      <c r="CS46" s="622"/>
      <c r="CT46" s="622"/>
      <c r="CU46" s="622"/>
      <c r="CV46" s="622"/>
      <c r="CW46" s="622"/>
      <c r="CX46" s="622"/>
      <c r="CY46" s="623"/>
      <c r="CZ46" s="624">
        <v>17</v>
      </c>
      <c r="DA46" s="625"/>
      <c r="DB46" s="625"/>
      <c r="DC46" s="626"/>
      <c r="DD46" s="627">
        <v>127771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12174</v>
      </c>
      <c r="CS47" s="634"/>
      <c r="CT47" s="634"/>
      <c r="CU47" s="634"/>
      <c r="CV47" s="634"/>
      <c r="CW47" s="634"/>
      <c r="CX47" s="634"/>
      <c r="CY47" s="635"/>
      <c r="CZ47" s="624">
        <v>0.2</v>
      </c>
      <c r="DA47" s="636"/>
      <c r="DB47" s="636"/>
      <c r="DC47" s="637"/>
      <c r="DD47" s="627">
        <v>9474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5821177</v>
      </c>
      <c r="CS49" s="606"/>
      <c r="CT49" s="606"/>
      <c r="CU49" s="606"/>
      <c r="CV49" s="606"/>
      <c r="CW49" s="606"/>
      <c r="CX49" s="606"/>
      <c r="CY49" s="607"/>
      <c r="CZ49" s="608">
        <v>100</v>
      </c>
      <c r="DA49" s="609"/>
      <c r="DB49" s="609"/>
      <c r="DC49" s="610"/>
      <c r="DD49" s="611">
        <v>3262254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xCtDi9w4J9D79+Q3kBBznEmBX8AR5+fxp8LGltWQDaXDtW1GkvJhRqs40WCbK2vR94eASOX180mYP0VyqdqXA==" saltValue="D1mvxlbR1yKiOXWukh6u4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3" zoomScale="80" zoomScaleNormal="80" zoomScaleSheetLayoutView="70" workbookViewId="0">
      <selection activeCell="AA78" sqref="AA78:AE7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6089</v>
      </c>
      <c r="R7" s="1103"/>
      <c r="S7" s="1103"/>
      <c r="T7" s="1103"/>
      <c r="U7" s="1103"/>
      <c r="V7" s="1103">
        <v>5781</v>
      </c>
      <c r="W7" s="1103"/>
      <c r="X7" s="1103"/>
      <c r="Y7" s="1103"/>
      <c r="Z7" s="1103"/>
      <c r="AA7" s="1103">
        <v>308</v>
      </c>
      <c r="AB7" s="1103"/>
      <c r="AC7" s="1103"/>
      <c r="AD7" s="1103"/>
      <c r="AE7" s="1104"/>
      <c r="AF7" s="1105">
        <v>131</v>
      </c>
      <c r="AG7" s="1106"/>
      <c r="AH7" s="1106"/>
      <c r="AI7" s="1106"/>
      <c r="AJ7" s="1107"/>
      <c r="AK7" s="1108" t="s">
        <v>570</v>
      </c>
      <c r="AL7" s="1109"/>
      <c r="AM7" s="1109"/>
      <c r="AN7" s="1109"/>
      <c r="AO7" s="1109"/>
      <c r="AP7" s="1109">
        <v>5733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17</v>
      </c>
      <c r="CI7" s="1097"/>
      <c r="CJ7" s="1097"/>
      <c r="CK7" s="1097"/>
      <c r="CL7" s="1098"/>
      <c r="CM7" s="1096">
        <v>114</v>
      </c>
      <c r="CN7" s="1097"/>
      <c r="CO7" s="1097"/>
      <c r="CP7" s="1097"/>
      <c r="CQ7" s="1098"/>
      <c r="CR7" s="1096" t="s">
        <v>571</v>
      </c>
      <c r="CS7" s="1097"/>
      <c r="CT7" s="1097"/>
      <c r="CU7" s="1097"/>
      <c r="CV7" s="1098"/>
      <c r="CW7" s="1096">
        <v>5</v>
      </c>
      <c r="CX7" s="1097"/>
      <c r="CY7" s="1097"/>
      <c r="CZ7" s="1097"/>
      <c r="DA7" s="1098"/>
      <c r="DB7" s="1096" t="s">
        <v>570</v>
      </c>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44</v>
      </c>
      <c r="R8" s="1039"/>
      <c r="S8" s="1039"/>
      <c r="T8" s="1039"/>
      <c r="U8" s="1039"/>
      <c r="V8" s="1039">
        <v>43</v>
      </c>
      <c r="W8" s="1039"/>
      <c r="X8" s="1039"/>
      <c r="Y8" s="1039"/>
      <c r="Z8" s="1039"/>
      <c r="AA8" s="1039">
        <v>1</v>
      </c>
      <c r="AB8" s="1039"/>
      <c r="AC8" s="1039"/>
      <c r="AD8" s="1039"/>
      <c r="AE8" s="1040"/>
      <c r="AF8" s="1035">
        <v>1</v>
      </c>
      <c r="AG8" s="1036"/>
      <c r="AH8" s="1036"/>
      <c r="AI8" s="1036"/>
      <c r="AJ8" s="1037"/>
      <c r="AK8" s="1080" t="s">
        <v>570</v>
      </c>
      <c r="AL8" s="1081"/>
      <c r="AM8" s="1081"/>
      <c r="AN8" s="1081"/>
      <c r="AO8" s="1081"/>
      <c r="AP8" s="1081" t="s">
        <v>570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31</v>
      </c>
      <c r="R9" s="1039"/>
      <c r="S9" s="1039"/>
      <c r="T9" s="1039"/>
      <c r="U9" s="1039"/>
      <c r="V9" s="1039">
        <v>30</v>
      </c>
      <c r="W9" s="1039"/>
      <c r="X9" s="1039"/>
      <c r="Y9" s="1039"/>
      <c r="Z9" s="1039"/>
      <c r="AA9" s="1039">
        <v>1</v>
      </c>
      <c r="AB9" s="1039"/>
      <c r="AC9" s="1039"/>
      <c r="AD9" s="1039"/>
      <c r="AE9" s="1040"/>
      <c r="AF9" s="1035">
        <v>1</v>
      </c>
      <c r="AG9" s="1036"/>
      <c r="AH9" s="1036"/>
      <c r="AI9" s="1036"/>
      <c r="AJ9" s="1037"/>
      <c r="AK9" s="1080" t="s">
        <v>570</v>
      </c>
      <c r="AL9" s="1081"/>
      <c r="AM9" s="1081"/>
      <c r="AN9" s="1081"/>
      <c r="AO9" s="1081"/>
      <c r="AP9" s="1081" t="s">
        <v>570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133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1098</v>
      </c>
      <c r="R28" s="1051"/>
      <c r="S28" s="1051"/>
      <c r="T28" s="1051"/>
      <c r="U28" s="1051"/>
      <c r="V28" s="1051">
        <v>1085</v>
      </c>
      <c r="W28" s="1051"/>
      <c r="X28" s="1051"/>
      <c r="Y28" s="1051"/>
      <c r="Z28" s="1051"/>
      <c r="AA28" s="1051">
        <v>13</v>
      </c>
      <c r="AB28" s="1051"/>
      <c r="AC28" s="1051"/>
      <c r="AD28" s="1051"/>
      <c r="AE28" s="1052"/>
      <c r="AF28" s="1053">
        <v>13</v>
      </c>
      <c r="AG28" s="1051"/>
      <c r="AH28" s="1051"/>
      <c r="AI28" s="1051"/>
      <c r="AJ28" s="1054"/>
      <c r="AK28" s="1042">
        <v>65</v>
      </c>
      <c r="AL28" s="1043"/>
      <c r="AM28" s="1043"/>
      <c r="AN28" s="1043"/>
      <c r="AO28" s="1043"/>
      <c r="AP28" s="1043" t="s">
        <v>570</v>
      </c>
      <c r="AQ28" s="1043"/>
      <c r="AR28" s="1043"/>
      <c r="AS28" s="1043"/>
      <c r="AT28" s="1043"/>
      <c r="AU28" s="1043" t="s">
        <v>490</v>
      </c>
      <c r="AV28" s="1043"/>
      <c r="AW28" s="1043"/>
      <c r="AX28" s="1043"/>
      <c r="AY28" s="1043"/>
      <c r="AZ28" s="1044" t="s">
        <v>490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510</v>
      </c>
      <c r="R29" s="1039"/>
      <c r="S29" s="1039"/>
      <c r="T29" s="1039"/>
      <c r="U29" s="1039"/>
      <c r="V29" s="1039">
        <v>507</v>
      </c>
      <c r="W29" s="1039"/>
      <c r="X29" s="1039"/>
      <c r="Y29" s="1039"/>
      <c r="Z29" s="1039"/>
      <c r="AA29" s="1039">
        <v>3</v>
      </c>
      <c r="AB29" s="1039"/>
      <c r="AC29" s="1039"/>
      <c r="AD29" s="1039"/>
      <c r="AE29" s="1040"/>
      <c r="AF29" s="1035">
        <v>3</v>
      </c>
      <c r="AG29" s="1036"/>
      <c r="AH29" s="1036"/>
      <c r="AI29" s="1036"/>
      <c r="AJ29" s="1037"/>
      <c r="AK29" s="980">
        <v>68</v>
      </c>
      <c r="AL29" s="971"/>
      <c r="AM29" s="971"/>
      <c r="AN29" s="971"/>
      <c r="AO29" s="971"/>
      <c r="AP29" s="971" t="s">
        <v>570</v>
      </c>
      <c r="AQ29" s="971"/>
      <c r="AR29" s="971"/>
      <c r="AS29" s="971"/>
      <c r="AT29" s="971"/>
      <c r="AU29" s="971" t="s">
        <v>490</v>
      </c>
      <c r="AV29" s="971"/>
      <c r="AW29" s="971"/>
      <c r="AX29" s="971"/>
      <c r="AY29" s="971"/>
      <c r="AZ29" s="1041" t="s">
        <v>490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69</v>
      </c>
      <c r="R30" s="1039"/>
      <c r="S30" s="1039"/>
      <c r="T30" s="1039"/>
      <c r="U30" s="1039"/>
      <c r="V30" s="1039">
        <v>68</v>
      </c>
      <c r="W30" s="1039"/>
      <c r="X30" s="1039"/>
      <c r="Y30" s="1039"/>
      <c r="Z30" s="1039"/>
      <c r="AA30" s="1039">
        <v>1</v>
      </c>
      <c r="AB30" s="1039"/>
      <c r="AC30" s="1039"/>
      <c r="AD30" s="1039"/>
      <c r="AE30" s="1040"/>
      <c r="AF30" s="1035">
        <v>1</v>
      </c>
      <c r="AG30" s="1036"/>
      <c r="AH30" s="1036"/>
      <c r="AI30" s="1036"/>
      <c r="AJ30" s="1037"/>
      <c r="AK30" s="980">
        <v>11</v>
      </c>
      <c r="AL30" s="971"/>
      <c r="AM30" s="971"/>
      <c r="AN30" s="971"/>
      <c r="AO30" s="971"/>
      <c r="AP30" s="971" t="s">
        <v>570</v>
      </c>
      <c r="AQ30" s="971"/>
      <c r="AR30" s="971"/>
      <c r="AS30" s="971"/>
      <c r="AT30" s="971"/>
      <c r="AU30" s="971" t="s">
        <v>490</v>
      </c>
      <c r="AV30" s="971"/>
      <c r="AW30" s="971"/>
      <c r="AX30" s="971"/>
      <c r="AY30" s="971"/>
      <c r="AZ30" s="1041" t="s">
        <v>490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29</v>
      </c>
      <c r="R31" s="1039"/>
      <c r="S31" s="1039"/>
      <c r="T31" s="1039"/>
      <c r="U31" s="1039"/>
      <c r="V31" s="1039">
        <v>28</v>
      </c>
      <c r="W31" s="1039"/>
      <c r="X31" s="1039"/>
      <c r="Y31" s="1039"/>
      <c r="Z31" s="1039"/>
      <c r="AA31" s="1039">
        <v>1</v>
      </c>
      <c r="AB31" s="1039"/>
      <c r="AC31" s="1039"/>
      <c r="AD31" s="1039"/>
      <c r="AE31" s="1040"/>
      <c r="AF31" s="1035">
        <v>1</v>
      </c>
      <c r="AG31" s="1036"/>
      <c r="AH31" s="1036"/>
      <c r="AI31" s="1036"/>
      <c r="AJ31" s="1037"/>
      <c r="AK31" s="980" t="s">
        <v>570</v>
      </c>
      <c r="AL31" s="971"/>
      <c r="AM31" s="971"/>
      <c r="AN31" s="971"/>
      <c r="AO31" s="971"/>
      <c r="AP31" s="971" t="s">
        <v>570</v>
      </c>
      <c r="AQ31" s="971"/>
      <c r="AR31" s="971"/>
      <c r="AS31" s="971"/>
      <c r="AT31" s="971"/>
      <c r="AU31" s="971" t="s">
        <v>490</v>
      </c>
      <c r="AV31" s="971"/>
      <c r="AW31" s="971"/>
      <c r="AX31" s="971"/>
      <c r="AY31" s="971"/>
      <c r="AZ31" s="1041" t="s">
        <v>490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175</v>
      </c>
      <c r="R32" s="1039"/>
      <c r="S32" s="1039"/>
      <c r="T32" s="1039"/>
      <c r="U32" s="1039"/>
      <c r="V32" s="1039">
        <v>174</v>
      </c>
      <c r="W32" s="1039"/>
      <c r="X32" s="1039"/>
      <c r="Y32" s="1039"/>
      <c r="Z32" s="1039"/>
      <c r="AA32" s="1039">
        <v>1</v>
      </c>
      <c r="AB32" s="1039"/>
      <c r="AC32" s="1039"/>
      <c r="AD32" s="1039"/>
      <c r="AE32" s="1040"/>
      <c r="AF32" s="1035">
        <v>5</v>
      </c>
      <c r="AG32" s="1036"/>
      <c r="AH32" s="1036"/>
      <c r="AI32" s="1036"/>
      <c r="AJ32" s="1037"/>
      <c r="AK32" s="980">
        <v>67</v>
      </c>
      <c r="AL32" s="971"/>
      <c r="AM32" s="971"/>
      <c r="AN32" s="971"/>
      <c r="AO32" s="971"/>
      <c r="AP32" s="971">
        <v>269</v>
      </c>
      <c r="AQ32" s="971"/>
      <c r="AR32" s="971"/>
      <c r="AS32" s="971"/>
      <c r="AT32" s="971"/>
      <c r="AU32" s="971" t="s">
        <v>490</v>
      </c>
      <c r="AV32" s="971"/>
      <c r="AW32" s="971"/>
      <c r="AX32" s="971"/>
      <c r="AY32" s="971"/>
      <c r="AZ32" s="1041" t="s">
        <v>490</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326</v>
      </c>
      <c r="R33" s="1039"/>
      <c r="S33" s="1039"/>
      <c r="T33" s="1039"/>
      <c r="U33" s="1039"/>
      <c r="V33" s="1039">
        <v>278</v>
      </c>
      <c r="W33" s="1039"/>
      <c r="X33" s="1039"/>
      <c r="Y33" s="1039"/>
      <c r="Z33" s="1039"/>
      <c r="AA33" s="1039">
        <v>48</v>
      </c>
      <c r="AB33" s="1039"/>
      <c r="AC33" s="1039"/>
      <c r="AD33" s="1039"/>
      <c r="AE33" s="1040"/>
      <c r="AF33" s="1035">
        <v>11</v>
      </c>
      <c r="AG33" s="1036"/>
      <c r="AH33" s="1036"/>
      <c r="AI33" s="1036"/>
      <c r="AJ33" s="1037"/>
      <c r="AK33" s="980">
        <v>284</v>
      </c>
      <c r="AL33" s="971"/>
      <c r="AM33" s="971"/>
      <c r="AN33" s="971"/>
      <c r="AO33" s="971"/>
      <c r="AP33" s="971">
        <v>1059</v>
      </c>
      <c r="AQ33" s="971"/>
      <c r="AR33" s="971"/>
      <c r="AS33" s="971"/>
      <c r="AT33" s="971"/>
      <c r="AU33" s="971" t="s">
        <v>490</v>
      </c>
      <c r="AV33" s="971"/>
      <c r="AW33" s="971"/>
      <c r="AX33" s="971"/>
      <c r="AY33" s="971"/>
      <c r="AZ33" s="1041" t="s">
        <v>490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743</v>
      </c>
      <c r="R68" s="982"/>
      <c r="S68" s="982"/>
      <c r="T68" s="982"/>
      <c r="U68" s="982"/>
      <c r="V68" s="982">
        <v>742</v>
      </c>
      <c r="W68" s="982"/>
      <c r="X68" s="982"/>
      <c r="Y68" s="982"/>
      <c r="Z68" s="982"/>
      <c r="AA68" s="982">
        <v>1</v>
      </c>
      <c r="AB68" s="982"/>
      <c r="AC68" s="982"/>
      <c r="AD68" s="982"/>
      <c r="AE68" s="982"/>
      <c r="AF68" s="982">
        <v>1</v>
      </c>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2335</v>
      </c>
      <c r="R69" s="971"/>
      <c r="S69" s="971"/>
      <c r="T69" s="971"/>
      <c r="U69" s="971"/>
      <c r="V69" s="971">
        <v>2332</v>
      </c>
      <c r="W69" s="971"/>
      <c r="X69" s="971"/>
      <c r="Y69" s="971"/>
      <c r="Z69" s="971"/>
      <c r="AA69" s="971">
        <v>3</v>
      </c>
      <c r="AB69" s="971"/>
      <c r="AC69" s="971"/>
      <c r="AD69" s="971"/>
      <c r="AE69" s="971"/>
      <c r="AF69" s="971">
        <v>3</v>
      </c>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519</v>
      </c>
      <c r="R70" s="971"/>
      <c r="S70" s="971"/>
      <c r="T70" s="971"/>
      <c r="U70" s="971"/>
      <c r="V70" s="971">
        <v>517</v>
      </c>
      <c r="W70" s="971"/>
      <c r="X70" s="971"/>
      <c r="Y70" s="971"/>
      <c r="Z70" s="971"/>
      <c r="AA70" s="971">
        <v>2</v>
      </c>
      <c r="AB70" s="971"/>
      <c r="AC70" s="971"/>
      <c r="AD70" s="971"/>
      <c r="AE70" s="971"/>
      <c r="AF70" s="971">
        <v>2</v>
      </c>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238</v>
      </c>
      <c r="R71" s="971"/>
      <c r="S71" s="971"/>
      <c r="T71" s="971"/>
      <c r="U71" s="971"/>
      <c r="V71" s="971">
        <v>237</v>
      </c>
      <c r="W71" s="971"/>
      <c r="X71" s="971"/>
      <c r="Y71" s="971"/>
      <c r="Z71" s="971"/>
      <c r="AA71" s="971">
        <v>1</v>
      </c>
      <c r="AB71" s="971"/>
      <c r="AC71" s="971"/>
      <c r="AD71" s="971"/>
      <c r="AE71" s="971"/>
      <c r="AF71" s="971">
        <v>1</v>
      </c>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380</v>
      </c>
      <c r="R72" s="971"/>
      <c r="S72" s="971"/>
      <c r="T72" s="971"/>
      <c r="U72" s="971"/>
      <c r="V72" s="971">
        <v>185</v>
      </c>
      <c r="W72" s="971"/>
      <c r="X72" s="971"/>
      <c r="Y72" s="971"/>
      <c r="Z72" s="971"/>
      <c r="AA72" s="971">
        <v>195</v>
      </c>
      <c r="AB72" s="971"/>
      <c r="AC72" s="971"/>
      <c r="AD72" s="971"/>
      <c r="AE72" s="971"/>
      <c r="AF72" s="971">
        <v>195</v>
      </c>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562</v>
      </c>
      <c r="C73" s="975"/>
      <c r="D73" s="975"/>
      <c r="E73" s="975"/>
      <c r="F73" s="975"/>
      <c r="G73" s="975"/>
      <c r="H73" s="975"/>
      <c r="I73" s="975"/>
      <c r="J73" s="975"/>
      <c r="K73" s="975"/>
      <c r="L73" s="975"/>
      <c r="M73" s="975"/>
      <c r="N73" s="975"/>
      <c r="O73" s="975"/>
      <c r="P73" s="976"/>
      <c r="Q73" s="977">
        <v>319650</v>
      </c>
      <c r="R73" s="971"/>
      <c r="S73" s="971"/>
      <c r="T73" s="971"/>
      <c r="U73" s="971"/>
      <c r="V73" s="971">
        <v>305956</v>
      </c>
      <c r="W73" s="971"/>
      <c r="X73" s="971"/>
      <c r="Y73" s="971"/>
      <c r="Z73" s="971"/>
      <c r="AA73" s="971">
        <v>13694</v>
      </c>
      <c r="AB73" s="971"/>
      <c r="AC73" s="971"/>
      <c r="AD73" s="971"/>
      <c r="AE73" s="971"/>
      <c r="AF73" s="971">
        <v>13694</v>
      </c>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563</v>
      </c>
      <c r="C74" s="975"/>
      <c r="D74" s="975"/>
      <c r="E74" s="975"/>
      <c r="F74" s="975"/>
      <c r="G74" s="975"/>
      <c r="H74" s="975"/>
      <c r="I74" s="975"/>
      <c r="J74" s="975"/>
      <c r="K74" s="975"/>
      <c r="L74" s="975"/>
      <c r="M74" s="975"/>
      <c r="N74" s="975"/>
      <c r="O74" s="975"/>
      <c r="P74" s="976"/>
      <c r="Q74" s="977">
        <v>6512</v>
      </c>
      <c r="R74" s="971"/>
      <c r="S74" s="971"/>
      <c r="T74" s="971"/>
      <c r="U74" s="971"/>
      <c r="V74" s="971">
        <v>4072</v>
      </c>
      <c r="W74" s="971"/>
      <c r="X74" s="971"/>
      <c r="Y74" s="971"/>
      <c r="Z74" s="971"/>
      <c r="AA74" s="971">
        <v>2440</v>
      </c>
      <c r="AB74" s="971"/>
      <c r="AC74" s="971"/>
      <c r="AD74" s="971"/>
      <c r="AE74" s="971"/>
      <c r="AF74" s="971">
        <v>2440</v>
      </c>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564</v>
      </c>
      <c r="C75" s="975"/>
      <c r="D75" s="975"/>
      <c r="E75" s="975"/>
      <c r="F75" s="975"/>
      <c r="G75" s="975"/>
      <c r="H75" s="975"/>
      <c r="I75" s="975"/>
      <c r="J75" s="975"/>
      <c r="K75" s="975"/>
      <c r="L75" s="975"/>
      <c r="M75" s="975"/>
      <c r="N75" s="975"/>
      <c r="O75" s="975"/>
      <c r="P75" s="976"/>
      <c r="Q75" s="981">
        <v>21</v>
      </c>
      <c r="R75" s="979"/>
      <c r="S75" s="979"/>
      <c r="T75" s="979"/>
      <c r="U75" s="980"/>
      <c r="V75" s="978">
        <v>18</v>
      </c>
      <c r="W75" s="979"/>
      <c r="X75" s="979"/>
      <c r="Y75" s="979"/>
      <c r="Z75" s="980"/>
      <c r="AA75" s="978">
        <v>4</v>
      </c>
      <c r="AB75" s="979"/>
      <c r="AC75" s="979"/>
      <c r="AD75" s="979"/>
      <c r="AE75" s="980"/>
      <c r="AF75" s="978">
        <v>4</v>
      </c>
      <c r="AG75" s="979"/>
      <c r="AH75" s="979"/>
      <c r="AI75" s="979"/>
      <c r="AJ75" s="980"/>
      <c r="AK75" s="978"/>
      <c r="AL75" s="979"/>
      <c r="AM75" s="979"/>
      <c r="AN75" s="979"/>
      <c r="AO75" s="980"/>
      <c r="AP75" s="978"/>
      <c r="AQ75" s="979"/>
      <c r="AR75" s="979"/>
      <c r="AS75" s="979"/>
      <c r="AT75" s="980"/>
      <c r="AU75" s="978"/>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565</v>
      </c>
      <c r="C76" s="975"/>
      <c r="D76" s="975"/>
      <c r="E76" s="975"/>
      <c r="F76" s="975"/>
      <c r="G76" s="975"/>
      <c r="H76" s="975"/>
      <c r="I76" s="975"/>
      <c r="J76" s="975"/>
      <c r="K76" s="975"/>
      <c r="L76" s="975"/>
      <c r="M76" s="975"/>
      <c r="N76" s="975"/>
      <c r="O76" s="975"/>
      <c r="P76" s="976"/>
      <c r="Q76" s="981">
        <v>436</v>
      </c>
      <c r="R76" s="979"/>
      <c r="S76" s="979"/>
      <c r="T76" s="979"/>
      <c r="U76" s="980"/>
      <c r="V76" s="978">
        <v>354</v>
      </c>
      <c r="W76" s="979"/>
      <c r="X76" s="979"/>
      <c r="Y76" s="979"/>
      <c r="Z76" s="980"/>
      <c r="AA76" s="978">
        <v>82</v>
      </c>
      <c r="AB76" s="979"/>
      <c r="AC76" s="979"/>
      <c r="AD76" s="979"/>
      <c r="AE76" s="980"/>
      <c r="AF76" s="978">
        <v>82</v>
      </c>
      <c r="AG76" s="979"/>
      <c r="AH76" s="979"/>
      <c r="AI76" s="979"/>
      <c r="AJ76" s="980"/>
      <c r="AK76" s="978"/>
      <c r="AL76" s="979"/>
      <c r="AM76" s="979"/>
      <c r="AN76" s="979"/>
      <c r="AO76" s="980"/>
      <c r="AP76" s="978"/>
      <c r="AQ76" s="979"/>
      <c r="AR76" s="979"/>
      <c r="AS76" s="979"/>
      <c r="AT76" s="980"/>
      <c r="AU76" s="978"/>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566</v>
      </c>
      <c r="C77" s="975"/>
      <c r="D77" s="975"/>
      <c r="E77" s="975"/>
      <c r="F77" s="975"/>
      <c r="G77" s="975"/>
      <c r="H77" s="975"/>
      <c r="I77" s="975"/>
      <c r="J77" s="975"/>
      <c r="K77" s="975"/>
      <c r="L77" s="975"/>
      <c r="M77" s="975"/>
      <c r="N77" s="975"/>
      <c r="O77" s="975"/>
      <c r="P77" s="976"/>
      <c r="Q77" s="981">
        <v>799</v>
      </c>
      <c r="R77" s="979"/>
      <c r="S77" s="979"/>
      <c r="T77" s="979"/>
      <c r="U77" s="980"/>
      <c r="V77" s="978">
        <v>773</v>
      </c>
      <c r="W77" s="979"/>
      <c r="X77" s="979"/>
      <c r="Y77" s="979"/>
      <c r="Z77" s="980"/>
      <c r="AA77" s="978">
        <v>26</v>
      </c>
      <c r="AB77" s="979"/>
      <c r="AC77" s="979"/>
      <c r="AD77" s="979"/>
      <c r="AE77" s="980"/>
      <c r="AF77" s="978">
        <v>127</v>
      </c>
      <c r="AG77" s="979"/>
      <c r="AH77" s="979"/>
      <c r="AI77" s="979"/>
      <c r="AJ77" s="980"/>
      <c r="AK77" s="978"/>
      <c r="AL77" s="979"/>
      <c r="AM77" s="979"/>
      <c r="AN77" s="979"/>
      <c r="AO77" s="980"/>
      <c r="AP77" s="978"/>
      <c r="AQ77" s="979"/>
      <c r="AR77" s="979"/>
      <c r="AS77" s="979"/>
      <c r="AT77" s="980"/>
      <c r="AU77" s="978"/>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567</v>
      </c>
      <c r="C78" s="975"/>
      <c r="D78" s="975"/>
      <c r="E78" s="975"/>
      <c r="F78" s="975"/>
      <c r="G78" s="975"/>
      <c r="H78" s="975"/>
      <c r="I78" s="975"/>
      <c r="J78" s="975"/>
      <c r="K78" s="975"/>
      <c r="L78" s="975"/>
      <c r="M78" s="975"/>
      <c r="N78" s="975"/>
      <c r="O78" s="975"/>
      <c r="P78" s="976"/>
      <c r="Q78" s="977">
        <v>1609</v>
      </c>
      <c r="R78" s="971"/>
      <c r="S78" s="971"/>
      <c r="T78" s="971"/>
      <c r="U78" s="971"/>
      <c r="V78" s="971">
        <v>1554</v>
      </c>
      <c r="W78" s="971"/>
      <c r="X78" s="971"/>
      <c r="Y78" s="971"/>
      <c r="Z78" s="971"/>
      <c r="AA78" s="971">
        <v>55</v>
      </c>
      <c r="AB78" s="971"/>
      <c r="AC78" s="971"/>
      <c r="AD78" s="971"/>
      <c r="AE78" s="971"/>
      <c r="AF78" s="978">
        <v>55</v>
      </c>
      <c r="AG78" s="979"/>
      <c r="AH78" s="979"/>
      <c r="AI78" s="979"/>
      <c r="AJ78" s="980"/>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568</v>
      </c>
      <c r="C79" s="975"/>
      <c r="D79" s="975"/>
      <c r="E79" s="975"/>
      <c r="F79" s="975"/>
      <c r="G79" s="975"/>
      <c r="H79" s="975"/>
      <c r="I79" s="975"/>
      <c r="J79" s="975"/>
      <c r="K79" s="975"/>
      <c r="L79" s="975"/>
      <c r="M79" s="975"/>
      <c r="N79" s="975"/>
      <c r="O79" s="975"/>
      <c r="P79" s="976"/>
      <c r="Q79" s="977">
        <v>77</v>
      </c>
      <c r="R79" s="971"/>
      <c r="S79" s="971"/>
      <c r="T79" s="971"/>
      <c r="U79" s="971"/>
      <c r="V79" s="971">
        <v>61</v>
      </c>
      <c r="W79" s="971"/>
      <c r="X79" s="971"/>
      <c r="Y79" s="971"/>
      <c r="Z79" s="971"/>
      <c r="AA79" s="971">
        <v>16</v>
      </c>
      <c r="AB79" s="971"/>
      <c r="AC79" s="971"/>
      <c r="AD79" s="971"/>
      <c r="AE79" s="971"/>
      <c r="AF79" s="971">
        <v>12</v>
      </c>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569</v>
      </c>
      <c r="C80" s="975"/>
      <c r="D80" s="975"/>
      <c r="E80" s="975"/>
      <c r="F80" s="975"/>
      <c r="G80" s="975"/>
      <c r="H80" s="975"/>
      <c r="I80" s="975"/>
      <c r="J80" s="975"/>
      <c r="K80" s="975"/>
      <c r="L80" s="975"/>
      <c r="M80" s="975"/>
      <c r="N80" s="975"/>
      <c r="O80" s="975"/>
      <c r="P80" s="976"/>
      <c r="Q80" s="977">
        <v>202</v>
      </c>
      <c r="R80" s="971"/>
      <c r="S80" s="971"/>
      <c r="T80" s="971"/>
      <c r="U80" s="971"/>
      <c r="V80" s="971">
        <v>197</v>
      </c>
      <c r="W80" s="971"/>
      <c r="X80" s="971"/>
      <c r="Y80" s="971"/>
      <c r="Z80" s="971"/>
      <c r="AA80" s="971">
        <v>5</v>
      </c>
      <c r="AB80" s="971"/>
      <c r="AC80" s="971"/>
      <c r="AD80" s="971"/>
      <c r="AE80" s="971"/>
      <c r="AF80" s="971">
        <v>5</v>
      </c>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379028</v>
      </c>
      <c r="AB110" s="889"/>
      <c r="AC110" s="889"/>
      <c r="AD110" s="889"/>
      <c r="AE110" s="890"/>
      <c r="AF110" s="891">
        <v>357801</v>
      </c>
      <c r="AG110" s="889"/>
      <c r="AH110" s="889"/>
      <c r="AI110" s="889"/>
      <c r="AJ110" s="890"/>
      <c r="AK110" s="891">
        <v>391444</v>
      </c>
      <c r="AL110" s="889"/>
      <c r="AM110" s="889"/>
      <c r="AN110" s="889"/>
      <c r="AO110" s="890"/>
      <c r="AP110" s="892">
        <v>15.6</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3866358</v>
      </c>
      <c r="BR110" s="842"/>
      <c r="BS110" s="842"/>
      <c r="BT110" s="842"/>
      <c r="BU110" s="842"/>
      <c r="BV110" s="842">
        <v>5524646</v>
      </c>
      <c r="BW110" s="842"/>
      <c r="BX110" s="842"/>
      <c r="BY110" s="842"/>
      <c r="BZ110" s="842"/>
      <c r="CA110" s="842">
        <v>5732953</v>
      </c>
      <c r="CB110" s="842"/>
      <c r="CC110" s="842"/>
      <c r="CD110" s="842"/>
      <c r="CE110" s="842"/>
      <c r="CF110" s="866">
        <v>228.9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1594465</v>
      </c>
      <c r="BR112" s="817"/>
      <c r="BS112" s="817"/>
      <c r="BT112" s="817"/>
      <c r="BU112" s="817"/>
      <c r="BV112" s="817">
        <v>1427730</v>
      </c>
      <c r="BW112" s="817"/>
      <c r="BX112" s="817"/>
      <c r="BY112" s="817"/>
      <c r="BZ112" s="817"/>
      <c r="CA112" s="817">
        <v>1284549</v>
      </c>
      <c r="CB112" s="817"/>
      <c r="CC112" s="817"/>
      <c r="CD112" s="817"/>
      <c r="CE112" s="817"/>
      <c r="CF112" s="875">
        <v>51.3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275931</v>
      </c>
      <c r="AB113" s="919"/>
      <c r="AC113" s="919"/>
      <c r="AD113" s="919"/>
      <c r="AE113" s="920"/>
      <c r="AF113" s="921">
        <v>273157</v>
      </c>
      <c r="AG113" s="919"/>
      <c r="AH113" s="919"/>
      <c r="AI113" s="919"/>
      <c r="AJ113" s="920"/>
      <c r="AK113" s="921">
        <v>277109</v>
      </c>
      <c r="AL113" s="919"/>
      <c r="AM113" s="919"/>
      <c r="AN113" s="919"/>
      <c r="AO113" s="920"/>
      <c r="AP113" s="922">
        <v>11.1</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53</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97</v>
      </c>
      <c r="AB114" s="780"/>
      <c r="AC114" s="780"/>
      <c r="AD114" s="780"/>
      <c r="AE114" s="781"/>
      <c r="AF114" s="782">
        <v>68</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545384</v>
      </c>
      <c r="BR114" s="817"/>
      <c r="BS114" s="817"/>
      <c r="BT114" s="817"/>
      <c r="BU114" s="817"/>
      <c r="BV114" s="817">
        <v>592229</v>
      </c>
      <c r="BW114" s="817"/>
      <c r="BX114" s="817"/>
      <c r="BY114" s="817"/>
      <c r="BZ114" s="817"/>
      <c r="CA114" s="817">
        <v>591468</v>
      </c>
      <c r="CB114" s="817"/>
      <c r="CC114" s="817"/>
      <c r="CD114" s="817"/>
      <c r="CE114" s="817"/>
      <c r="CF114" s="875">
        <v>23.6</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655056</v>
      </c>
      <c r="AB117" s="903"/>
      <c r="AC117" s="903"/>
      <c r="AD117" s="903"/>
      <c r="AE117" s="904"/>
      <c r="AF117" s="905">
        <v>631026</v>
      </c>
      <c r="AG117" s="903"/>
      <c r="AH117" s="903"/>
      <c r="AI117" s="903"/>
      <c r="AJ117" s="904"/>
      <c r="AK117" s="905">
        <v>668553</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6006260</v>
      </c>
      <c r="BR119" s="845"/>
      <c r="BS119" s="845"/>
      <c r="BT119" s="845"/>
      <c r="BU119" s="845"/>
      <c r="BV119" s="845">
        <v>7544605</v>
      </c>
      <c r="BW119" s="845"/>
      <c r="BX119" s="845"/>
      <c r="BY119" s="845"/>
      <c r="BZ119" s="845"/>
      <c r="CA119" s="845">
        <v>7608970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6689513</v>
      </c>
      <c r="BR120" s="842"/>
      <c r="BS120" s="842"/>
      <c r="BT120" s="842"/>
      <c r="BU120" s="842"/>
      <c r="BV120" s="842">
        <v>6771811</v>
      </c>
      <c r="BW120" s="842"/>
      <c r="BX120" s="842"/>
      <c r="BY120" s="842"/>
      <c r="BZ120" s="842"/>
      <c r="CA120" s="842">
        <v>6725986</v>
      </c>
      <c r="CB120" s="842"/>
      <c r="CC120" s="842"/>
      <c r="CD120" s="842"/>
      <c r="CE120" s="842"/>
      <c r="CF120" s="866">
        <v>268.5</v>
      </c>
      <c r="CG120" s="867"/>
      <c r="CH120" s="867"/>
      <c r="CI120" s="867"/>
      <c r="CJ120" s="867"/>
      <c r="CK120" s="868" t="s">
        <v>447</v>
      </c>
      <c r="CL120" s="852"/>
      <c r="CM120" s="852"/>
      <c r="CN120" s="852"/>
      <c r="CO120" s="853"/>
      <c r="CP120" s="872" t="s">
        <v>448</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1094412</v>
      </c>
      <c r="DR120" s="842"/>
      <c r="DS120" s="842"/>
      <c r="DT120" s="842"/>
      <c r="DU120" s="842"/>
      <c r="DV120" s="843">
        <v>43.7</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451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190137</v>
      </c>
      <c r="DR121" s="817"/>
      <c r="DS121" s="817"/>
      <c r="DT121" s="817"/>
      <c r="DU121" s="817"/>
      <c r="DV121" s="794">
        <v>7.6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4509156</v>
      </c>
      <c r="BR122" s="845"/>
      <c r="BS122" s="845"/>
      <c r="BT122" s="845"/>
      <c r="BU122" s="845"/>
      <c r="BV122" s="845">
        <v>5225009</v>
      </c>
      <c r="BW122" s="845"/>
      <c r="BX122" s="845"/>
      <c r="BY122" s="845"/>
      <c r="BZ122" s="845"/>
      <c r="CA122" s="845">
        <v>5657059</v>
      </c>
      <c r="CB122" s="845"/>
      <c r="CC122" s="845"/>
      <c r="CD122" s="845"/>
      <c r="CE122" s="845"/>
      <c r="CF122" s="846">
        <v>225.9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11198669</v>
      </c>
      <c r="BR123" s="833"/>
      <c r="BS123" s="833"/>
      <c r="BT123" s="833"/>
      <c r="BU123" s="833"/>
      <c r="BV123" s="833">
        <v>11996820</v>
      </c>
      <c r="BW123" s="833"/>
      <c r="BX123" s="833"/>
      <c r="BY123" s="833"/>
      <c r="BZ123" s="833"/>
      <c r="CA123" s="833">
        <v>12383045</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1594465</v>
      </c>
      <c r="DH124" s="764"/>
      <c r="DI124" s="764"/>
      <c r="DJ124" s="764"/>
      <c r="DK124" s="765"/>
      <c r="DL124" s="766">
        <v>1427730</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3118917</v>
      </c>
      <c r="AB129" s="780"/>
      <c r="AC129" s="780"/>
      <c r="AD129" s="780"/>
      <c r="AE129" s="781"/>
      <c r="AF129" s="782">
        <v>3074349</v>
      </c>
      <c r="AG129" s="780"/>
      <c r="AH129" s="780"/>
      <c r="AI129" s="780"/>
      <c r="AJ129" s="781"/>
      <c r="AK129" s="782">
        <v>3111446</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639182</v>
      </c>
      <c r="AB130" s="780"/>
      <c r="AC130" s="780"/>
      <c r="AD130" s="780"/>
      <c r="AE130" s="781"/>
      <c r="AF130" s="782">
        <v>592337</v>
      </c>
      <c r="AG130" s="780"/>
      <c r="AH130" s="780"/>
      <c r="AI130" s="780"/>
      <c r="AJ130" s="781"/>
      <c r="AK130" s="782">
        <v>606849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2479735</v>
      </c>
      <c r="AB131" s="764"/>
      <c r="AC131" s="764"/>
      <c r="AD131" s="764"/>
      <c r="AE131" s="765"/>
      <c r="AF131" s="766">
        <v>2482012</v>
      </c>
      <c r="AG131" s="764"/>
      <c r="AH131" s="764"/>
      <c r="AI131" s="764"/>
      <c r="AJ131" s="765"/>
      <c r="AK131" s="766">
        <v>2504597</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0.64014904800000005</v>
      </c>
      <c r="AB132" s="745"/>
      <c r="AC132" s="745"/>
      <c r="AD132" s="745"/>
      <c r="AE132" s="746"/>
      <c r="AF132" s="747">
        <v>1.558775703</v>
      </c>
      <c r="AG132" s="745"/>
      <c r="AH132" s="745"/>
      <c r="AI132" s="745"/>
      <c r="AJ132" s="746"/>
      <c r="AK132" s="747">
        <v>2.4636298769999998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0.2</v>
      </c>
      <c r="AB133" s="724"/>
      <c r="AC133" s="724"/>
      <c r="AD133" s="724"/>
      <c r="AE133" s="725"/>
      <c r="AF133" s="723">
        <v>0.9</v>
      </c>
      <c r="AG133" s="724"/>
      <c r="AH133" s="724"/>
      <c r="AI133" s="724"/>
      <c r="AJ133" s="725"/>
      <c r="AK133" s="723">
        <v>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y6y0jc9VkQjLqUqa4AF0uGsBB8HecWpl4XlTlgajArJERcaABF7c3PLEVxIEdsPpcD6aBuocY2FKtUxhHK4cA==" saltValue="bjcYLry5Y5wqSwjJAPMV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lW69fpl+pZoCylT4XLZxUwN9v3Z7XjtPgmlXWJ4vddhmo7eyxjF9Tb6qYNk6tsRd0OVoK1Sjl4FbhQALFFz0g==" saltValue="brrITnbqgpKceUVyXoRa/w=="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Z209PMkBv7icdWmdk2AyFaDaFYIN3TVczif8cpgQJkwaDcyplZi8FqRV3/fy2zQNxqIWCRlSYe9zbEZ7ZYoXw==" saltValue="UuNJzGulfVxQqlXBQtdMmg=="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679100</v>
      </c>
      <c r="AP9" s="281">
        <v>181529</v>
      </c>
      <c r="AQ9" s="282">
        <v>243450</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92298</v>
      </c>
      <c r="AP10" s="284">
        <v>24672</v>
      </c>
      <c r="AQ10" s="285">
        <v>36828</v>
      </c>
      <c r="AR10" s="286">
        <v>-33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2575</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16453</v>
      </c>
      <c r="AP13" s="284">
        <v>4398</v>
      </c>
      <c r="AQ13" s="285">
        <v>11862</v>
      </c>
      <c r="AR13" s="286">
        <v>-62.9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15542</v>
      </c>
      <c r="AP14" s="284">
        <v>4155</v>
      </c>
      <c r="AQ14" s="285">
        <v>4647</v>
      </c>
      <c r="AR14" s="286">
        <v>-10.6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-51057</v>
      </c>
      <c r="AP15" s="284">
        <v>-13648</v>
      </c>
      <c r="AQ15" s="285">
        <v>-13358</v>
      </c>
      <c r="AR15" s="286">
        <v>2.2000000000000002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752336</v>
      </c>
      <c r="AP16" s="284">
        <v>201106</v>
      </c>
      <c r="AQ16" s="285">
        <v>286004</v>
      </c>
      <c r="AR16" s="286">
        <v>-29.7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17.91</v>
      </c>
      <c r="AP21" s="298">
        <v>24.25</v>
      </c>
      <c r="AQ21" s="299">
        <v>-6.34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91.6</v>
      </c>
      <c r="AP22" s="303">
        <v>95.4</v>
      </c>
      <c r="AQ22" s="304">
        <v>-3.8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391444</v>
      </c>
      <c r="AP32" s="312">
        <v>104636</v>
      </c>
      <c r="AQ32" s="313">
        <v>167387</v>
      </c>
      <c r="AR32" s="314">
        <v>-37.5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277109</v>
      </c>
      <c r="AP35" s="312">
        <v>74074</v>
      </c>
      <c r="AQ35" s="313">
        <v>34589</v>
      </c>
      <c r="AR35" s="314">
        <v>114.2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t="s">
        <v>490</v>
      </c>
      <c r="AP36" s="312" t="s">
        <v>490</v>
      </c>
      <c r="AQ36" s="313">
        <v>2508</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490</v>
      </c>
      <c r="AP37" s="312" t="s">
        <v>490</v>
      </c>
      <c r="AQ37" s="313">
        <v>1525</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44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t="s">
        <v>490</v>
      </c>
      <c r="AP39" s="312" t="s">
        <v>490</v>
      </c>
      <c r="AQ39" s="313">
        <v>-7489</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-606849</v>
      </c>
      <c r="AP40" s="312">
        <v>-162216</v>
      </c>
      <c r="AQ40" s="313">
        <v>-138932</v>
      </c>
      <c r="AR40" s="314">
        <v>16.8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61704</v>
      </c>
      <c r="AP41" s="312">
        <v>16494</v>
      </c>
      <c r="AQ41" s="313">
        <v>59636</v>
      </c>
      <c r="AR41" s="314">
        <v>-72.3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669166</v>
      </c>
      <c r="AN51" s="334">
        <v>168853</v>
      </c>
      <c r="AO51" s="335">
        <v>-31</v>
      </c>
      <c r="AP51" s="336">
        <v>268375</v>
      </c>
      <c r="AQ51" s="337">
        <v>-1.2</v>
      </c>
      <c r="AR51" s="338">
        <v>-29.8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197710</v>
      </c>
      <c r="AN52" s="342">
        <v>49889</v>
      </c>
      <c r="AO52" s="343">
        <v>-42.7</v>
      </c>
      <c r="AP52" s="344">
        <v>119602</v>
      </c>
      <c r="AQ52" s="345">
        <v>1.5</v>
      </c>
      <c r="AR52" s="346">
        <v>-44.2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1829121</v>
      </c>
      <c r="AN53" s="334">
        <v>463421</v>
      </c>
      <c r="AO53" s="335">
        <v>174.5</v>
      </c>
      <c r="AP53" s="336">
        <v>301035</v>
      </c>
      <c r="AQ53" s="337">
        <v>12.2</v>
      </c>
      <c r="AR53" s="338">
        <v>162.30000000000001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709299</v>
      </c>
      <c r="AN54" s="342">
        <v>179706</v>
      </c>
      <c r="AO54" s="343">
        <v>260.2</v>
      </c>
      <c r="AP54" s="344">
        <v>154376</v>
      </c>
      <c r="AQ54" s="345">
        <v>29.1</v>
      </c>
      <c r="AR54" s="346">
        <v>231.1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1536536</v>
      </c>
      <c r="AN55" s="334">
        <v>399723</v>
      </c>
      <c r="AO55" s="335">
        <v>-13.7</v>
      </c>
      <c r="AP55" s="336">
        <v>277467</v>
      </c>
      <c r="AQ55" s="337">
        <v>-7.8</v>
      </c>
      <c r="AR55" s="338">
        <v>-5.9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747907</v>
      </c>
      <c r="AN56" s="342">
        <v>194565</v>
      </c>
      <c r="AO56" s="343">
        <v>8.3000000000000007</v>
      </c>
      <c r="AP56" s="344">
        <v>128378</v>
      </c>
      <c r="AQ56" s="345">
        <v>-16.8</v>
      </c>
      <c r="AR56" s="346">
        <v>25.1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2942274</v>
      </c>
      <c r="AN57" s="334">
        <v>773062</v>
      </c>
      <c r="AO57" s="335">
        <v>93.4</v>
      </c>
      <c r="AP57" s="336">
        <v>282256</v>
      </c>
      <c r="AQ57" s="337">
        <v>1.7</v>
      </c>
      <c r="AR57" s="338">
        <v>91.7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1608930</v>
      </c>
      <c r="AN58" s="342">
        <v>422735</v>
      </c>
      <c r="AO58" s="343">
        <v>117.3</v>
      </c>
      <c r="AP58" s="344">
        <v>145453</v>
      </c>
      <c r="AQ58" s="345">
        <v>13.3</v>
      </c>
      <c r="AR58" s="346">
        <v>104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1793128</v>
      </c>
      <c r="AN59" s="334">
        <v>479318</v>
      </c>
      <c r="AO59" s="335">
        <v>-38</v>
      </c>
      <c r="AP59" s="336">
        <v>295341</v>
      </c>
      <c r="AQ59" s="337">
        <v>4.5999999999999996</v>
      </c>
      <c r="AR59" s="338">
        <v>-42.6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990598</v>
      </c>
      <c r="AN60" s="342">
        <v>264795</v>
      </c>
      <c r="AO60" s="343">
        <v>-37.4</v>
      </c>
      <c r="AP60" s="344">
        <v>137402</v>
      </c>
      <c r="AQ60" s="345">
        <v>-5.5</v>
      </c>
      <c r="AR60" s="346">
        <v>-31.9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1754045</v>
      </c>
      <c r="AN61" s="349">
        <v>456875</v>
      </c>
      <c r="AO61" s="350">
        <v>37</v>
      </c>
      <c r="AP61" s="351">
        <v>284895</v>
      </c>
      <c r="AQ61" s="352">
        <v>1.9</v>
      </c>
      <c r="AR61" s="338">
        <v>35.1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850889</v>
      </c>
      <c r="AN62" s="342">
        <v>222338</v>
      </c>
      <c r="AO62" s="343">
        <v>61.1</v>
      </c>
      <c r="AP62" s="344">
        <v>137042</v>
      </c>
      <c r="AQ62" s="345">
        <v>4.3</v>
      </c>
      <c r="AR62" s="346">
        <v>56.8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dBfn0Jw0AxrRcrLeZdyGs/UGeZMcXeeUc7SY14nDfr05P782XRieFfhe2Zl9j3NScozCBoUJ1usgmdR+p04Ng==" saltValue="hJZQLQxyH1FNxxwb6AAr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0WIF4Mm2U7A59x5awVdvgU4BroH1x7eATav3AxSQaF2NtOOcibnZZIoA6qHZgaUoHhj3Sy/vyvQtp4FKwGSWhw==" saltValue="zn5YWUi7zJdM6uc0rAPogA=="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AGFeiVRokMAx9PVu7Sdu0/lCnVroIbWf3RaOl5E4tJFQhTf0tq4oFNCiGEh/o68Egco4saOICpAYRuAlRnVq3g==" saltValue="fp26fe7B/PdSRNWax94rdA=="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58.99</v>
      </c>
      <c r="G47" s="12">
        <v>55.67</v>
      </c>
      <c r="H47" s="12">
        <v>53.93</v>
      </c>
      <c r="I47" s="12">
        <v>54.72</v>
      </c>
      <c r="J47" s="13">
        <v>54.08</v>
      </c>
    </row>
    <row r="48" spans="2:10" ht="57.75" customHeight="1" x14ac:dyDescent="0.15">
      <c r="B48" s="14"/>
      <c r="C48" s="1141" t="s">
        <v>4</v>
      </c>
      <c r="D48" s="1141"/>
      <c r="E48" s="1142"/>
      <c r="F48" s="15">
        <v>3.53</v>
      </c>
      <c r="G48" s="16">
        <v>4.5</v>
      </c>
      <c r="H48" s="16">
        <v>5.01</v>
      </c>
      <c r="I48" s="16">
        <v>7.28</v>
      </c>
      <c r="J48" s="17">
        <v>4.2699999999999996</v>
      </c>
    </row>
    <row r="49" spans="2:10" ht="57.75" customHeight="1" thickBot="1" x14ac:dyDescent="0.2">
      <c r="B49" s="18"/>
      <c r="C49" s="1143" t="s">
        <v>5</v>
      </c>
      <c r="D49" s="1143"/>
      <c r="E49" s="1144"/>
      <c r="F49" s="19" t="s">
        <v>534</v>
      </c>
      <c r="G49" s="20">
        <v>1.84</v>
      </c>
      <c r="H49" s="20">
        <v>3.32</v>
      </c>
      <c r="I49" s="20">
        <v>2.5499999999999998</v>
      </c>
      <c r="J49" s="21" t="s">
        <v>535</v>
      </c>
    </row>
    <row r="50" spans="2:10" x14ac:dyDescent="0.15"/>
  </sheetData>
  <sheetProtection algorithmName="SHA-512" hashValue="HSrXedsdPFRcdG911r6Vi8vGhaI4/ak6fBVVtR7tjCl/4nlRxPd6rWb8qMliwz1nUSIWl6GuZryxAYHflb+lLw==" saltValue="F6qfLCwGK+Vpfsx7jNh07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3.48</v>
      </c>
      <c r="G34" s="33">
        <v>4.46</v>
      </c>
      <c r="H34" s="33">
        <v>4.96</v>
      </c>
      <c r="I34" s="33">
        <v>7.23</v>
      </c>
      <c r="J34" s="34">
        <v>4.2</v>
      </c>
      <c r="K34" s="22"/>
      <c r="L34" s="22"/>
      <c r="M34" s="22"/>
      <c r="N34" s="22"/>
      <c r="O34" s="22"/>
      <c r="P34" s="22"/>
    </row>
    <row r="35" spans="1:16" ht="39" customHeight="1" x14ac:dyDescent="0.15">
      <c r="A35" s="22"/>
      <c r="B35" s="35"/>
      <c r="C35" s="1145" t="s">
        <v>537</v>
      </c>
      <c r="D35" s="1146"/>
      <c r="E35" s="1147"/>
      <c r="F35" s="36">
        <v>0.7</v>
      </c>
      <c r="G35" s="37">
        <v>0.52</v>
      </c>
      <c r="H35" s="37">
        <v>0.52</v>
      </c>
      <c r="I35" s="37">
        <v>0.47</v>
      </c>
      <c r="J35" s="38">
        <v>0.42</v>
      </c>
      <c r="K35" s="22"/>
      <c r="L35" s="22"/>
      <c r="M35" s="22"/>
      <c r="N35" s="22"/>
      <c r="O35" s="22"/>
      <c r="P35" s="22"/>
    </row>
    <row r="36" spans="1:16" ht="39" customHeight="1" x14ac:dyDescent="0.15">
      <c r="A36" s="22"/>
      <c r="B36" s="35"/>
      <c r="C36" s="1145" t="s">
        <v>538</v>
      </c>
      <c r="D36" s="1146"/>
      <c r="E36" s="1147"/>
      <c r="F36" s="36">
        <v>0.1</v>
      </c>
      <c r="G36" s="37">
        <v>0.31</v>
      </c>
      <c r="H36" s="37">
        <v>0.16</v>
      </c>
      <c r="I36" s="37">
        <v>0.79</v>
      </c>
      <c r="J36" s="38">
        <v>0.35</v>
      </c>
      <c r="K36" s="22"/>
      <c r="L36" s="22"/>
      <c r="M36" s="22"/>
      <c r="N36" s="22"/>
      <c r="O36" s="22"/>
      <c r="P36" s="22"/>
    </row>
    <row r="37" spans="1:16" ht="39" customHeight="1" x14ac:dyDescent="0.15">
      <c r="A37" s="22"/>
      <c r="B37" s="35"/>
      <c r="C37" s="1145" t="s">
        <v>539</v>
      </c>
      <c r="D37" s="1146"/>
      <c r="E37" s="1147"/>
      <c r="F37" s="36">
        <v>0.05</v>
      </c>
      <c r="G37" s="37">
        <v>0.1</v>
      </c>
      <c r="H37" s="37">
        <v>0.19</v>
      </c>
      <c r="I37" s="37">
        <v>0.57999999999999996</v>
      </c>
      <c r="J37" s="38">
        <v>0.17</v>
      </c>
      <c r="K37" s="22"/>
      <c r="L37" s="22"/>
      <c r="M37" s="22"/>
      <c r="N37" s="22"/>
      <c r="O37" s="22"/>
      <c r="P37" s="22"/>
    </row>
    <row r="38" spans="1:16" ht="39" customHeight="1" x14ac:dyDescent="0.15">
      <c r="A38" s="22"/>
      <c r="B38" s="35"/>
      <c r="C38" s="1145" t="s">
        <v>540</v>
      </c>
      <c r="D38" s="1146"/>
      <c r="E38" s="1147"/>
      <c r="F38" s="36">
        <v>0.17</v>
      </c>
      <c r="G38" s="37">
        <v>7.0000000000000007E-2</v>
      </c>
      <c r="H38" s="37">
        <v>0.1</v>
      </c>
      <c r="I38" s="37">
        <v>0.06</v>
      </c>
      <c r="J38" s="38">
        <v>0.08</v>
      </c>
      <c r="K38" s="22"/>
      <c r="L38" s="22"/>
      <c r="M38" s="22"/>
      <c r="N38" s="22"/>
      <c r="O38" s="22"/>
      <c r="P38" s="22"/>
    </row>
    <row r="39" spans="1:16" ht="39" customHeight="1" x14ac:dyDescent="0.15">
      <c r="A39" s="22"/>
      <c r="B39" s="35"/>
      <c r="C39" s="1145" t="s">
        <v>541</v>
      </c>
      <c r="D39" s="1146"/>
      <c r="E39" s="1147"/>
      <c r="F39" s="36">
        <v>0.02</v>
      </c>
      <c r="G39" s="37">
        <v>0.01</v>
      </c>
      <c r="H39" s="37">
        <v>0.01</v>
      </c>
      <c r="I39" s="37">
        <v>0.02</v>
      </c>
      <c r="J39" s="38">
        <v>0.04</v>
      </c>
      <c r="K39" s="22"/>
      <c r="L39" s="22"/>
      <c r="M39" s="22"/>
      <c r="N39" s="22"/>
      <c r="O39" s="22"/>
      <c r="P39" s="22"/>
    </row>
    <row r="40" spans="1:16" ht="39" customHeight="1" x14ac:dyDescent="0.15">
      <c r="A40" s="22"/>
      <c r="B40" s="35"/>
      <c r="C40" s="1145" t="s">
        <v>542</v>
      </c>
      <c r="D40" s="1146"/>
      <c r="E40" s="1147"/>
      <c r="F40" s="36">
        <v>0.12</v>
      </c>
      <c r="G40" s="37">
        <v>0.08</v>
      </c>
      <c r="H40" s="37">
        <v>0.08</v>
      </c>
      <c r="I40" s="37">
        <v>7.0000000000000007E-2</v>
      </c>
      <c r="J40" s="38">
        <v>0.02</v>
      </c>
      <c r="K40" s="22"/>
      <c r="L40" s="22"/>
      <c r="M40" s="22"/>
      <c r="N40" s="22"/>
      <c r="O40" s="22"/>
      <c r="P40" s="22"/>
    </row>
    <row r="41" spans="1:16" ht="39" customHeight="1" x14ac:dyDescent="0.15">
      <c r="A41" s="22"/>
      <c r="B41" s="35"/>
      <c r="C41" s="1145" t="s">
        <v>543</v>
      </c>
      <c r="D41" s="1146"/>
      <c r="E41" s="1147"/>
      <c r="F41" s="36">
        <v>0.02</v>
      </c>
      <c r="G41" s="37">
        <v>0.02</v>
      </c>
      <c r="H41" s="37">
        <v>0.03</v>
      </c>
      <c r="I41" s="37">
        <v>0.02</v>
      </c>
      <c r="J41" s="38">
        <v>0.02</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0.01</v>
      </c>
      <c r="G43" s="42">
        <v>0.02</v>
      </c>
      <c r="H43" s="42">
        <v>0.02</v>
      </c>
      <c r="I43" s="42">
        <v>0.02</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zbePRpSlvLXL2bg3Xu58GnpwuVu1xg1nt2hxTYxol0RFAs4J27R2hZD7kK3jmmxB6cmaTkc0W517tacsxJvA==" saltValue="pw9iiwx7GSSb5RdAm+pw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410</v>
      </c>
      <c r="L45" s="60">
        <v>439</v>
      </c>
      <c r="M45" s="60">
        <v>379</v>
      </c>
      <c r="N45" s="60">
        <v>358</v>
      </c>
      <c r="O45" s="61">
        <v>391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286</v>
      </c>
      <c r="L48" s="64">
        <v>278</v>
      </c>
      <c r="M48" s="64">
        <v>276</v>
      </c>
      <c r="N48" s="64">
        <v>273</v>
      </c>
      <c r="O48" s="65">
        <v>277</v>
      </c>
      <c r="P48" s="48"/>
      <c r="Q48" s="48"/>
      <c r="R48" s="48"/>
      <c r="S48" s="48"/>
      <c r="T48" s="48"/>
      <c r="U48" s="48"/>
    </row>
    <row r="49" spans="1:21" ht="30.75" customHeight="1" x14ac:dyDescent="0.15">
      <c r="A49" s="48"/>
      <c r="B49" s="1178"/>
      <c r="C49" s="1179"/>
      <c r="D49" s="62"/>
      <c r="E49" s="1155" t="s">
        <v>14</v>
      </c>
      <c r="F49" s="1155"/>
      <c r="G49" s="1155"/>
      <c r="H49" s="1155"/>
      <c r="I49" s="1155"/>
      <c r="J49" s="1156"/>
      <c r="K49" s="63">
        <v>0</v>
      </c>
      <c r="L49" s="64">
        <v>0</v>
      </c>
      <c r="M49" s="64">
        <v>0</v>
      </c>
      <c r="N49" s="64">
        <v>0</v>
      </c>
      <c r="O49" s="65" t="s">
        <v>490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703</v>
      </c>
      <c r="L52" s="64">
        <v>706</v>
      </c>
      <c r="M52" s="64">
        <v>640</v>
      </c>
      <c r="N52" s="64">
        <v>592</v>
      </c>
      <c r="O52" s="65">
        <v>606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v>
      </c>
      <c r="L53" s="69">
        <v>11</v>
      </c>
      <c r="M53" s="69">
        <v>15</v>
      </c>
      <c r="N53" s="69">
        <v>39</v>
      </c>
      <c r="O53" s="70">
        <v>62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LTvLyfxgKrCn9q3F7rLKHUbU7tZAONOxzDyFAd9ftf95m/IguQK1ZWhZWqZzPMxRwZWjfUgY9gzx/7E+YUBsg==" saltValue="bpv/dtQLalmjAvDmgHnt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3"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2987</v>
      </c>
      <c r="J41" s="356">
        <v>3419</v>
      </c>
      <c r="K41" s="356">
        <v>3866</v>
      </c>
      <c r="L41" s="356">
        <v>5525</v>
      </c>
      <c r="M41" s="357">
        <v>5733</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2021</v>
      </c>
      <c r="J43" s="359">
        <v>1795</v>
      </c>
      <c r="K43" s="359">
        <v>1594</v>
      </c>
      <c r="L43" s="359">
        <v>1428</v>
      </c>
      <c r="M43" s="360">
        <v>1285</v>
      </c>
    </row>
    <row r="44" spans="2:13" ht="27.75" customHeight="1" x14ac:dyDescent="0.15">
      <c r="B44" s="1186"/>
      <c r="C44" s="1187"/>
      <c r="D44" s="106"/>
      <c r="E44" s="1190" t="s">
        <v>34</v>
      </c>
      <c r="F44" s="1190"/>
      <c r="G44" s="1190"/>
      <c r="H44" s="1191"/>
      <c r="I44" s="358">
        <v>0</v>
      </c>
      <c r="J44" s="359">
        <v>0</v>
      </c>
      <c r="K44" s="359">
        <v>0</v>
      </c>
      <c r="L44" s="359" t="s">
        <v>490</v>
      </c>
      <c r="M44" s="360" t="s">
        <v>490</v>
      </c>
    </row>
    <row r="45" spans="2:13" ht="27.75" customHeight="1" x14ac:dyDescent="0.15">
      <c r="B45" s="1186"/>
      <c r="C45" s="1187"/>
      <c r="D45" s="106"/>
      <c r="E45" s="1190" t="s">
        <v>35</v>
      </c>
      <c r="F45" s="1190"/>
      <c r="G45" s="1190"/>
      <c r="H45" s="1191"/>
      <c r="I45" s="358">
        <v>541</v>
      </c>
      <c r="J45" s="359">
        <v>525</v>
      </c>
      <c r="K45" s="359">
        <v>545</v>
      </c>
      <c r="L45" s="359">
        <v>592</v>
      </c>
      <c r="M45" s="360">
        <v>591</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6125</v>
      </c>
      <c r="J50" s="359">
        <v>6283</v>
      </c>
      <c r="K50" s="359">
        <v>6690</v>
      </c>
      <c r="L50" s="359">
        <v>6772</v>
      </c>
      <c r="M50" s="360">
        <v>6726</v>
      </c>
    </row>
    <row r="51" spans="2:13" ht="27.75" customHeight="1" x14ac:dyDescent="0.15">
      <c r="B51" s="1186"/>
      <c r="C51" s="1187"/>
      <c r="D51" s="106"/>
      <c r="E51" s="1190" t="s">
        <v>42</v>
      </c>
      <c r="F51" s="1190"/>
      <c r="G51" s="1190"/>
      <c r="H51" s="1191"/>
      <c r="I51" s="358" t="s">
        <v>490</v>
      </c>
      <c r="J51" s="359" t="s">
        <v>490</v>
      </c>
      <c r="K51" s="359" t="s">
        <v>490</v>
      </c>
      <c r="L51" s="359" t="s">
        <v>490</v>
      </c>
      <c r="M51" s="360" t="s">
        <v>490</v>
      </c>
    </row>
    <row r="52" spans="2:13" ht="27.75" customHeight="1" x14ac:dyDescent="0.15">
      <c r="B52" s="1188"/>
      <c r="C52" s="1189"/>
      <c r="D52" s="106"/>
      <c r="E52" s="1190" t="s">
        <v>43</v>
      </c>
      <c r="F52" s="1190"/>
      <c r="G52" s="1190"/>
      <c r="H52" s="1191"/>
      <c r="I52" s="358">
        <v>4192</v>
      </c>
      <c r="J52" s="359">
        <v>4309</v>
      </c>
      <c r="K52" s="359">
        <v>4509</v>
      </c>
      <c r="L52" s="359">
        <v>5225</v>
      </c>
      <c r="M52" s="360">
        <v>5657</v>
      </c>
    </row>
    <row r="53" spans="2:13" ht="27.75" customHeight="1" thickBot="1" x14ac:dyDescent="0.2">
      <c r="B53" s="1192" t="s">
        <v>19</v>
      </c>
      <c r="C53" s="1193"/>
      <c r="D53" s="110"/>
      <c r="E53" s="1194" t="s">
        <v>44</v>
      </c>
      <c r="F53" s="1194"/>
      <c r="G53" s="1194"/>
      <c r="H53" s="1195"/>
      <c r="I53" s="361">
        <v>-4769</v>
      </c>
      <c r="J53" s="362">
        <v>-4852</v>
      </c>
      <c r="K53" s="362">
        <v>-5192</v>
      </c>
      <c r="L53" s="362">
        <v>-4452</v>
      </c>
      <c r="M53" s="363">
        <v>-4774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gp8uAN8d/vICJq+IRXr2D+zGvxKMIHQ01kPmqmrOCl2ZKLq+/ATm7RJ063jBUi0wxzzGY7aLbqEzS+VU6Gf8w==" saltValue="KojzPd4e9/oKB8lRN8JS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1682</v>
      </c>
      <c r="G55" s="122">
        <v>1682</v>
      </c>
      <c r="H55" s="123">
        <v>1683</v>
      </c>
    </row>
    <row r="56" spans="2:8" ht="52.5" customHeight="1" x14ac:dyDescent="0.15">
      <c r="B56" s="124"/>
      <c r="C56" s="1213" t="s">
        <v>47</v>
      </c>
      <c r="D56" s="1213"/>
      <c r="E56" s="1214"/>
      <c r="F56" s="125">
        <v>248</v>
      </c>
      <c r="G56" s="125">
        <v>338</v>
      </c>
      <c r="H56" s="126">
        <v>350</v>
      </c>
    </row>
    <row r="57" spans="2:8" ht="53.25" customHeight="1" x14ac:dyDescent="0.15">
      <c r="B57" s="124"/>
      <c r="C57" s="1215" t="s">
        <v>48</v>
      </c>
      <c r="D57" s="1215"/>
      <c r="E57" s="1216"/>
      <c r="F57" s="127">
        <v>4286</v>
      </c>
      <c r="G57" s="127">
        <v>4245</v>
      </c>
      <c r="H57" s="128">
        <v>4254</v>
      </c>
    </row>
    <row r="58" spans="2:8" ht="45.75" customHeight="1" x14ac:dyDescent="0.15">
      <c r="B58" s="129"/>
      <c r="C58" s="1203" t="s">
        <v>551</v>
      </c>
      <c r="D58" s="1204"/>
      <c r="E58" s="1205"/>
      <c r="F58" s="130">
        <v>1003</v>
      </c>
      <c r="G58" s="130">
        <v>1323</v>
      </c>
      <c r="H58" s="131">
        <v>1455</v>
      </c>
    </row>
    <row r="59" spans="2:8" ht="45.75" customHeight="1" x14ac:dyDescent="0.15">
      <c r="B59" s="129"/>
      <c r="C59" s="1203" t="s">
        <v>552</v>
      </c>
      <c r="D59" s="1204"/>
      <c r="E59" s="1205"/>
      <c r="F59" s="130">
        <v>512</v>
      </c>
      <c r="G59" s="130">
        <v>510</v>
      </c>
      <c r="H59" s="131">
        <v>510</v>
      </c>
    </row>
    <row r="60" spans="2:8" ht="45.75" customHeight="1" x14ac:dyDescent="0.15">
      <c r="B60" s="129"/>
      <c r="C60" s="1203" t="s">
        <v>553</v>
      </c>
      <c r="D60" s="1204"/>
      <c r="E60" s="1205"/>
      <c r="F60" s="130">
        <v>411</v>
      </c>
      <c r="G60" s="130">
        <v>411</v>
      </c>
      <c r="H60" s="131">
        <v>394</v>
      </c>
    </row>
    <row r="61" spans="2:8" ht="45.75" customHeight="1" x14ac:dyDescent="0.15">
      <c r="B61" s="129"/>
      <c r="C61" s="1203" t="s">
        <v>554</v>
      </c>
      <c r="D61" s="1204"/>
      <c r="E61" s="1205"/>
      <c r="F61" s="130">
        <v>370</v>
      </c>
      <c r="G61" s="130">
        <v>370</v>
      </c>
      <c r="H61" s="131">
        <v>358</v>
      </c>
    </row>
    <row r="62" spans="2:8" ht="45.75" customHeight="1" thickBot="1" x14ac:dyDescent="0.2">
      <c r="B62" s="132"/>
      <c r="C62" s="1206" t="s">
        <v>555</v>
      </c>
      <c r="D62" s="1207"/>
      <c r="E62" s="1208"/>
      <c r="F62" s="133">
        <v>699</v>
      </c>
      <c r="G62" s="133">
        <v>326</v>
      </c>
      <c r="H62" s="134">
        <v>218</v>
      </c>
    </row>
    <row r="63" spans="2:8" ht="52.5" customHeight="1" thickBot="1" x14ac:dyDescent="0.2">
      <c r="B63" s="135"/>
      <c r="C63" s="1209" t="s">
        <v>49</v>
      </c>
      <c r="D63" s="1209"/>
      <c r="E63" s="1210"/>
      <c r="F63" s="136">
        <v>6216</v>
      </c>
      <c r="G63" s="136">
        <v>6265</v>
      </c>
      <c r="H63" s="137">
        <v>6287</v>
      </c>
    </row>
    <row r="64" spans="2:8" x14ac:dyDescent="0.15"/>
  </sheetData>
  <sheetProtection algorithmName="SHA-512" hashValue="IWqDC1IS5kmPiJmYH3CdlLRwqb+EvCgRa5vyAjlHQLJdqZoOe8cNT+VNJW/f5pBo7eAotk8ncbYF9WUzd4jm2Q==" saltValue="cO1nMRsBmOMaf3d8GXlv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168853</v>
      </c>
      <c r="E3" s="156"/>
      <c r="F3" s="157">
        <v>268375</v>
      </c>
      <c r="G3" s="158"/>
      <c r="H3" s="159"/>
    </row>
    <row r="4" spans="1:8" x14ac:dyDescent="0.15">
      <c r="A4" s="160"/>
      <c r="B4" s="161"/>
      <c r="C4" s="162"/>
      <c r="D4" s="163">
        <v>49889</v>
      </c>
      <c r="E4" s="164"/>
      <c r="F4" s="165">
        <v>119602</v>
      </c>
      <c r="G4" s="166"/>
      <c r="H4" s="167"/>
    </row>
    <row r="5" spans="1:8" x14ac:dyDescent="0.15">
      <c r="A5" s="148" t="s">
        <v>523</v>
      </c>
      <c r="B5" s="153"/>
      <c r="C5" s="154"/>
      <c r="D5" s="155">
        <v>463421</v>
      </c>
      <c r="E5" s="156"/>
      <c r="F5" s="157">
        <v>301035</v>
      </c>
      <c r="G5" s="158"/>
      <c r="H5" s="159"/>
    </row>
    <row r="6" spans="1:8" x14ac:dyDescent="0.15">
      <c r="A6" s="160"/>
      <c r="B6" s="161"/>
      <c r="C6" s="162"/>
      <c r="D6" s="163">
        <v>179706</v>
      </c>
      <c r="E6" s="164"/>
      <c r="F6" s="165">
        <v>154376</v>
      </c>
      <c r="G6" s="166"/>
      <c r="H6" s="167"/>
    </row>
    <row r="7" spans="1:8" x14ac:dyDescent="0.15">
      <c r="A7" s="148" t="s">
        <v>524</v>
      </c>
      <c r="B7" s="153"/>
      <c r="C7" s="154"/>
      <c r="D7" s="155">
        <v>399723</v>
      </c>
      <c r="E7" s="156"/>
      <c r="F7" s="157">
        <v>277467</v>
      </c>
      <c r="G7" s="158"/>
      <c r="H7" s="159"/>
    </row>
    <row r="8" spans="1:8" x14ac:dyDescent="0.15">
      <c r="A8" s="160"/>
      <c r="B8" s="161"/>
      <c r="C8" s="162"/>
      <c r="D8" s="163">
        <v>194565</v>
      </c>
      <c r="E8" s="164"/>
      <c r="F8" s="165">
        <v>128378</v>
      </c>
      <c r="G8" s="166"/>
      <c r="H8" s="167"/>
    </row>
    <row r="9" spans="1:8" x14ac:dyDescent="0.15">
      <c r="A9" s="148" t="s">
        <v>525</v>
      </c>
      <c r="B9" s="153"/>
      <c r="C9" s="154"/>
      <c r="D9" s="155">
        <v>773062</v>
      </c>
      <c r="E9" s="156"/>
      <c r="F9" s="157">
        <v>282256</v>
      </c>
      <c r="G9" s="158"/>
      <c r="H9" s="159"/>
    </row>
    <row r="10" spans="1:8" x14ac:dyDescent="0.15">
      <c r="A10" s="160"/>
      <c r="B10" s="161"/>
      <c r="C10" s="162"/>
      <c r="D10" s="163">
        <v>422735</v>
      </c>
      <c r="E10" s="164"/>
      <c r="F10" s="165">
        <v>145453</v>
      </c>
      <c r="G10" s="166"/>
      <c r="H10" s="167"/>
    </row>
    <row r="11" spans="1:8" x14ac:dyDescent="0.15">
      <c r="A11" s="148" t="s">
        <v>526</v>
      </c>
      <c r="B11" s="153"/>
      <c r="C11" s="154"/>
      <c r="D11" s="155">
        <v>479318</v>
      </c>
      <c r="E11" s="156"/>
      <c r="F11" s="157">
        <v>295341</v>
      </c>
      <c r="G11" s="158"/>
      <c r="H11" s="159"/>
    </row>
    <row r="12" spans="1:8" x14ac:dyDescent="0.15">
      <c r="A12" s="160"/>
      <c r="B12" s="161"/>
      <c r="C12" s="168"/>
      <c r="D12" s="163">
        <v>264795</v>
      </c>
      <c r="E12" s="164"/>
      <c r="F12" s="165">
        <v>137402</v>
      </c>
      <c r="G12" s="166"/>
      <c r="H12" s="167"/>
    </row>
    <row r="13" spans="1:8" x14ac:dyDescent="0.15">
      <c r="A13" s="148"/>
      <c r="B13" s="153"/>
      <c r="C13" s="169"/>
      <c r="D13" s="170">
        <v>456875</v>
      </c>
      <c r="E13" s="171"/>
      <c r="F13" s="172">
        <v>284895</v>
      </c>
      <c r="G13" s="173"/>
      <c r="H13" s="159"/>
    </row>
    <row r="14" spans="1:8" x14ac:dyDescent="0.15">
      <c r="A14" s="160"/>
      <c r="B14" s="161"/>
      <c r="C14" s="162"/>
      <c r="D14" s="163">
        <v>222338</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3.53</v>
      </c>
      <c r="C19" s="174">
        <f>ROUND(VALUE(SUBSTITUTE(実質収支比率等に係る経年分析!G$48,"▲","-")),2)</f>
        <v>4.5</v>
      </c>
      <c r="D19" s="174">
        <f>ROUND(VALUE(SUBSTITUTE(実質収支比率等に係る経年分析!H$48,"▲","-")),2)</f>
        <v>5.01</v>
      </c>
      <c r="E19" s="174">
        <f>ROUND(VALUE(SUBSTITUTE(実質収支比率等に係る経年分析!I$48,"▲","-")),2)</f>
        <v>7.28</v>
      </c>
      <c r="F19" s="174">
        <f>ROUND(VALUE(SUBSTITUTE(実質収支比率等に係る経年分析!J$48,"▲","-")),2)</f>
        <v>4.2699999999999996</v>
      </c>
    </row>
    <row r="20" spans="1:11" x14ac:dyDescent="0.15">
      <c r="A20" s="174" t="s">
        <v>53</v>
      </c>
      <c r="B20" s="174">
        <f>ROUND(VALUE(SUBSTITUTE(実質収支比率等に係る経年分析!F$47,"▲","-")),2)</f>
        <v>58.99</v>
      </c>
      <c r="C20" s="174">
        <f>ROUND(VALUE(SUBSTITUTE(実質収支比率等に係る経年分析!G$47,"▲","-")),2)</f>
        <v>55.67</v>
      </c>
      <c r="D20" s="174">
        <f>ROUND(VALUE(SUBSTITUTE(実質収支比率等に係る経年分析!H$47,"▲","-")),2)</f>
        <v>53.93</v>
      </c>
      <c r="E20" s="174">
        <f>ROUND(VALUE(SUBSTITUTE(実質収支比率等に係る経年分析!I$47,"▲","-")),2)</f>
        <v>54.72</v>
      </c>
      <c r="F20" s="174">
        <f>ROUND(VALUE(SUBSTITUTE(実質収支比率等に係る経年分析!J$47,"▲","-")),2)</f>
        <v>54.08</v>
      </c>
    </row>
    <row r="21" spans="1:11" x14ac:dyDescent="0.15">
      <c r="A21" s="174" t="s">
        <v>54</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1.84</v>
      </c>
      <c r="D21" s="174">
        <f>IF(ISNUMBER(VALUE(SUBSTITUTE(実質収支比率等に係る経年分析!H$49,"▲","-"))),ROUND(VALUE(SUBSTITUTE(実質収支比率等に係る経年分析!H$49,"▲","-")),2),NA())</f>
        <v>3.32</v>
      </c>
      <c r="E21" s="174">
        <f>IF(ISNUMBER(VALUE(SUBSTITUTE(実質収支比率等に係る経年分析!I$49,"▲","-"))),ROUND(VALUE(SUBSTITUTE(実質収支比率等に係る経年分析!I$49,"▲","-")),2),NA())</f>
        <v>2.5499999999999998</v>
      </c>
      <c r="F21" s="174">
        <f>IF(ISNUMBER(VALUE(SUBSTITUTE(実質収支比率等に係る経年分析!J$49,"▲","-"))),ROUND(VALUE(SUBSTITUTE(実質収支比率等に係る経年分析!J$49,"▲","-")),2),NA())</f>
        <v>-1.72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川上村営バス事業特別会計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川上村訪問看護事業特別会計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川上村特別住宅特別会計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川上村介護保険事業特別会計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川上村営水道事業特別会計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川上村下水道事業特別会計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0.35</v>
      </c>
    </row>
    <row r="35" spans="1:16" x14ac:dyDescent="0.15">
      <c r="A35" s="175" t="str">
        <f>IF(連結実質赤字比率に係る赤字・黒字の構成分析!C$35="",NA(),連結実質赤字比率に係る赤字・黒字の構成分析!C$35)</f>
        <v>川上村国民健康保険特別会計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703</v>
      </c>
      <c r="E42" s="176"/>
      <c r="F42" s="176"/>
      <c r="G42" s="176">
        <f>'実質公債費比率（分子）の構造'!L$52</f>
        <v>706</v>
      </c>
      <c r="H42" s="176"/>
      <c r="I42" s="176"/>
      <c r="J42" s="176">
        <f>'実質公債費比率（分子）の構造'!M$52</f>
        <v>640</v>
      </c>
      <c r="K42" s="176"/>
      <c r="L42" s="176"/>
      <c r="M42" s="176">
        <f>'実質公債費比率（分子）の構造'!N$52</f>
        <v>592</v>
      </c>
      <c r="N42" s="176"/>
      <c r="O42" s="176"/>
      <c r="P42" s="176">
        <f>'実質公債費比率（分子）の構造'!O$52</f>
        <v>606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t="str">
        <f>'実質公債費比率（分子）の構造'!O$49</f>
        <v>-</v>
      </c>
      <c r="O45" s="176"/>
      <c r="P45" s="176"/>
    </row>
    <row r="46" spans="1:16" x14ac:dyDescent="0.15">
      <c r="A46" s="176" t="s">
        <v>64</v>
      </c>
      <c r="B46" s="176">
        <f>'実質公債費比率（分子）の構造'!K$48</f>
        <v>286</v>
      </c>
      <c r="C46" s="176"/>
      <c r="D46" s="176"/>
      <c r="E46" s="176">
        <f>'実質公債費比率（分子）の構造'!L$48</f>
        <v>278</v>
      </c>
      <c r="F46" s="176"/>
      <c r="G46" s="176"/>
      <c r="H46" s="176">
        <f>'実質公債費比率（分子）の構造'!M$48</f>
        <v>276</v>
      </c>
      <c r="I46" s="176"/>
      <c r="J46" s="176"/>
      <c r="K46" s="176">
        <f>'実質公債費比率（分子）の構造'!N$48</f>
        <v>273</v>
      </c>
      <c r="L46" s="176"/>
      <c r="M46" s="176"/>
      <c r="N46" s="176">
        <f>'実質公債費比率（分子）の構造'!O$48</f>
        <v>277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410</v>
      </c>
      <c r="C49" s="176"/>
      <c r="D49" s="176"/>
      <c r="E49" s="176">
        <f>'実質公債費比率（分子）の構造'!L$45</f>
        <v>439</v>
      </c>
      <c r="F49" s="176"/>
      <c r="G49" s="176"/>
      <c r="H49" s="176">
        <f>'実質公債費比率（分子）の構造'!M$45</f>
        <v>379</v>
      </c>
      <c r="I49" s="176"/>
      <c r="J49" s="176"/>
      <c r="K49" s="176">
        <f>'実質公債費比率（分子）の構造'!N$45</f>
        <v>358</v>
      </c>
      <c r="L49" s="176"/>
      <c r="M49" s="176"/>
      <c r="N49" s="176">
        <f>'実質公債費比率（分子）の構造'!O$45</f>
        <v>391</v>
      </c>
      <c r="O49" s="176"/>
      <c r="P49" s="176"/>
    </row>
    <row r="50" spans="1:16" x14ac:dyDescent="0.15">
      <c r="A50" s="176" t="s">
        <v>67</v>
      </c>
      <c r="B50" s="176" t="e">
        <f>NA()</f>
        <v>#N/A</v>
      </c>
      <c r="C50" s="176">
        <f>IF(ISNUMBER('実質公債費比率（分子）の構造'!K$53),'実質公債費比率（分子）の構造'!K$53,NA())</f>
        <v>-7</v>
      </c>
      <c r="D50" s="176" t="e">
        <f>NA()</f>
        <v>#N/A</v>
      </c>
      <c r="E50" s="176" t="e">
        <f>NA()</f>
        <v>#N/A</v>
      </c>
      <c r="F50" s="176">
        <f>IF(ISNUMBER('実質公債費比率（分子）の構造'!L$53),'実質公債費比率（分子）の構造'!L$53,NA())</f>
        <v>11</v>
      </c>
      <c r="G50" s="176" t="e">
        <f>NA()</f>
        <v>#N/A</v>
      </c>
      <c r="H50" s="176" t="e">
        <f>NA()</f>
        <v>#N/A</v>
      </c>
      <c r="I50" s="176">
        <f>IF(ISNUMBER('実質公債費比率（分子）の構造'!M$53),'実質公債費比率（分子）の構造'!M$53,NA())</f>
        <v>15</v>
      </c>
      <c r="J50" s="176" t="e">
        <f>NA()</f>
        <v>#N/A</v>
      </c>
      <c r="K50" s="176" t="e">
        <f>NA()</f>
        <v>#N/A</v>
      </c>
      <c r="L50" s="176">
        <f>IF(ISNUMBER('実質公債費比率（分子）の構造'!N$53),'実質公債費比率（分子）の構造'!N$53,NA())</f>
        <v>39</v>
      </c>
      <c r="M50" s="176" t="e">
        <f>NA()</f>
        <v>#N/A</v>
      </c>
      <c r="N50" s="176" t="e">
        <f>NA()</f>
        <v>#N/A</v>
      </c>
      <c r="O50" s="176">
        <f>IF(ISNUMBER('実質公債費比率（分子）の構造'!O$53),'実質公債費比率（分子）の構造'!O$53,NA())</f>
        <v>62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4192</v>
      </c>
      <c r="E56" s="175"/>
      <c r="F56" s="175"/>
      <c r="G56" s="175">
        <f>'将来負担比率（分子）の構造'!J$52</f>
        <v>4309</v>
      </c>
      <c r="H56" s="175"/>
      <c r="I56" s="175"/>
      <c r="J56" s="175">
        <f>'将来負担比率（分子）の構造'!K$52</f>
        <v>4509</v>
      </c>
      <c r="K56" s="175"/>
      <c r="L56" s="175"/>
      <c r="M56" s="175">
        <f>'将来負担比率（分子）の構造'!L$52</f>
        <v>5225</v>
      </c>
      <c r="N56" s="175"/>
      <c r="O56" s="175"/>
      <c r="P56" s="175">
        <f>'将来負担比率（分子）の構造'!M$52</f>
        <v>5657</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6125</v>
      </c>
      <c r="E58" s="175"/>
      <c r="F58" s="175"/>
      <c r="G58" s="175">
        <f>'将来負担比率（分子）の構造'!J$50</f>
        <v>6283</v>
      </c>
      <c r="H58" s="175"/>
      <c r="I58" s="175"/>
      <c r="J58" s="175">
        <f>'将来負担比率（分子）の構造'!K$50</f>
        <v>6690</v>
      </c>
      <c r="K58" s="175"/>
      <c r="L58" s="175"/>
      <c r="M58" s="175">
        <f>'将来負担比率（分子）の構造'!L$50</f>
        <v>6772</v>
      </c>
      <c r="N58" s="175"/>
      <c r="O58" s="175"/>
      <c r="P58" s="175">
        <f>'将来負担比率（分子）の構造'!M$50</f>
        <v>6726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541</v>
      </c>
      <c r="C62" s="175"/>
      <c r="D62" s="175"/>
      <c r="E62" s="175">
        <f>'将来負担比率（分子）の構造'!J$45</f>
        <v>525</v>
      </c>
      <c r="F62" s="175"/>
      <c r="G62" s="175"/>
      <c r="H62" s="175">
        <f>'将来負担比率（分子）の構造'!K$45</f>
        <v>545</v>
      </c>
      <c r="I62" s="175"/>
      <c r="J62" s="175"/>
      <c r="K62" s="175">
        <f>'将来負担比率（分子）の構造'!L$45</f>
        <v>592</v>
      </c>
      <c r="L62" s="175"/>
      <c r="M62" s="175"/>
      <c r="N62" s="175">
        <f>'将来負担比率（分子）の構造'!M$45</f>
        <v>591</v>
      </c>
      <c r="O62" s="175"/>
      <c r="P62" s="175"/>
    </row>
    <row r="63" spans="1:16" x14ac:dyDescent="0.15">
      <c r="A63" s="175" t="s">
        <v>34</v>
      </c>
      <c r="B63" s="175">
        <f>'将来負担比率（分子）の構造'!I$44</f>
        <v>0</v>
      </c>
      <c r="C63" s="175"/>
      <c r="D63" s="175"/>
      <c r="E63" s="175">
        <f>'将来負担比率（分子）の構造'!J$44</f>
        <v>0</v>
      </c>
      <c r="F63" s="175"/>
      <c r="G63" s="175"/>
      <c r="H63" s="175">
        <f>'将来負担比率（分子）の構造'!K$44</f>
        <v>0</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2021</v>
      </c>
      <c r="C64" s="175"/>
      <c r="D64" s="175"/>
      <c r="E64" s="175">
        <f>'将来負担比率（分子）の構造'!J$43</f>
        <v>1795</v>
      </c>
      <c r="F64" s="175"/>
      <c r="G64" s="175"/>
      <c r="H64" s="175">
        <f>'将来負担比率（分子）の構造'!K$43</f>
        <v>1594</v>
      </c>
      <c r="I64" s="175"/>
      <c r="J64" s="175"/>
      <c r="K64" s="175">
        <f>'将来負担比率（分子）の構造'!L$43</f>
        <v>1428</v>
      </c>
      <c r="L64" s="175"/>
      <c r="M64" s="175"/>
      <c r="N64" s="175">
        <f>'将来負担比率（分子）の構造'!M$43</f>
        <v>1285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2987</v>
      </c>
      <c r="C66" s="175"/>
      <c r="D66" s="175"/>
      <c r="E66" s="175">
        <f>'将来負担比率（分子）の構造'!J$41</f>
        <v>3419</v>
      </c>
      <c r="F66" s="175"/>
      <c r="G66" s="175"/>
      <c r="H66" s="175">
        <f>'将来負担比率（分子）の構造'!K$41</f>
        <v>3866</v>
      </c>
      <c r="I66" s="175"/>
      <c r="J66" s="175"/>
      <c r="K66" s="175">
        <f>'将来負担比率（分子）の構造'!L$41</f>
        <v>5525</v>
      </c>
      <c r="L66" s="175"/>
      <c r="M66" s="175"/>
      <c r="N66" s="175">
        <f>'将来負担比率（分子）の構造'!M$41</f>
        <v>5733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1682</v>
      </c>
      <c r="C72" s="179">
        <f>基金残高に係る経年分析!G55</f>
        <v>1682</v>
      </c>
      <c r="D72" s="179">
        <f>基金残高に係る経年分析!H55</f>
        <v>1683</v>
      </c>
    </row>
    <row r="73" spans="1:16" x14ac:dyDescent="0.15">
      <c r="A73" s="178" t="s">
        <v>74</v>
      </c>
      <c r="B73" s="179">
        <f>基金残高に係る経年分析!F56</f>
        <v>248</v>
      </c>
      <c r="C73" s="179">
        <f>基金残高に係る経年分析!G56</f>
        <v>338</v>
      </c>
      <c r="D73" s="179">
        <f>基金残高に係る経年分析!H56</f>
        <v>350</v>
      </c>
    </row>
    <row r="74" spans="1:16" x14ac:dyDescent="0.15">
      <c r="A74" s="178" t="s">
        <v>75</v>
      </c>
      <c r="B74" s="179">
        <f>基金残高に係る経年分析!F57</f>
        <v>4286</v>
      </c>
      <c r="C74" s="179">
        <f>基金残高に係る経年分析!G57</f>
        <v>4245</v>
      </c>
      <c r="D74" s="179">
        <f>基金残高に係る経年分析!H57</f>
        <v>4254</v>
      </c>
    </row>
  </sheetData>
  <sheetProtection algorithmName="SHA-512" hashValue="6ZV/Y57ZHj9XGyMYj/99ol4G8nf/rYWsFIA1MOnrH7aMP23TzG/XsVEuylpn/jn8qNZAA0nFUXnTOnC42Nzb4g==" saltValue="bQmVti4kUO+miU0U0Mok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甕　智美</cp:lastModifiedBy>
  <cp:lastPrinted>2025-03-19T01:13:22Z</cp:lastPrinted>
  <dcterms:created xsi:type="dcterms:W3CDTF">2025-02-19T02:29:54Z</dcterms:created>
  <dcterms:modified xsi:type="dcterms:W3CDTF">2025-03-27T07:20:29Z</dcterms:modified>
  <cp:category/>
</cp:coreProperties>
</file>