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CO35" i="9"/>
  <c r="CO36" i="9" s="1"/>
  <c r="BE35" i="9"/>
  <c r="AM35" i="9"/>
  <c r="C35" i="9"/>
  <c r="BW34" i="9"/>
  <c r="BW35" i="9" s="1"/>
  <c r="BW36" i="9" s="1"/>
  <c r="BW37" i="9" s="1"/>
  <c r="BW38" i="9" s="1"/>
  <c r="BW39" i="9" s="1"/>
  <c r="BW40" i="9" s="1"/>
  <c r="BW41" i="9" s="1"/>
  <c r="BW42" i="9" s="1"/>
  <c r="BW43" i="9" s="1"/>
  <c r="C34" i="9"/>
  <c r="CO34" i="9" l="1"/>
  <c r="U34" i="9"/>
  <c r="U35" i="9" s="1"/>
  <c r="U36" i="9" s="1"/>
  <c r="BE34"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<sst xmlns="http://schemas.openxmlformats.org/spreadsheetml/2006/main" count="1061" uniqueCount="548">
  <si>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</si>
  <si>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</si>
  <si>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</si>
  <si>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</si>
  <si>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</si>
  <si>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</si>
  <si>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</si>
  <si>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</si>
  <si>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</si>
  <si>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</si>
  <si>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</si>
  <si>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</si>
  <si>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</si>
  <si>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</si>
  <si>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</si>
  <si>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</si>
  <si>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</si>
  <si>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</si>
  <si>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</si>
  <si>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</si>
  <si>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</si>
  <si>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</si>
  <si>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</si>
  <si>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</si>
  <si>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</si>
  <si>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</si>
  <si>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</si>
  <si>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</si>
  <si>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</si>
  <si>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</si>
  <si>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</si>
  <si>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</si>
  <si>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</si>
  <si>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</si>
  <si>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</si>
  <si>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</si>
  <si>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</si>
  <si>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</si>
  <si>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</si>
  <si>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</si>
  <si>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</si>
  <si>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</si>
  <si>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</si>
  <si>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</si>
  <si>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</si>
  <si>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</si>
  <si>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</si>
  <si>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</si>
  <si>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</si>
  <si>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</si>
  <si>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</si>
  <si>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</si>
  <si>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</si>
  <si>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</si>
  <si>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</si>
  <si>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</si>
  <si>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</si>
  <si>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</si>
  <si>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</si>
  <si>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</si>
  <si>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</si>
  <si>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</si>
  <si>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</si>
  <si>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</si>
  <si>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</si>
  <si>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</si>
  <si>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</si>
  <si>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</si>
  <si>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</si>
  <si>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</si>
  <si>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</si>
  <si>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</si>
  <si>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</si>
  <si>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</si>
  <si>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</si>
  <si>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</si>
  <si>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</si>
  <si>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</si>
  <si>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</si>
  <si>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</si>
  <si>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</si>
  <si>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</si>
  <si>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</si>
  <si>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</si>
  <si>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</si>
  <si>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</si>
  <si>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</si>
  <si>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</si>
  <si>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</si>
  <si>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</si>
  <si>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</si>
  <si>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</si>
  <si>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</si>
  <si>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</si>
  <si>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</si>
  <si>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</si>
  <si>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</si>
  <si>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</si>
  <si>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</si>
  <si>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</si>
  <si>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</si>
  <si>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</si>
  <si>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</si>
  <si>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</si>
  <si>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</si>
  <si>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</si>
  <si>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</si>
  <si>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</si>
  <si>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</si>
  <si>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</si>
  <si>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</si>
  <si>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</si>
  <si>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</si>
  <si>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</si>
  <si>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</si>
  <si>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</si>
  <si>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</si>
  <si>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</si>
  <si>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</si>
  <si>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</si>
  <si>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</si>
  <si>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</si>
  <si>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</si>
  <si>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</si>
  <si>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</si>
  <si>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</si>
  <si>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</si>
  <si>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</si>
  <si>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</si>
  <si>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</si>
  <si>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</si>
  <si>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</si>
  <si>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</si>
  <si>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</si>
  <si>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</si>
  <si>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</si>
  <si>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</si>
  <si>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</si>
  <si>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</si>
  <si>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</si>
  <si>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</si>
  <si>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</si>
  <si>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</si>
  <si>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</si>
  <si>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</si>
  <si>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</si>
  <si>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</si>
  <si>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</si>
  <si>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</si>
  <si>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</si>
  <si>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</si>
  <si>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</si>
  <si>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</si>
  <si>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</si>
  <si>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</si>
  <si>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</si>
  <si>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</si>
  <si>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</si>
  <si>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</si>
  <si>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</si>
  <si>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</si>
  <si>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</si>
  <si>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</si>
  <si>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</si>
  <si>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</si>
  <si>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</si>
  <si>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</si>
  <si>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</si>
  <si>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</si>
  <si>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</si>
  <si>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</si>
  <si>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</si>
  <si>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</si>
  <si>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</si>
  <si>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</si>
  <si>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</si>
  <si>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</si>
  <si>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</si>
  <si>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</si>
  <si>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</si>
  <si>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</si>
  <si>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</si>
  <si>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</si>
  <si>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</si>
  <si>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</si>
  <si>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</si>
  <si>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</si>
  <si>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</si>
  <si>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</si>
  <si>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</si>
  <si>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</si>
  <si>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</si>
  <si>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</si>
  <si>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</si>
  <si>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</si>
  <si>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</si>
  <si>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</si>
  <si>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長野県小海町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</si>
  <si>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</si>
  <si>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</si>
  <si>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</si>
  <si>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</si>
  <si>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</si>
  <si>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</si>
  <si>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</si>
  <si>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</si>
  <si>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</si>
  <si>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</si>
  <si>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</si>
  <si>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</si>
  <si>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</si>
  <si>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</si>
  <si>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</si>
  <si>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</si>
  <si>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</si>
  <si>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</si>
  <si>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</si>
  <si>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</si>
  <si>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</si>
  <si>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</si>
  <si>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</si>
  <si>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</si>
  <si>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</si>
  <si>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</si>
  <si>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</si>
  <si>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</si>
  <si>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</si>
  <si>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</si>
  <si>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</si>
  <si>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</si>
  <si>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</si>
  <si>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</si>
  <si>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</si>
  <si>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</si>
  <si>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</si>
  <si>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</si>
  <si>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</si>
  <si>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</si>
  <si>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</si>
  <si>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</si>
  <si>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</si>
  <si>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</si>
  <si>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</si>
  <si>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</si>
  <si>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</si>
  <si>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</si>
  <si>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</si>
  <si>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</si>
  <si>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</si>
  <si>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</si>
  <si>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</si>
  <si>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</si>
  <si>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</si>
  <si>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</si>
  <si>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</si>
  <si>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</si>
  <si>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</si>
  <si>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</si>
  <si>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</si>
  <si>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</si>
  <si>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</si>
  <si>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</si>
  <si>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</si>
  <si>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</si>
  <si>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</si>
  <si>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</si>
  <si>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</si>
  <si>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</si>
  <si>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</si>
  <si>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</si>
  <si>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</si>
  <si>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</si>
  <si>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</si>
  <si>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</si>
  <si>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</si>
  <si>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</si>
  <si>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</si>
  <si>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</si>
  <si>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</si>
  <si>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</si>
  <si>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</si>
  <si>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</si>
  <si>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</si>
  <si>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</si>
  <si>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</si>
  <si>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</si>
  <si>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</si>
  <si>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</si>
  <si>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</si>
  <si>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</si>
  <si>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</si>
  <si>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</si>
  <si>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</si>
  <si>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</si>
  <si>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</si>
  <si>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</si>
  <si>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</si>
  <si>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</si>
  <si>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</si>
  <si>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</si>
  <si>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</si>
  <si>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</si>
  <si>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</si>
  <si>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</si>
  <si>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</si>
  <si>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</si>
  <si>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</si>
  <si>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</si>
  <si>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</si>
  <si>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</si>
  <si>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</si>
  <si>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</si>
  <si>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</si>
  <si>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</si>
  <si>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</si>
  <si>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</si>
  <si>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</si>
  <si>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</si>
  <si>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</si>
  <si>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</si>
  <si>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</si>
  <si>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</si>
  <si>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</si>
  <si>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</si>
  <si>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</si>
  <si>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</si>
  <si>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</si>
  <si>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</si>
  <si>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</si>
  <si>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</si>
  <si>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</si>
  <si>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</si>
  <si>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</si>
  <si>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</si>
  <si>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</si>
  <si>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</si>
  <si>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</si>
  <si>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</si>
  <si>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</si>
  <si>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</si>
  <si>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</si>
  <si>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</si>
  <si>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</si>
  <si>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</si>
  <si>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</si>
  <si>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</si>
  <si>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長野県小海町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</si>
  <si>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</si>
  <si>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</si>
  <si>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</si>
  <si>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</si>
  <si>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</si>
  <si>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</si>
  <si>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</si>
  <si>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</si>
  <si>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</si>
  <si>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</si>
  <si>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</si>
  <si>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</si>
  <si>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</si>
  <si>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</si>
  <si>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</si>
  <si>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</si>
  <si>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</si>
  <si>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</si>
  <si>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</si>
  <si>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</si>
  <si>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</si>
  <si>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</si>
  <si>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</si>
  <si>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</si>
  <si>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</si>
  <si>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</si>
  <si>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</si>
  <si>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</si>
  <si>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</si>
  <si>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</si>
  <si>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</si>
  <si>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</si>
  <si>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</si>
  <si>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</si>
  <si>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</si>
  <si>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</si>
  <si>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</si>
  <si>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</si>
  <si>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小海町農業集落排水事業特別会計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</si>
  <si>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</si>
  <si>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</si>
  <si>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</si>
  <si>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</si>
  <si>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</si>
  <si>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</si>
  <si>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</si>
  <si>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</si>
  <si>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</si>
  <si>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</si>
  <si>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</si>
  <si>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</si>
  <si>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</si>
  <si>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</si>
  <si>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</si>
  <si>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</si>
  <si>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</si>
  <si>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</si>
  <si>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</si>
  <si>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</si>
  <si>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</si>
  <si>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</si>
  <si>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</si>
  <si>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</si>
  <si>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</si>
  <si>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</si>
  <si>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</si>
  <si>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</si>
  <si>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</si>
  <si>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</si>
  <si>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</si>
  <si>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</si>
  <si>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</si>
  <si>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</si>
  <si>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</si>
  <si>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</si>
  <si>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</si>
  <si>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</si>
  <si>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</si>
  <si>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</si>
  <si>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</si>
  <si>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</si>
  <si>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</si>
  <si>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</si>
  <si>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</si>
  <si>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</si>
  <si>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</si>
  <si>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</si>
  <si>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</si>
  <si>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</si>
  <si>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</si>
  <si>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</si>
  <si>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</si>
  <si>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</si>
  <si>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</si>
  <si>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</si>
  <si>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</si>
  <si>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</si>
  <si>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</si>
  <si>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</si>
  <si>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</si>
  <si>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</si>
  <si>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</si>
  <si>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</si>
  <si>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</si>
  <si>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</si>
  <si>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</si>
  <si>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</si>
  <si>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</si>
  <si>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</si>
  <si>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</si>
  <si>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</si>
  <si>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</si>
  <si>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</si>
  <si>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</si>
  <si>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</si>
  <si>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</si>
  <si>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</si>
  <si>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</si>
  <si>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</si>
  <si>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</si>
  <si>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</si>
  <si>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</si>
  <si>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</si>
  <si>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</si>
  <si>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</si>
  <si>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</si>
  <si>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</si>
  <si>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</si>
  <si>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</si>
  <si>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</si>
  <si>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</si>
  <si>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</si>
  <si>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</si>
  <si>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</si>
  <si>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</si>
  <si>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</si>
  <si>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</si>
  <si>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</si>
  <si>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</si>
  <si>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</si>
  <si>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</si>
  <si>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</si>
  <si>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</si>
  <si>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</si>
  <si>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</si>
  <si>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</si>
  <si>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</si>
  <si>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</si>
  <si>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</si>
  <si>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</si>
  <si>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</si>
  <si>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</si>
  <si>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</si>
  <si>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</si>
  <si>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</si>
  <si>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</si>
  <si>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</si>
  <si>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</si>
  <si>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</si>
  <si>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</si>
  <si>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</si>
  <si>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</si>
  <si>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</si>
  <si>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</si>
  <si>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</si>
  <si>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</si>
  <si>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</si>
  <si>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</si>
  <si>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</si>
  <si>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</si>
  <si>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</si>
  <si>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</si>
  <si>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</si>
  <si>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小海町水道事業特別会計</t>
  </si>
  <si>
    <t>小海町介護保険事業特別会計</t>
  </si>
  <si>
    <t>小海町国民健康保険事業特別会計</t>
  </si>
  <si>
    <t>小海町農業集落排水事業特別会計</t>
  </si>
  <si>
    <t>小海町後期高齢者医療特別会計</t>
  </si>
  <si>
    <t>その他会計（赤字）</t>
  </si>
  <si>
    <t>その他会計（黒字）</t>
  </si>
  <si>
    <t>-</t>
    <phoneticPr fontId="2"/>
  </si>
  <si>
    <t>小海町開発公社</t>
    <rPh sb="0" eb="3">
      <t>コウミマチ</t>
    </rPh>
    <rPh sb="3" eb="5">
      <t>カイハツ</t>
    </rPh>
    <rPh sb="5" eb="7">
      <t>コウシャ</t>
    </rPh>
    <phoneticPr fontId="2"/>
  </si>
  <si>
    <t>佐久広域連合（一般会計）</t>
    <rPh sb="0" eb="2">
      <t>サク</t>
    </rPh>
    <rPh sb="2" eb="4">
      <t>コウイキ</t>
    </rPh>
    <rPh sb="4" eb="6">
      <t>レンゴウ</t>
    </rPh>
    <rPh sb="7" eb="9">
      <t>イッパン</t>
    </rPh>
    <rPh sb="9" eb="11">
      <t>カイケイ</t>
    </rPh>
    <phoneticPr fontId="5"/>
  </si>
  <si>
    <t>佐久広域連合（消防特別会計）</t>
    <rPh sb="0" eb="2">
      <t>サク</t>
    </rPh>
    <rPh sb="2" eb="4">
      <t>コウイキ</t>
    </rPh>
    <rPh sb="4" eb="6">
      <t>レンゴウ</t>
    </rPh>
    <rPh sb="7" eb="9">
      <t>ショウボウ</t>
    </rPh>
    <rPh sb="9" eb="11">
      <t>トクベツ</t>
    </rPh>
    <rPh sb="11" eb="13">
      <t>カイケイ</t>
    </rPh>
    <phoneticPr fontId="5"/>
  </si>
  <si>
    <t>佐久広域連合（特別養護老人ホーム,養護老人ホーム）　</t>
    <rPh sb="0" eb="2">
      <t>サク</t>
    </rPh>
    <rPh sb="2" eb="4">
      <t>コウイキ</t>
    </rPh>
    <rPh sb="4" eb="6">
      <t>レンゴウ</t>
    </rPh>
    <rPh sb="7" eb="9">
      <t>トクベツ</t>
    </rPh>
    <rPh sb="9" eb="11">
      <t>ヨウゴ</t>
    </rPh>
    <rPh sb="11" eb="13">
      <t>ロウジン</t>
    </rPh>
    <phoneticPr fontId="5"/>
  </si>
  <si>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5"/>
  </si>
  <si>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5"/>
  </si>
  <si>
    <t>南佐久環境衛生組合（公共下水道事業特別会計、一般会計）</t>
    <rPh sb="17" eb="19">
      <t>トクベツ</t>
    </rPh>
    <rPh sb="19" eb="21">
      <t>カイケイ</t>
    </rPh>
    <rPh sb="22" eb="24">
      <t>イッパン</t>
    </rPh>
    <rPh sb="24" eb="26">
      <t>カイケイ</t>
    </rPh>
    <phoneticPr fontId="2"/>
  </si>
  <si>
    <t>小海町北相木村南相木村中学校組合（一般会計）</t>
  </si>
  <si>
    <t>長野県市町村自治振興組合（一般会計）</t>
  </si>
  <si>
    <t>長野県後期高齢者医療広域連合（一般会計）</t>
    <rPh sb="15" eb="17">
      <t>イッパン</t>
    </rPh>
    <rPh sb="17" eb="19">
      <t>カイケイ</t>
    </rPh>
    <phoneticPr fontId="2"/>
  </si>
  <si>
    <t>長野県地方税滞納整理機構(一般会計)</t>
    <rPh sb="13" eb="15">
      <t>イッパン</t>
    </rPh>
    <rPh sb="15" eb="17">
      <t>カイケイ</t>
    </rPh>
    <phoneticPr fontId="2"/>
  </si>
  <si>
    <t>東信地区交通災害共済組合（一般会計）</t>
    <phoneticPr fontId="2"/>
  </si>
  <si>
    <t>長野県後期高齢者医療広域連合（後期高齢者医療事業会計）</t>
    <phoneticPr fontId="2"/>
  </si>
  <si>
    <t>合算</t>
    <rPh sb="0" eb="2">
      <t>ガッサン</t>
    </rPh>
    <phoneticPr fontId="2"/>
  </si>
  <si>
    <t>-</t>
    <phoneticPr fontId="2"/>
  </si>
  <si>
    <t>-</t>
    <phoneticPr fontId="2"/>
  </si>
  <si>
    <t>長野県市町村総合事務組合（一般）</t>
    <rPh sb="0" eb="3">
      <t>ナガノケン</t>
    </rPh>
    <rPh sb="6" eb="8">
      <t>ソウゴウ</t>
    </rPh>
    <rPh sb="8" eb="10">
      <t>ジム</t>
    </rPh>
    <rPh sb="10" eb="12">
      <t>クミアイ</t>
    </rPh>
    <rPh sb="13" eb="15">
      <t>イッパン</t>
    </rPh>
    <phoneticPr fontId="2"/>
  </si>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</sst>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86230</c:v>
                </c:pt>
                <c:pt idx="1">
                  <c:v>154144</c:v>
                </c:pt>
                <c:pt idx="2">
                  <c:v>121377</c:v>
                </c:pt>
                <c:pt idx="3">
                  <c:v>79370</c:v>
                </c:pt>
                <c:pt idx="4">
                  <c:v>101581</c:v>
                </c:pt>
              </c:numCache>
            </c:numRef>
          </c:val>
          <c:smooth val="0"/>
        </c:ser>
        <c:dLbls>
          <c:showLegendKey val="0"/>
          <c:showVal val="0"/>
          <c:showCatName val="0"/>
          <c:showSerName val="0"/>
          <c:showPercent val="0"/>
          <c:showBubbleSize val="0"/>
        </c:dLbls>
        <c:marker val="1"/>
        <c:smooth val="0"/>
        <c:axId val="81306752"/>
        <c:axId val="81308672"/>
      </c:lineChart>
      <c:catAx>
        <c:axId val="81306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308672"/>
        <c:crosses val="autoZero"/>
        <c:auto val="1"/>
        <c:lblAlgn val="ctr"/>
        <c:lblOffset val="100"/>
        <c:tickLblSkip val="1"/>
        <c:tickMarkSkip val="1"/>
        <c:noMultiLvlLbl val="0"/>
      </c:catAx>
      <c:valAx>
        <c:axId val="813086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30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6.21</c:v>
                </c:pt>
                <c:pt idx="1">
                  <c:v>2.0499999999999998</c:v>
                </c:pt>
                <c:pt idx="2">
                  <c:v>1.98</c:v>
                </c:pt>
                <c:pt idx="3">
                  <c:v>5.66</c:v>
                </c:pt>
                <c:pt idx="4">
                  <c:v>13.87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28.83</c:v>
                </c:pt>
                <c:pt idx="1">
                  <c:v>44.63</c:v>
                </c:pt>
                <c:pt idx="2">
                  <c:v>57.21</c:v>
                </c:pt>
                <c:pt idx="3">
                  <c:v>63.61</c:v>
                </c:pt>
                <c:pt idx="4">
                  <c:v>70.08</c:v>
                </c:pt>
              </c:numCache>
            </c:numRef>
          </c:val>
        </c:ser>
        <c:dLbls>
          <c:showLegendKey val="0"/>
          <c:showVal val="0"/>
          <c:showCatName val="0"/>
          <c:showSerName val="0"/>
          <c:showPercent val="0"/>
          <c:showBubbleSize val="0"/>
        </c:dLbls>
        <c:gapWidth val="250"/>
        <c:overlap val="100"/>
        <c:axId val="91716224"/>
        <c:axId val="9172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10.58</c:v>
                </c:pt>
                <c:pt idx="1">
                  <c:v>7.77</c:v>
                </c:pt>
                <c:pt idx="2">
                  <c:v>11.84</c:v>
                </c:pt>
                <c:pt idx="3">
                  <c:v>10.44</c:v>
                </c:pt>
                <c:pt idx="4">
                  <c:v>12.95</c:v>
                </c:pt>
              </c:numCache>
            </c:numRef>
          </c:val>
          <c:smooth val="0"/>
        </c:ser>
        <c:dLbls>
          <c:showLegendKey val="0"/>
          <c:showVal val="0"/>
          <c:showCatName val="0"/>
          <c:showSerName val="0"/>
          <c:showPercent val="0"/>
          <c:showBubbleSize val="0"/>
        </c:dLbls>
        <c:marker val="1"/>
        <c:smooth val="0"/>
        <c:axId val="91716224"/>
        <c:axId val="91726592"/>
      </c:lineChart>
      <c:catAx>
        <c:axId val="917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26592"/>
        <c:crosses val="autoZero"/>
        <c:auto val="1"/>
        <c:lblAlgn val="ctr"/>
        <c:lblOffset val="100"/>
        <c:tickLblSkip val="1"/>
        <c:tickMarkSkip val="1"/>
        <c:noMultiLvlLbl val="0"/>
      </c:catAx>
      <c:valAx>
        <c:axId val="9172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小海町後期高齢者医療特別会計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小海町農業集落排水事業特別会計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ser>
        <c:ser>
          <c:idx val="6"/>
          <c:order val="6"/>
          <c:tx>
            <c:strRef>
              <c:f>データシート!$A$33</c:f>
              <c:strCache>
                <c:ptCount val="1"/>
                <c:pt idx="0">
                  <c:v>小海町国民健康保険事業特別会計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0.74</c:v>
                </c:pt>
                <c:pt idx="2">
                  <c:v>#N/A</c:v>
                </c:pt>
                <c:pt idx="3">
                  <c:v>0.19</c:v>
                </c:pt>
                <c:pt idx="4">
                  <c:v>#N/A</c:v>
                </c:pt>
                <c:pt idx="5">
                  <c:v>0.61</c:v>
                </c:pt>
                <c:pt idx="6">
                  <c:v>#N/A</c:v>
                </c:pt>
                <c:pt idx="7">
                  <c:v>0.31</c:v>
                </c:pt>
                <c:pt idx="8">
                  <c:v>#N/A</c:v>
                </c:pt>
                <c:pt idx="9">
                  <c:v>0.1</c:v>
                </c:pt>
              </c:numCache>
            </c:numRef>
          </c:val>
        </c:ser>
        <c:ser>
          <c:idx val="7"/>
          <c:order val="7"/>
          <c:tx>
            <c:strRef>
              <c:f>データシート!$A$34</c:f>
              <c:strCache>
                <c:ptCount val="1"/>
                <c:pt idx="0">
                  <c:v>小海町介護保険事業特別会計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0.21</c:v>
                </c:pt>
                <c:pt idx="2">
                  <c:v>#N/A</c:v>
                </c:pt>
                <c:pt idx="3">
                  <c:v>0.17</c:v>
                </c:pt>
                <c:pt idx="4">
                  <c:v>#N/A</c:v>
                </c:pt>
                <c:pt idx="5">
                  <c:v>0.02</c:v>
                </c:pt>
                <c:pt idx="6">
                  <c:v>#N/A</c:v>
                </c:pt>
                <c:pt idx="7">
                  <c:v>0.62</c:v>
                </c:pt>
                <c:pt idx="8">
                  <c:v>#N/A</c:v>
                </c:pt>
                <c:pt idx="9">
                  <c:v>0.14000000000000001</c:v>
                </c:pt>
              </c:numCache>
            </c:numRef>
          </c:val>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1.92</c:v>
                </c:pt>
                <c:pt idx="2">
                  <c:v>#N/A</c:v>
                </c:pt>
                <c:pt idx="3">
                  <c:v>2.54</c:v>
                </c:pt>
                <c:pt idx="4">
                  <c:v>#N/A</c:v>
                </c:pt>
                <c:pt idx="5">
                  <c:v>1.79</c:v>
                </c:pt>
                <c:pt idx="6">
                  <c:v>#N/A</c:v>
                </c:pt>
                <c:pt idx="7">
                  <c:v>2.52</c:v>
                </c:pt>
                <c:pt idx="8">
                  <c:v>#N/A</c:v>
                </c:pt>
                <c:pt idx="9">
                  <c:v>1.83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6.21</c:v>
                </c:pt>
                <c:pt idx="2">
                  <c:v>#N/A</c:v>
                </c:pt>
                <c:pt idx="3">
                  <c:v>2.0499999999999998</c:v>
                </c:pt>
                <c:pt idx="4">
                  <c:v>#N/A</c:v>
                </c:pt>
                <c:pt idx="5">
                  <c:v>1.98</c:v>
                </c:pt>
                <c:pt idx="6">
                  <c:v>#N/A</c:v>
                </c:pt>
                <c:pt idx="7">
                  <c:v>5.66</c:v>
                </c:pt>
                <c:pt idx="8">
                  <c:v>#N/A</c:v>
                </c:pt>
                <c:pt idx="9">
                  <c:v>13.86</c:v>
                </c:pt>
              </c:numCache>
            </c:numRef>
          </c:val>
        </c:ser>
        <c:dLbls>
          <c:showLegendKey val="0"/>
          <c:showVal val="0"/>
          <c:showCatName val="0"/>
          <c:showSerName val="0"/>
          <c:showPercent val="0"/>
          <c:showBubbleSize val="0"/>
        </c:dLbls>
        <c:gapWidth val="150"/>
        <c:overlap val="100"/>
        <c:axId val="91849472"/>
        <c:axId val="91851008"/>
      </c:barChart>
      <c:catAx>
        <c:axId val="918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51008"/>
        <c:crosses val="autoZero"/>
        <c:auto val="1"/>
        <c:lblAlgn val="ctr"/>
        <c:lblOffset val="100"/>
        <c:tickLblSkip val="1"/>
        <c:tickMarkSkip val="1"/>
        <c:noMultiLvlLbl val="0"/>
      </c:catAx>
      <c:valAx>
        <c:axId val="918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49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478</c:v>
                </c:pt>
                <c:pt idx="5">
                  <c:v>476</c:v>
                </c:pt>
                <c:pt idx="8">
                  <c:v>478</c:v>
                </c:pt>
                <c:pt idx="11">
                  <c:v>478</c:v>
                </c:pt>
                <c:pt idx="14">
                  <c:v>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25</c:v>
                </c:pt>
                <c:pt idx="6">
                  <c:v>21</c:v>
                </c:pt>
                <c:pt idx="9">
                  <c:v>19</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c:v>
                </c:pt>
                <c:pt idx="3">
                  <c:v>27</c:v>
                </c:pt>
                <c:pt idx="6">
                  <c:v>30</c:v>
                </c:pt>
                <c:pt idx="9">
                  <c:v>28</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649</c:v>
                </c:pt>
                <c:pt idx="3">
                  <c:v>638</c:v>
                </c:pt>
                <c:pt idx="6">
                  <c:v>611</c:v>
                </c:pt>
                <c:pt idx="9">
                  <c:v>605</c:v>
                </c:pt>
                <c:pt idx="12">
                  <c:v>565</c:v>
                </c:pt>
              </c:numCache>
            </c:numRef>
          </c:val>
        </c:ser>
        <c:dLbls>
          <c:showLegendKey val="0"/>
          <c:showVal val="0"/>
          <c:showCatName val="0"/>
          <c:showSerName val="0"/>
          <c:showPercent val="0"/>
          <c:showBubbleSize val="0"/>
        </c:dLbls>
        <c:gapWidth val="100"/>
        <c:overlap val="100"/>
        <c:axId val="92722304"/>
        <c:axId val="9272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225</c:v>
                </c:pt>
                <c:pt idx="2">
                  <c:v>#N/A</c:v>
                </c:pt>
                <c:pt idx="3">
                  <c:v>#N/A</c:v>
                </c:pt>
                <c:pt idx="4">
                  <c:v>214</c:v>
                </c:pt>
                <c:pt idx="5">
                  <c:v>#N/A</c:v>
                </c:pt>
                <c:pt idx="6">
                  <c:v>#N/A</c:v>
                </c:pt>
                <c:pt idx="7">
                  <c:v>184</c:v>
                </c:pt>
                <c:pt idx="8">
                  <c:v>#N/A</c:v>
                </c:pt>
                <c:pt idx="9">
                  <c:v>#N/A</c:v>
                </c:pt>
                <c:pt idx="10">
                  <c:v>174</c:v>
                </c:pt>
                <c:pt idx="11">
                  <c:v>#N/A</c:v>
                </c:pt>
                <c:pt idx="12">
                  <c:v>#N/A</c:v>
                </c:pt>
                <c:pt idx="13">
                  <c:v>138</c:v>
                </c:pt>
                <c:pt idx="14">
                  <c:v>#N/A</c:v>
                </c:pt>
              </c:numCache>
            </c:numRef>
          </c:val>
          <c:smooth val="0"/>
        </c:ser>
        <c:dLbls>
          <c:showLegendKey val="0"/>
          <c:showVal val="0"/>
          <c:showCatName val="0"/>
          <c:showSerName val="0"/>
          <c:showPercent val="0"/>
          <c:showBubbleSize val="0"/>
        </c:dLbls>
        <c:marker val="1"/>
        <c:smooth val="0"/>
        <c:axId val="92722304"/>
        <c:axId val="92724224"/>
      </c:lineChart>
      <c:catAx>
        <c:axId val="927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24224"/>
        <c:crosses val="autoZero"/>
        <c:auto val="1"/>
        <c:lblAlgn val="ctr"/>
        <c:lblOffset val="100"/>
        <c:tickLblSkip val="1"/>
        <c:tickMarkSkip val="1"/>
        <c:noMultiLvlLbl val="0"/>
      </c:catAx>
      <c:valAx>
        <c:axId val="9272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3740</c:v>
                </c:pt>
                <c:pt idx="5">
                  <c:v>3600</c:v>
                </c:pt>
                <c:pt idx="8">
                  <c:v>3812</c:v>
                </c:pt>
                <c:pt idx="11">
                  <c:v>3721</c:v>
                </c:pt>
                <c:pt idx="14">
                  <c:v>4115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c:v>
                </c:pt>
                <c:pt idx="5">
                  <c:v>17</c:v>
                </c:pt>
                <c:pt idx="8">
                  <c:v>16</c:v>
                </c:pt>
                <c:pt idx="11">
                  <c:v>38</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2179</c:v>
                </c:pt>
                <c:pt idx="5">
                  <c:v>2543</c:v>
                </c:pt>
                <c:pt idx="8">
                  <c:v>2853</c:v>
                </c:pt>
                <c:pt idx="11">
                  <c:v>3197</c:v>
                </c:pt>
                <c:pt idx="14">
                  <c:v>3302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707</c:v>
                </c:pt>
                <c:pt idx="3">
                  <c:v>750</c:v>
                </c:pt>
                <c:pt idx="6">
                  <c:v>754</c:v>
                </c:pt>
                <c:pt idx="9">
                  <c:v>769</c:v>
                </c:pt>
                <c:pt idx="12">
                  <c:v>691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1189</c:v>
                </c:pt>
                <c:pt idx="3">
                  <c:v>1069</c:v>
                </c:pt>
                <c:pt idx="6">
                  <c:v>1006</c:v>
                </c:pt>
                <c:pt idx="9">
                  <c:v>951</c:v>
                </c:pt>
                <c:pt idx="12">
                  <c:v>917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259</c:v>
                </c:pt>
                <c:pt idx="3">
                  <c:v>245</c:v>
                </c:pt>
                <c:pt idx="6">
                  <c:v>191</c:v>
                </c:pt>
                <c:pt idx="9">
                  <c:v>180</c:v>
                </c:pt>
                <c:pt idx="12">
                  <c:v>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4853</c:v>
                </c:pt>
                <c:pt idx="3">
                  <c:v>4686</c:v>
                </c:pt>
                <c:pt idx="6">
                  <c:v>4739</c:v>
                </c:pt>
                <c:pt idx="9">
                  <c:v>4637</c:v>
                </c:pt>
                <c:pt idx="12">
                  <c:v>4497</c:v>
                </c:pt>
              </c:numCache>
            </c:numRef>
          </c:val>
        </c:ser>
        <c:dLbls>
          <c:showLegendKey val="0"/>
          <c:showVal val="0"/>
          <c:showCatName val="0"/>
          <c:showSerName val="0"/>
          <c:showPercent val="0"/>
          <c:showBubbleSize val="0"/>
        </c:dLbls>
        <c:gapWidth val="100"/>
        <c:overlap val="100"/>
        <c:axId val="92917120"/>
        <c:axId val="9437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1071</c:v>
                </c:pt>
                <c:pt idx="2">
                  <c:v>#N/A</c:v>
                </c:pt>
                <c:pt idx="3">
                  <c:v>#N/A</c:v>
                </c:pt>
                <c:pt idx="4">
                  <c:v>589</c:v>
                </c:pt>
                <c:pt idx="5">
                  <c:v>#N/A</c:v>
                </c:pt>
                <c:pt idx="6">
                  <c:v>#N/A</c:v>
                </c:pt>
                <c:pt idx="7">
                  <c:v>10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917120"/>
        <c:axId val="94373376"/>
      </c:lineChart>
      <c:catAx>
        <c:axId val="929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73376"/>
        <c:crosses val="autoZero"/>
        <c:auto val="1"/>
        <c:lblAlgn val="ctr"/>
        <c:lblOffset val="100"/>
        <c:tickLblSkip val="1"/>
        <c:tickMarkSkip val="1"/>
        <c:noMultiLvlLbl val="0"/>
      </c:catAx>
      <c:valAx>
        <c:axId val="943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
4,905
114.20
3,975,084
3,595,487
330,810
2,385,711
4,496,520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０．２８</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０．０２</a:t>
          </a:r>
          <a:r>
            <a:rPr kumimoji="1" lang="ja-JP" altLang="ja-JP" sz="1100">
              <a:solidFill>
                <a:schemeClr val="dk1"/>
              </a:solidFill>
              <a:effectLst/>
              <a:latin typeface="+mn-lt"/>
              <a:ea typeface="+mn-ea"/>
              <a:cs typeface="+mn-cs"/>
            </a:rPr>
            <a:t>低下しており、</a:t>
          </a:r>
          <a:r>
            <a:rPr kumimoji="1" lang="ja-JP" altLang="en-US" sz="1100">
              <a:solidFill>
                <a:schemeClr val="dk1"/>
              </a:solidFill>
              <a:effectLst/>
              <a:latin typeface="+mn-lt"/>
              <a:ea typeface="+mn-ea"/>
              <a:cs typeface="+mn-cs"/>
            </a:rPr>
            <a:t>０．２６</a:t>
          </a:r>
          <a:r>
            <a:rPr kumimoji="1" lang="ja-JP" altLang="ja-JP" sz="1100">
              <a:solidFill>
                <a:schemeClr val="dk1"/>
              </a:solidFill>
              <a:effectLst/>
              <a:latin typeface="+mn-lt"/>
              <a:ea typeface="+mn-ea"/>
              <a:cs typeface="+mn-cs"/>
            </a:rPr>
            <a:t>となっている。ここ数年は、変動がなく、横ばいである。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財政力乏しい過疎の町であり指数を改善させるのは容易ではないが、</a:t>
          </a:r>
          <a:r>
            <a:rPr lang="ja-JP" altLang="ja-JP" sz="1100" baseline="0">
              <a:solidFill>
                <a:schemeClr val="dk1"/>
              </a:solidFill>
              <a:effectLst/>
              <a:latin typeface="+mn-lt"/>
              <a:ea typeface="+mn-ea"/>
              <a:cs typeface="+mn-cs"/>
            </a:rPr>
            <a:t>定員管理の徹底、給与の適正化等による歳出削減を実施するとともに</a:t>
          </a:r>
          <a:r>
            <a:rPr lang="ja-JP" altLang="ja-JP" sz="110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今後とも滞納額の圧縮などを推進し徴収業務の強化に取り組んでいく。</a:t>
          </a:r>
          <a:endParaRPr lang="ja-JP" altLang="ja-JP" sz="1400">
            <a:effectLst/>
          </a:endParaRPr>
        </a:p>
        <a:p>
          <a:r>
            <a:rPr lang="ja-JP" altLang="ja-JP" sz="1100" baseline="0">
              <a:solidFill>
                <a:schemeClr val="dk1"/>
              </a:solidFill>
              <a:effectLst/>
              <a:latin typeface="+mn-lt"/>
              <a:ea typeface="+mn-ea"/>
              <a:cs typeface="+mn-cs"/>
            </a:rPr>
            <a:t>　また、</a:t>
          </a:r>
          <a:r>
            <a:rPr lang="ja-JP" altLang="ja-JP" sz="1100">
              <a:solidFill>
                <a:schemeClr val="dk1"/>
              </a:solidFill>
              <a:effectLst/>
              <a:latin typeface="+mn-lt"/>
              <a:ea typeface="+mn-ea"/>
              <a:cs typeface="+mn-cs"/>
            </a:rPr>
            <a:t>税収増の各施策を強化しすべての面での徹底的な見直しを引き続き実施し</a:t>
          </a:r>
          <a:r>
            <a:rPr lang="ja-JP" altLang="ja-JP" sz="1100" baseline="0">
              <a:solidFill>
                <a:schemeClr val="dk1"/>
              </a:solidFill>
              <a:effectLst/>
              <a:latin typeface="+mn-lt"/>
              <a:ea typeface="+mn-ea"/>
              <a:cs typeface="+mn-cs"/>
            </a:rPr>
            <a:t>指数の改善を目指す。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6" name="直線コネクタ 65"/>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69" name="直線コネクタ 68"/>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2" name="直線コネクタ 71"/>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5" name="直線コネクタ 74"/>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5" name="円/楕円 84"/>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6"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7" name="円/楕円 86"/>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8" name="テキスト ボックス 87"/>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89" name="円/楕円 88"/>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0" name="テキスト ボックス 89"/>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1" name="円/楕円 90"/>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2" name="テキスト ボックス 9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3" name="円/楕円 92"/>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102605</xdr:rowOff>
    </xdr:from>
    <xdr:ext cx="762000" cy="259045"/>
    <xdr:sp macro="" textlink="">
      <xdr:nvSpPr>
        <xdr:cNvPr id="94" name="テキスト ボックス 93"/>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a:solidFill>
                <a:schemeClr val="dk1"/>
              </a:solidFill>
              <a:effectLst/>
              <a:latin typeface="+mn-lt"/>
              <a:ea typeface="+mn-ea"/>
              <a:cs typeface="+mn-cs"/>
            </a:rPr>
            <a:t>扶助費及び公債費により経常収支比率は</a:t>
          </a:r>
          <a:r>
            <a:rPr lang="ja-JP" altLang="ja-JP" sz="1100" baseline="0">
              <a:solidFill>
                <a:schemeClr val="dk1"/>
              </a:solidFill>
              <a:effectLst/>
              <a:latin typeface="+mn-lt"/>
              <a:ea typeface="+mn-ea"/>
              <a:cs typeface="+mn-cs"/>
            </a:rPr>
            <a:t>８１．</a:t>
          </a:r>
          <a:r>
            <a:rPr lang="ja-JP" altLang="en-US" sz="1100" baseline="0">
              <a:solidFill>
                <a:schemeClr val="dk1"/>
              </a:solidFill>
              <a:effectLst/>
              <a:latin typeface="+mn-lt"/>
              <a:ea typeface="+mn-ea"/>
              <a:cs typeface="+mn-cs"/>
            </a:rPr>
            <a:t>２</a:t>
          </a:r>
          <a:r>
            <a:rPr lang="ja-JP" altLang="ja-JP" sz="1100" baseline="0">
              <a:solidFill>
                <a:schemeClr val="dk1"/>
              </a:solidFill>
              <a:effectLst/>
              <a:latin typeface="+mn-lt"/>
              <a:ea typeface="+mn-ea"/>
              <a:cs typeface="+mn-cs"/>
            </a:rPr>
            <a:t>％と</a:t>
          </a:r>
          <a:r>
            <a:rPr lang="ja-JP" altLang="en-US" sz="1100" baseline="0">
              <a:solidFill>
                <a:schemeClr val="dk1"/>
              </a:solidFill>
              <a:effectLst/>
              <a:latin typeface="+mn-lt"/>
              <a:ea typeface="+mn-ea"/>
              <a:cs typeface="+mn-cs"/>
            </a:rPr>
            <a:t>なり、Ｈ２５と比較し０・０４改善されているが、まだ高い数値である。</a:t>
          </a:r>
          <a:endParaRPr lang="ja-JP" altLang="ja-JP" sz="1400">
            <a:effectLst/>
          </a:endParaRPr>
        </a:p>
        <a:p>
          <a:r>
            <a:rPr lang="ja-JP" altLang="ja-JP" sz="1100">
              <a:solidFill>
                <a:schemeClr val="dk1"/>
              </a:solidFill>
              <a:effectLst/>
              <a:latin typeface="+mn-lt"/>
              <a:ea typeface="+mn-ea"/>
              <a:cs typeface="+mn-cs"/>
            </a:rPr>
            <a:t>　今後も引き続き人件費の削減、維持補修費、補助費等の経常経費の現状維持以下を実施するとともに、</a:t>
          </a:r>
          <a:r>
            <a:rPr lang="ja-JP" altLang="ja-JP" sz="1100" baseline="0">
              <a:solidFill>
                <a:schemeClr val="dk1"/>
              </a:solidFill>
              <a:effectLst/>
              <a:latin typeface="+mn-lt"/>
              <a:ea typeface="+mn-ea"/>
              <a:cs typeface="+mn-cs"/>
            </a:rPr>
            <a:t>事業実施には有利な地方債を活用することや起債自体の抑制に努める。これらの取組みにより「平成２</a:t>
          </a:r>
          <a:r>
            <a:rPr lang="ja-JP" altLang="en-US" sz="1100" baseline="0">
              <a:solidFill>
                <a:schemeClr val="dk1"/>
              </a:solidFill>
              <a:effectLst/>
              <a:latin typeface="+mn-lt"/>
              <a:ea typeface="+mn-ea"/>
              <a:cs typeface="+mn-cs"/>
            </a:rPr>
            <a:t>８</a:t>
          </a:r>
          <a:r>
            <a:rPr lang="ja-JP" altLang="ja-JP" sz="1100" baseline="0">
              <a:solidFill>
                <a:schemeClr val="dk1"/>
              </a:solidFill>
              <a:effectLst/>
              <a:latin typeface="+mn-lt"/>
              <a:ea typeface="+mn-ea"/>
              <a:cs typeface="+mn-cs"/>
            </a:rPr>
            <a:t>年度決算時までに８１</a:t>
          </a:r>
          <a:r>
            <a:rPr lang="en-US"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０</a:t>
          </a:r>
          <a:r>
            <a:rPr lang="ja-JP" altLang="ja-JP" sz="1100" baseline="0">
              <a:solidFill>
                <a:schemeClr val="dk1"/>
              </a:solidFill>
              <a:effectLst/>
              <a:latin typeface="+mn-lt"/>
              <a:ea typeface="+mn-ea"/>
              <a:cs typeface="+mn-cs"/>
            </a:rPr>
            <a:t>％未満</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を目標とする。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57996</xdr:rowOff>
    </xdr:to>
    <xdr:cxnSp macro="">
      <xdr:nvCxnSpPr>
        <xdr:cNvPr id="129" name="直線コネクタ 128"/>
        <xdr:cNvCxnSpPr/>
      </xdr:nvCxnSpPr>
      <xdr:spPr>
        <a:xfrm flipV="1">
          <a:off x="4114800" y="1084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57996</xdr:rowOff>
    </xdr:to>
    <xdr:cxnSp macro="">
      <xdr:nvCxnSpPr>
        <xdr:cNvPr id="132" name="直線コネクタ 131"/>
        <xdr:cNvCxnSpPr/>
      </xdr:nvCxnSpPr>
      <xdr:spPr>
        <a:xfrm>
          <a:off x="3225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66040</xdr:rowOff>
    </xdr:to>
    <xdr:cxnSp macro="">
      <xdr:nvCxnSpPr>
        <xdr:cNvPr id="135" name="直線コネクタ 134"/>
        <xdr:cNvCxnSpPr/>
      </xdr:nvCxnSpPr>
      <xdr:spPr>
        <a:xfrm flipV="1">
          <a:off x="2336800" y="1085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66040</xdr:rowOff>
    </xdr:to>
    <xdr:cxnSp macro="">
      <xdr:nvCxnSpPr>
        <xdr:cNvPr id="138" name="直線コネクタ 137"/>
        <xdr:cNvCxnSpPr/>
      </xdr:nvCxnSpPr>
      <xdr:spPr>
        <a:xfrm>
          <a:off x="1447800" y="1083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8" name="円/楕円 147"/>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49"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0" name="円/楕円 149"/>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1" name="テキスト ボックス 150"/>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2" name="円/楕円 151"/>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3" name="テキスト ボックス 152"/>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4" name="円/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6" name="円/楕円 155"/>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57" name="テキスト ボックス 156"/>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平成１９年度から類似団体内平均を上回る。これは町営温泉施設（八峰の湯）の運営開始や一部事務組合（下水道）等への負担金増額が主な原因である。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平成２６年度の増額要因は、国の要請による給料削減が終了したことによる人件費の増と、町営バス等の公用車購入により物件費が増加したためである。</a:t>
          </a:r>
          <a:r>
            <a:rPr lang="ja-JP" altLang="ja-JP" sz="1100">
              <a:solidFill>
                <a:schemeClr val="dk1"/>
              </a:solidFill>
              <a:effectLst/>
              <a:latin typeface="+mn-lt"/>
              <a:ea typeface="+mn-ea"/>
              <a:cs typeface="+mn-cs"/>
            </a:rPr>
            <a:t>　来年度以降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類似団体同程度の数値を維持すると予想される。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109581</xdr:rowOff>
    </xdr:from>
    <xdr:to>
      <xdr:col>7</xdr:col>
      <xdr:colOff>152400</xdr:colOff>
      <xdr:row>84</xdr:row>
      <xdr:rowOff>160944</xdr:rowOff>
    </xdr:to>
    <xdr:cxnSp macro="">
      <xdr:nvCxnSpPr>
        <xdr:cNvPr id="189" name="直線コネクタ 188"/>
        <xdr:cNvCxnSpPr/>
      </xdr:nvCxnSpPr>
      <xdr:spPr>
        <a:xfrm>
          <a:off x="4114800" y="14511381"/>
          <a:ext cx="8382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73202</xdr:rowOff>
    </xdr:from>
    <xdr:to>
      <xdr:col>6</xdr:col>
      <xdr:colOff>0</xdr:colOff>
      <xdr:row>84</xdr:row>
      <xdr:rowOff>109581</xdr:rowOff>
    </xdr:to>
    <xdr:cxnSp macro="">
      <xdr:nvCxnSpPr>
        <xdr:cNvPr id="192" name="直線コネクタ 191"/>
        <xdr:cNvCxnSpPr/>
      </xdr:nvCxnSpPr>
      <xdr:spPr>
        <a:xfrm>
          <a:off x="3225800" y="14475002"/>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73202</xdr:rowOff>
    </xdr:from>
    <xdr:to>
      <xdr:col>4</xdr:col>
      <xdr:colOff>482600</xdr:colOff>
      <xdr:row>84</xdr:row>
      <xdr:rowOff>77651</xdr:rowOff>
    </xdr:to>
    <xdr:cxnSp macro="">
      <xdr:nvCxnSpPr>
        <xdr:cNvPr id="195" name="直線コネクタ 194"/>
        <xdr:cNvCxnSpPr/>
      </xdr:nvCxnSpPr>
      <xdr:spPr>
        <a:xfrm flipV="1">
          <a:off x="2336800" y="14475002"/>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61607</xdr:rowOff>
    </xdr:from>
    <xdr:to>
      <xdr:col>3</xdr:col>
      <xdr:colOff>279400</xdr:colOff>
      <xdr:row>84</xdr:row>
      <xdr:rowOff>77651</xdr:rowOff>
    </xdr:to>
    <xdr:cxnSp macro="">
      <xdr:nvCxnSpPr>
        <xdr:cNvPr id="198" name="直線コネクタ 197"/>
        <xdr:cNvCxnSpPr/>
      </xdr:nvCxnSpPr>
      <xdr:spPr>
        <a:xfrm>
          <a:off x="1447800" y="14463407"/>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110144</xdr:rowOff>
    </xdr:from>
    <xdr:to>
      <xdr:col>7</xdr:col>
      <xdr:colOff>203200</xdr:colOff>
      <xdr:row>85</xdr:row>
      <xdr:rowOff>40294</xdr:rowOff>
    </xdr:to>
    <xdr:sp macro="" textlink="">
      <xdr:nvSpPr>
        <xdr:cNvPr id="208" name="円/楕円 207"/>
        <xdr:cNvSpPr/>
      </xdr:nvSpPr>
      <xdr:spPr>
        <a:xfrm>
          <a:off x="4902200" y="145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82221</xdr:rowOff>
    </xdr:from>
    <xdr:ext cx="762000" cy="259045"/>
    <xdr:sp macro="" textlink="">
      <xdr:nvSpPr>
        <xdr:cNvPr id="209" name="人件費・物件費等の状況該当値テキスト"/>
        <xdr:cNvSpPr txBox="1"/>
      </xdr:nvSpPr>
      <xdr:spPr>
        <a:xfrm>
          <a:off x="5041900" y="1448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282,488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58781</xdr:rowOff>
    </xdr:from>
    <xdr:to>
      <xdr:col>6</xdr:col>
      <xdr:colOff>50800</xdr:colOff>
      <xdr:row>84</xdr:row>
      <xdr:rowOff>160381</xdr:rowOff>
    </xdr:to>
    <xdr:sp macro="" textlink="">
      <xdr:nvSpPr>
        <xdr:cNvPr id="210" name="円/楕円 209"/>
        <xdr:cNvSpPr/>
      </xdr:nvSpPr>
      <xdr:spPr>
        <a:xfrm>
          <a:off x="4064000" y="144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145158</xdr:rowOff>
    </xdr:from>
    <xdr:ext cx="736600" cy="259045"/>
    <xdr:sp macro="" textlink="">
      <xdr:nvSpPr>
        <xdr:cNvPr id="211" name="テキスト ボックス 210"/>
        <xdr:cNvSpPr txBox="1"/>
      </xdr:nvSpPr>
      <xdr:spPr>
        <a:xfrm>
          <a:off x="3733800" y="1454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261,202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22402</xdr:rowOff>
    </xdr:from>
    <xdr:to>
      <xdr:col>4</xdr:col>
      <xdr:colOff>533400</xdr:colOff>
      <xdr:row>84</xdr:row>
      <xdr:rowOff>124002</xdr:rowOff>
    </xdr:to>
    <xdr:sp macro="" textlink="">
      <xdr:nvSpPr>
        <xdr:cNvPr id="212" name="円/楕円 211"/>
        <xdr:cNvSpPr/>
      </xdr:nvSpPr>
      <xdr:spPr>
        <a:xfrm>
          <a:off x="3175000" y="144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108779</xdr:rowOff>
    </xdr:from>
    <xdr:ext cx="762000" cy="259045"/>
    <xdr:sp macro="" textlink="">
      <xdr:nvSpPr>
        <xdr:cNvPr id="213" name="テキスト ボックス 212"/>
        <xdr:cNvSpPr txBox="1"/>
      </xdr:nvSpPr>
      <xdr:spPr>
        <a:xfrm>
          <a:off x="2844800" y="145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26851</xdr:rowOff>
    </xdr:from>
    <xdr:to>
      <xdr:col>3</xdr:col>
      <xdr:colOff>330200</xdr:colOff>
      <xdr:row>84</xdr:row>
      <xdr:rowOff>128451</xdr:rowOff>
    </xdr:to>
    <xdr:sp macro="" textlink="">
      <xdr:nvSpPr>
        <xdr:cNvPr id="214" name="円/楕円 213"/>
        <xdr:cNvSpPr/>
      </xdr:nvSpPr>
      <xdr:spPr>
        <a:xfrm>
          <a:off x="2286000" y="144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113228</xdr:rowOff>
    </xdr:from>
    <xdr:ext cx="762000" cy="259045"/>
    <xdr:sp macro="" textlink="">
      <xdr:nvSpPr>
        <xdr:cNvPr id="215" name="テキスト ボックス 214"/>
        <xdr:cNvSpPr txBox="1"/>
      </xdr:nvSpPr>
      <xdr:spPr>
        <a:xfrm>
          <a:off x="1955800" y="14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247,970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10807</xdr:rowOff>
    </xdr:from>
    <xdr:to>
      <xdr:col>2</xdr:col>
      <xdr:colOff>127000</xdr:colOff>
      <xdr:row>84</xdr:row>
      <xdr:rowOff>112407</xdr:rowOff>
    </xdr:to>
    <xdr:sp macro="" textlink="">
      <xdr:nvSpPr>
        <xdr:cNvPr id="216" name="円/楕円 215"/>
        <xdr:cNvSpPr/>
      </xdr:nvSpPr>
      <xdr:spPr>
        <a:xfrm>
          <a:off x="1397000" y="144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97184</xdr:rowOff>
    </xdr:from>
    <xdr:ext cx="762000" cy="259045"/>
    <xdr:sp macro="" textlink="">
      <xdr:nvSpPr>
        <xdr:cNvPr id="217" name="テキスト ボックス 216"/>
        <xdr:cNvSpPr txBox="1"/>
      </xdr:nvSpPr>
      <xdr:spPr>
        <a:xfrm>
          <a:off x="1066800" y="1449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類似団体内平均より高</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昨年より</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がった。（平成２６年度で</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a:t>
          </a:r>
          <a:endParaRPr lang="ja-JP" altLang="ja-JP">
            <a:effectLst/>
          </a:endParaRPr>
        </a:p>
        <a:p>
          <a:pPr rtl="0" eaLnBrk="1" fontAlgn="auto" latinLnBrk="0" hangingPunct="1"/>
          <a:r>
            <a:rPr lang="ja-JP" altLang="ja-JP" sz="1100">
              <a:solidFill>
                <a:schemeClr val="dk1"/>
              </a:solidFill>
              <a:effectLst/>
              <a:latin typeface="+mn-lt"/>
              <a:ea typeface="+mn-ea"/>
              <a:cs typeface="+mn-cs"/>
            </a:rPr>
            <a:t>　Ｈ２３、Ｈ２４の数値の急上昇は国の給与減額措置によるものであり、Ｈ２５は減額措置がなくなったため、元の水準に戻った。しかし、類似団体内平均より高い状態が続いている。理由は学歴に応じた昇級が行われておらず、一律に昇級等を行っていたためである。</a:t>
          </a:r>
          <a:endParaRPr lang="ja-JP" altLang="ja-JP">
            <a:effectLst/>
          </a:endParaRPr>
        </a:p>
        <a:p>
          <a:pPr rtl="0" eaLnBrk="1" fontAlgn="auto" latinLnBrk="0" hangingPunct="1"/>
          <a:r>
            <a:rPr lang="ja-JP" altLang="ja-JP" sz="1100">
              <a:solidFill>
                <a:schemeClr val="dk1"/>
              </a:solidFill>
              <a:effectLst/>
              <a:latin typeface="+mn-lt"/>
              <a:ea typeface="+mn-ea"/>
              <a:cs typeface="+mn-cs"/>
            </a:rPr>
            <a:t>　Ｈ２５</a:t>
          </a:r>
          <a:r>
            <a:rPr lang="ja-JP" altLang="en-US" sz="1100">
              <a:solidFill>
                <a:schemeClr val="dk1"/>
              </a:solidFill>
              <a:effectLst/>
              <a:latin typeface="+mn-lt"/>
              <a:ea typeface="+mn-ea"/>
              <a:cs typeface="+mn-cs"/>
            </a:rPr>
            <a:t>、Ｈ２６</a:t>
          </a:r>
          <a:r>
            <a:rPr lang="ja-JP" altLang="ja-JP" sz="1100">
              <a:solidFill>
                <a:schemeClr val="dk1"/>
              </a:solidFill>
              <a:effectLst/>
              <a:latin typeface="+mn-lt"/>
              <a:ea typeface="+mn-ea"/>
              <a:cs typeface="+mn-cs"/>
            </a:rPr>
            <a:t>がＨ２２と比較し指数が下がった要因は、昇給時期を延期し、職員の給与カットを実施した。また一律昇級を見直し、職務職階による昇格、昇給を実施しているためである。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今後も継続して、実施していく。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147574</xdr:rowOff>
    </xdr:to>
    <xdr:cxnSp macro="">
      <xdr:nvCxnSpPr>
        <xdr:cNvPr id="249" name="直線コネクタ 248"/>
        <xdr:cNvCxnSpPr/>
      </xdr:nvCxnSpPr>
      <xdr:spPr>
        <a:xfrm>
          <a:off x="16179800" y="14682215"/>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88</xdr:row>
      <xdr:rowOff>43435</xdr:rowOff>
    </xdr:to>
    <xdr:cxnSp macro="">
      <xdr:nvCxnSpPr>
        <xdr:cNvPr id="252" name="直線コネクタ 251"/>
        <xdr:cNvCxnSpPr/>
      </xdr:nvCxnSpPr>
      <xdr:spPr>
        <a:xfrm flipV="1">
          <a:off x="15290800" y="14682215"/>
          <a:ext cx="889000" cy="4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43435</xdr:rowOff>
    </xdr:from>
    <xdr:to>
      <xdr:col>22</xdr:col>
      <xdr:colOff>203200</xdr:colOff>
      <xdr:row>88</xdr:row>
      <xdr:rowOff>86868</xdr:rowOff>
    </xdr:to>
    <xdr:cxnSp macro="">
      <xdr:nvCxnSpPr>
        <xdr:cNvPr id="255" name="直線コネクタ 254"/>
        <xdr:cNvCxnSpPr/>
      </xdr:nvCxnSpPr>
      <xdr:spPr>
        <a:xfrm flipV="1">
          <a:off x="14401800" y="151310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19558</xdr:rowOff>
    </xdr:from>
    <xdr:to>
      <xdr:col>21</xdr:col>
      <xdr:colOff>0</xdr:colOff>
      <xdr:row>88</xdr:row>
      <xdr:rowOff>86868</xdr:rowOff>
    </xdr:to>
    <xdr:cxnSp macro="">
      <xdr:nvCxnSpPr>
        <xdr:cNvPr id="258" name="直線コネクタ 257"/>
        <xdr:cNvCxnSpPr/>
      </xdr:nvCxnSpPr>
      <xdr:spPr>
        <a:xfrm>
          <a:off x="13512800" y="147642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68" name="円/楕円 267"/>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164101</xdr:rowOff>
    </xdr:from>
    <xdr:ext cx="762000" cy="259045"/>
    <xdr:sp macro="" textlink="">
      <xdr:nvSpPr>
        <xdr:cNvPr id="269" name="給与水準   （国との比較）該当値テキスト"/>
        <xdr:cNvSpPr txBox="1"/>
      </xdr:nvSpPr>
      <xdr:spPr>
        <a:xfrm>
          <a:off x="17106900" y="1456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0" name="円/楕円 269"/>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1" name="テキスト ボックス 270"/>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72" name="円/楕円 271"/>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79012</xdr:rowOff>
    </xdr:from>
    <xdr:ext cx="762000" cy="259045"/>
    <xdr:sp macro="" textlink="">
      <xdr:nvSpPr>
        <xdr:cNvPr id="273" name="テキスト ボックス 272"/>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4" name="円/楕円 273"/>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75" name="テキスト ボックス 274"/>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140208</xdr:rowOff>
    </xdr:from>
    <xdr:to>
      <xdr:col>19</xdr:col>
      <xdr:colOff>533400</xdr:colOff>
      <xdr:row>86</xdr:row>
      <xdr:rowOff>70358</xdr:rowOff>
    </xdr:to>
    <xdr:sp macro="" textlink="">
      <xdr:nvSpPr>
        <xdr:cNvPr id="276" name="円/楕円 275"/>
        <xdr:cNvSpPr/>
      </xdr:nvSpPr>
      <xdr:spPr>
        <a:xfrm>
          <a:off x="13462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55135</xdr:rowOff>
    </xdr:from>
    <xdr:ext cx="762000" cy="259045"/>
    <xdr:sp macro="" textlink="">
      <xdr:nvSpPr>
        <xdr:cNvPr id="277" name="テキスト ボックス 276"/>
        <xdr:cNvSpPr txBox="1"/>
      </xdr:nvSpPr>
      <xdr:spPr>
        <a:xfrm>
          <a:off x="13131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ここ数年来、類似団体の平均より４人程度少ない状態を保っている。定年退職者の不補充、または制限的な採用による定員削減を以前から実施しており、このような数値となっている。</a:t>
          </a:r>
          <a:endParaRPr lang="ja-JP" altLang="ja-JP" sz="1400">
            <a:effectLst/>
          </a:endParaRPr>
        </a:p>
        <a:p>
          <a:pPr rtl="0" fontAlgn="base"/>
          <a:r>
            <a:rPr lang="ja-JP" altLang="ja-JP" sz="1100">
              <a:solidFill>
                <a:schemeClr val="dk1"/>
              </a:solidFill>
              <a:effectLst/>
              <a:latin typeface="+mn-lt"/>
              <a:ea typeface="+mn-ea"/>
              <a:cs typeface="+mn-cs"/>
            </a:rPr>
            <a:t>　近年</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定年退職者の増加に伴い、</a:t>
          </a:r>
          <a:r>
            <a:rPr lang="ja-JP" altLang="en-US" sz="1100">
              <a:solidFill>
                <a:schemeClr val="dk1"/>
              </a:solidFill>
              <a:effectLst/>
              <a:latin typeface="+mn-lt"/>
              <a:ea typeface="+mn-ea"/>
              <a:cs typeface="+mn-cs"/>
            </a:rPr>
            <a:t>新規採用職員を採用している。</a:t>
          </a:r>
          <a:endParaRPr lang="en-US" altLang="ja-JP" sz="1100">
            <a:solidFill>
              <a:schemeClr val="dk1"/>
            </a:solidFill>
            <a:effectLst/>
            <a:latin typeface="+mn-lt"/>
            <a:ea typeface="+mn-ea"/>
            <a:cs typeface="+mn-cs"/>
          </a:endParaRPr>
        </a:p>
        <a:p>
          <a:pPr rtl="0"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、計画的な採用による補充と定員管理を実施していくとともに、効率的な行政運営を目指していく。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20574</xdr:rowOff>
    </xdr:from>
    <xdr:to>
      <xdr:col>24</xdr:col>
      <xdr:colOff>558800</xdr:colOff>
      <xdr:row>60</xdr:row>
      <xdr:rowOff>54356</xdr:rowOff>
    </xdr:to>
    <xdr:cxnSp macro="">
      <xdr:nvCxnSpPr>
        <xdr:cNvPr id="314" name="直線コネクタ 313"/>
        <xdr:cNvCxnSpPr/>
      </xdr:nvCxnSpPr>
      <xdr:spPr>
        <a:xfrm>
          <a:off x="16179800" y="103075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20574</xdr:rowOff>
    </xdr:to>
    <xdr:cxnSp macro="">
      <xdr:nvCxnSpPr>
        <xdr:cNvPr id="317" name="直線コネクタ 316"/>
        <xdr:cNvCxnSpPr/>
      </xdr:nvCxnSpPr>
      <xdr:spPr>
        <a:xfrm>
          <a:off x="15290800" y="102882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17127</xdr:rowOff>
    </xdr:to>
    <xdr:cxnSp macro="">
      <xdr:nvCxnSpPr>
        <xdr:cNvPr id="320" name="直線コネクタ 319"/>
        <xdr:cNvCxnSpPr/>
      </xdr:nvCxnSpPr>
      <xdr:spPr>
        <a:xfrm flipV="1">
          <a:off x="14401800" y="1028827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7475</xdr:rowOff>
    </xdr:from>
    <xdr:to>
      <xdr:col>21</xdr:col>
      <xdr:colOff>0</xdr:colOff>
      <xdr:row>60</xdr:row>
      <xdr:rowOff>17127</xdr:rowOff>
    </xdr:to>
    <xdr:cxnSp macro="">
      <xdr:nvCxnSpPr>
        <xdr:cNvPr id="323" name="直線コネクタ 322"/>
        <xdr:cNvCxnSpPr/>
      </xdr:nvCxnSpPr>
      <xdr:spPr>
        <a:xfrm>
          <a:off x="13512800" y="102944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3556</xdr:rowOff>
    </xdr:from>
    <xdr:to>
      <xdr:col>24</xdr:col>
      <xdr:colOff>609600</xdr:colOff>
      <xdr:row>60</xdr:row>
      <xdr:rowOff>105156</xdr:rowOff>
    </xdr:to>
    <xdr:sp macro="" textlink="">
      <xdr:nvSpPr>
        <xdr:cNvPr id="333" name="円/楕円 332"/>
        <xdr:cNvSpPr/>
      </xdr:nvSpPr>
      <xdr:spPr>
        <a:xfrm>
          <a:off x="16967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20083</xdr:rowOff>
    </xdr:from>
    <xdr:ext cx="762000" cy="259045"/>
    <xdr:sp macro="" textlink="">
      <xdr:nvSpPr>
        <xdr:cNvPr id="334" name="定員管理の状況該当値テキスト"/>
        <xdr:cNvSpPr txBox="1"/>
      </xdr:nvSpPr>
      <xdr:spPr>
        <a:xfrm>
          <a:off x="17106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141224</xdr:rowOff>
    </xdr:from>
    <xdr:to>
      <xdr:col>23</xdr:col>
      <xdr:colOff>457200</xdr:colOff>
      <xdr:row>60</xdr:row>
      <xdr:rowOff>71374</xdr:rowOff>
    </xdr:to>
    <xdr:sp macro="" textlink="">
      <xdr:nvSpPr>
        <xdr:cNvPr id="335" name="円/楕円 334"/>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81551</xdr:rowOff>
    </xdr:from>
    <xdr:ext cx="736600" cy="259045"/>
    <xdr:sp macro="" textlink="">
      <xdr:nvSpPr>
        <xdr:cNvPr id="336" name="テキスト ボックス 335"/>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37" name="円/楕円 336"/>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38" name="テキスト ボックス 337"/>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137777</xdr:rowOff>
    </xdr:from>
    <xdr:to>
      <xdr:col>21</xdr:col>
      <xdr:colOff>50800</xdr:colOff>
      <xdr:row>60</xdr:row>
      <xdr:rowOff>67927</xdr:rowOff>
    </xdr:to>
    <xdr:sp macro="" textlink="">
      <xdr:nvSpPr>
        <xdr:cNvPr id="339" name="円/楕円 338"/>
        <xdr:cNvSpPr/>
      </xdr:nvSpPr>
      <xdr:spPr>
        <a:xfrm>
          <a:off x="14351000" y="102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78104</xdr:rowOff>
    </xdr:from>
    <xdr:ext cx="762000" cy="259045"/>
    <xdr:sp macro="" textlink="">
      <xdr:nvSpPr>
        <xdr:cNvPr id="340" name="テキスト ボックス 339"/>
        <xdr:cNvSpPr txBox="1"/>
      </xdr:nvSpPr>
      <xdr:spPr>
        <a:xfrm>
          <a:off x="14020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128125</xdr:rowOff>
    </xdr:from>
    <xdr:to>
      <xdr:col>19</xdr:col>
      <xdr:colOff>533400</xdr:colOff>
      <xdr:row>60</xdr:row>
      <xdr:rowOff>58275</xdr:rowOff>
    </xdr:to>
    <xdr:sp macro="" textlink="">
      <xdr:nvSpPr>
        <xdr:cNvPr id="341" name="円/楕円 340"/>
        <xdr:cNvSpPr/>
      </xdr:nvSpPr>
      <xdr:spPr>
        <a:xfrm>
          <a:off x="13462000" y="102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68452</xdr:rowOff>
    </xdr:from>
    <xdr:ext cx="762000" cy="259045"/>
    <xdr:sp macro="" textlink="">
      <xdr:nvSpPr>
        <xdr:cNvPr id="342" name="テキスト ボックス 341"/>
        <xdr:cNvSpPr txBox="1"/>
      </xdr:nvSpPr>
      <xdr:spPr>
        <a:xfrm>
          <a:off x="13131800" y="100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平成１９年度以降毎年度、類似団体内平均よりわずかではあるが低い状況であり、改善しつつあると言える。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小海町「まち・ひと・しごと」創生総合戦略と</a:t>
          </a:r>
          <a:r>
            <a:rPr lang="ja-JP" altLang="ja-JP" sz="1100">
              <a:solidFill>
                <a:schemeClr val="dk1"/>
              </a:solidFill>
              <a:effectLst/>
              <a:latin typeface="+mn-lt"/>
              <a:ea typeface="+mn-ea"/>
              <a:cs typeface="+mn-cs"/>
            </a:rPr>
            <a:t>小海町長期振興計画に基づ</a:t>
          </a:r>
          <a:r>
            <a:rPr lang="ja-JP" altLang="en-US" sz="1100">
              <a:solidFill>
                <a:schemeClr val="dk1"/>
              </a:solidFill>
              <a:effectLst/>
              <a:latin typeface="+mn-lt"/>
              <a:ea typeface="+mn-ea"/>
              <a:cs typeface="+mn-cs"/>
            </a:rPr>
            <a:t>き、今後数年は投資的経費が増大すると予想され、数値の大幅な改善は見込まれない。</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計画的、制限的な起債の実施により平成２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年度には単年度実質公債費比率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％台を目指す。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114808</xdr:rowOff>
    </xdr:from>
    <xdr:to>
      <xdr:col>24</xdr:col>
      <xdr:colOff>558800</xdr:colOff>
      <xdr:row>42</xdr:row>
      <xdr:rowOff>1270</xdr:rowOff>
    </xdr:to>
    <xdr:cxnSp macro="">
      <xdr:nvCxnSpPr>
        <xdr:cNvPr id="373" name="直線コネクタ 372"/>
        <xdr:cNvCxnSpPr/>
      </xdr:nvCxnSpPr>
      <xdr:spPr>
        <a:xfrm flipV="1">
          <a:off x="16179800" y="714425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35052</xdr:rowOff>
    </xdr:to>
    <xdr:cxnSp macro="">
      <xdr:nvCxnSpPr>
        <xdr:cNvPr id="376" name="直線コネクタ 375"/>
        <xdr:cNvCxnSpPr/>
      </xdr:nvCxnSpPr>
      <xdr:spPr>
        <a:xfrm flipV="1">
          <a:off x="15290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102616</xdr:rowOff>
    </xdr:to>
    <xdr:cxnSp macro="">
      <xdr:nvCxnSpPr>
        <xdr:cNvPr id="379" name="直線コネクタ 378"/>
        <xdr:cNvCxnSpPr/>
      </xdr:nvCxnSpPr>
      <xdr:spPr>
        <a:xfrm flipV="1">
          <a:off x="14401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3556</xdr:rowOff>
    </xdr:to>
    <xdr:cxnSp macro="">
      <xdr:nvCxnSpPr>
        <xdr:cNvPr id="382" name="直線コネクタ 381"/>
        <xdr:cNvCxnSpPr/>
      </xdr:nvCxnSpPr>
      <xdr:spPr>
        <a:xfrm flipV="1">
          <a:off x="13512800" y="73035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64008</xdr:rowOff>
    </xdr:from>
    <xdr:to>
      <xdr:col>24</xdr:col>
      <xdr:colOff>609600</xdr:colOff>
      <xdr:row>41</xdr:row>
      <xdr:rowOff>165608</xdr:rowOff>
    </xdr:to>
    <xdr:sp macro="" textlink="">
      <xdr:nvSpPr>
        <xdr:cNvPr id="392" name="円/楕円 391"/>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80535</xdr:rowOff>
    </xdr:from>
    <xdr:ext cx="762000" cy="259045"/>
    <xdr:sp macro="" textlink="">
      <xdr:nvSpPr>
        <xdr:cNvPr id="393" name="公債費負担の状況該当値テキスト"/>
        <xdr:cNvSpPr txBox="1"/>
      </xdr:nvSpPr>
      <xdr:spPr>
        <a:xfrm>
          <a:off x="171069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4" name="円/楕円 39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95" name="テキスト ボックス 39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6" name="円/楕円 395"/>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97" name="テキスト ボックス 396"/>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398" name="円/楕円 397"/>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399" name="テキスト ボックス 398"/>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0" name="円/楕円 399"/>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64533</xdr:rowOff>
    </xdr:from>
    <xdr:ext cx="762000" cy="259045"/>
    <xdr:sp macro="" textlink="">
      <xdr:nvSpPr>
        <xdr:cNvPr id="401" name="テキスト ボックス 400"/>
        <xdr:cNvSpPr txBox="1"/>
      </xdr:nvSpPr>
      <xdr:spPr>
        <a:xfrm>
          <a:off x="13131800" y="709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平成２４年度は類似団体内平均値を下回り、平成２５年度</a:t>
          </a:r>
          <a:r>
            <a:rPr lang="ja-JP" altLang="en-US" sz="1100">
              <a:solidFill>
                <a:schemeClr val="dk1"/>
              </a:solidFill>
              <a:effectLst/>
              <a:latin typeface="+mn-lt"/>
              <a:ea typeface="+mn-ea"/>
              <a:cs typeface="+mn-cs"/>
            </a:rPr>
            <a:t>からマイナス（－）に</a:t>
          </a:r>
          <a:r>
            <a:rPr lang="ja-JP" altLang="ja-JP" sz="1100">
              <a:solidFill>
                <a:schemeClr val="dk1"/>
              </a:solidFill>
              <a:effectLst/>
              <a:latin typeface="+mn-lt"/>
              <a:ea typeface="+mn-ea"/>
              <a:cs typeface="+mn-cs"/>
            </a:rPr>
            <a:t>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。原因は充当可能基金が増えたためである。　　</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昨年に続き、</a:t>
          </a:r>
          <a:r>
            <a:rPr lang="ja-JP" altLang="ja-JP" sz="1100">
              <a:solidFill>
                <a:schemeClr val="dk1"/>
              </a:solidFill>
              <a:effectLst/>
              <a:latin typeface="+mn-lt"/>
              <a:ea typeface="+mn-ea"/>
              <a:cs typeface="+mn-cs"/>
            </a:rPr>
            <a:t>類似団体内順位では１位となったが、近隣町村は全て０％である。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今後、より一層歳出削減に努め、積極的な基金積立を実施していく。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90110</xdr:rowOff>
    </xdr:from>
    <xdr:to>
      <xdr:col>22</xdr:col>
      <xdr:colOff>203200</xdr:colOff>
      <xdr:row>15</xdr:row>
      <xdr:rowOff>78135</xdr:rowOff>
    </xdr:to>
    <xdr:cxnSp macro="">
      <xdr:nvCxnSpPr>
        <xdr:cNvPr id="437" name="直線コネクタ 436"/>
        <xdr:cNvCxnSpPr/>
      </xdr:nvCxnSpPr>
      <xdr:spPr>
        <a:xfrm flipV="1">
          <a:off x="14401800" y="2318960"/>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78135</xdr:rowOff>
    </xdr:from>
    <xdr:to>
      <xdr:col>21</xdr:col>
      <xdr:colOff>0</xdr:colOff>
      <xdr:row>16</xdr:row>
      <xdr:rowOff>168668</xdr:rowOff>
    </xdr:to>
    <xdr:cxnSp macro="">
      <xdr:nvCxnSpPr>
        <xdr:cNvPr id="440" name="直線コネクタ 439"/>
        <xdr:cNvCxnSpPr/>
      </xdr:nvCxnSpPr>
      <xdr:spPr>
        <a:xfrm flipV="1">
          <a:off x="13512800" y="2649885"/>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13987</xdr:rowOff>
    </xdr:from>
    <xdr:ext cx="762000" cy="259045"/>
    <xdr:sp macro="" textlink="">
      <xdr:nvSpPr>
        <xdr:cNvPr id="444" name="テキスト ボックス 443"/>
        <xdr:cNvSpPr txBox="1"/>
      </xdr:nvSpPr>
      <xdr:spPr>
        <a:xfrm>
          <a:off x="149098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39310</xdr:rowOff>
    </xdr:from>
    <xdr:to>
      <xdr:col>22</xdr:col>
      <xdr:colOff>254000</xdr:colOff>
      <xdr:row>13</xdr:row>
      <xdr:rowOff>140910</xdr:rowOff>
    </xdr:to>
    <xdr:sp macro="" textlink="">
      <xdr:nvSpPr>
        <xdr:cNvPr id="454" name="円/楕円 453"/>
        <xdr:cNvSpPr/>
      </xdr:nvSpPr>
      <xdr:spPr>
        <a:xfrm>
          <a:off x="15240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151087</xdr:rowOff>
    </xdr:from>
    <xdr:ext cx="762000" cy="259045"/>
    <xdr:sp macro="" textlink="">
      <xdr:nvSpPr>
        <xdr:cNvPr id="455" name="テキスト ボックス 454"/>
        <xdr:cNvSpPr txBox="1"/>
      </xdr:nvSpPr>
      <xdr:spPr>
        <a:xfrm>
          <a:off x="14909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27335</xdr:rowOff>
    </xdr:from>
    <xdr:to>
      <xdr:col>21</xdr:col>
      <xdr:colOff>50800</xdr:colOff>
      <xdr:row>15</xdr:row>
      <xdr:rowOff>128935</xdr:rowOff>
    </xdr:to>
    <xdr:sp macro="" textlink="">
      <xdr:nvSpPr>
        <xdr:cNvPr id="456" name="円/楕円 455"/>
        <xdr:cNvSpPr/>
      </xdr:nvSpPr>
      <xdr:spPr>
        <a:xfrm>
          <a:off x="143510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113712</xdr:rowOff>
    </xdr:from>
    <xdr:ext cx="762000" cy="259045"/>
    <xdr:sp macro="" textlink="">
      <xdr:nvSpPr>
        <xdr:cNvPr id="457" name="テキスト ボックス 456"/>
        <xdr:cNvSpPr txBox="1"/>
      </xdr:nvSpPr>
      <xdr:spPr>
        <a:xfrm>
          <a:off x="14020800" y="26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117868</xdr:rowOff>
    </xdr:from>
    <xdr:to>
      <xdr:col>19</xdr:col>
      <xdr:colOff>533400</xdr:colOff>
      <xdr:row>17</xdr:row>
      <xdr:rowOff>48018</xdr:rowOff>
    </xdr:to>
    <xdr:sp macro="" textlink="">
      <xdr:nvSpPr>
        <xdr:cNvPr id="458" name="円/楕円 457"/>
        <xdr:cNvSpPr/>
      </xdr:nvSpPr>
      <xdr:spPr>
        <a:xfrm>
          <a:off x="13462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32795</xdr:rowOff>
    </xdr:from>
    <xdr:ext cx="762000" cy="259045"/>
    <xdr:sp macro="" textlink="">
      <xdr:nvSpPr>
        <xdr:cNvPr id="459" name="テキスト ボックス 458"/>
        <xdr:cNvSpPr txBox="1"/>
      </xdr:nvSpPr>
      <xdr:spPr>
        <a:xfrm>
          <a:off x="13131800" y="294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4,945
4,905
114.20
3,975,084
3,595,487
330,810
2,385,711
4,496,520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類似団体内平均よりも毎年度大きく下回っており、平成２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ポイント下回っている。人口千人当たり職員数が同様のポイントで少ない状況であり、それに連動した数値である。</a:t>
          </a:r>
          <a:endParaRPr lang="ja-JP" altLang="ja-JP" sz="1400">
            <a:effectLst/>
          </a:endParaRPr>
        </a:p>
        <a:p>
          <a:r>
            <a:rPr lang="ja-JP" altLang="ja-JP" sz="1100">
              <a:solidFill>
                <a:schemeClr val="dk1"/>
              </a:solidFill>
              <a:effectLst/>
              <a:latin typeface="+mn-lt"/>
              <a:ea typeface="+mn-ea"/>
              <a:cs typeface="+mn-cs"/>
            </a:rPr>
            <a:t>　今後も同じ状態が続くことが想定される。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101854</xdr:rowOff>
    </xdr:from>
    <xdr:to>
      <xdr:col>7</xdr:col>
      <xdr:colOff>15875</xdr:colOff>
      <xdr:row>35</xdr:row>
      <xdr:rowOff>147574</xdr:rowOff>
    </xdr:to>
    <xdr:cxnSp macro="">
      <xdr:nvCxnSpPr>
        <xdr:cNvPr id="62" name="直線コネクタ 61"/>
        <xdr:cNvCxnSpPr/>
      </xdr:nvCxnSpPr>
      <xdr:spPr>
        <a:xfrm>
          <a:off x="3987800" y="61026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35</xdr:row>
      <xdr:rowOff>143002</xdr:rowOff>
    </xdr:to>
    <xdr:cxnSp macro="">
      <xdr:nvCxnSpPr>
        <xdr:cNvPr id="65" name="直線コネクタ 64"/>
        <xdr:cNvCxnSpPr/>
      </xdr:nvCxnSpPr>
      <xdr:spPr>
        <a:xfrm flipV="1">
          <a:off x="3098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143002</xdr:rowOff>
    </xdr:to>
    <xdr:cxnSp macro="">
      <xdr:nvCxnSpPr>
        <xdr:cNvPr id="68" name="直線コネクタ 67"/>
        <xdr:cNvCxnSpPr/>
      </xdr:nvCxnSpPr>
      <xdr:spPr>
        <a:xfrm>
          <a:off x="2209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120142</xdr:rowOff>
    </xdr:to>
    <xdr:cxnSp macro="">
      <xdr:nvCxnSpPr>
        <xdr:cNvPr id="71" name="直線コネクタ 70"/>
        <xdr:cNvCxnSpPr/>
      </xdr:nvCxnSpPr>
      <xdr:spPr>
        <a:xfrm>
          <a:off x="1320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1" name="円/楕円 80"/>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2"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51054</xdr:rowOff>
    </xdr:from>
    <xdr:to>
      <xdr:col>5</xdr:col>
      <xdr:colOff>600075</xdr:colOff>
      <xdr:row>35</xdr:row>
      <xdr:rowOff>152654</xdr:rowOff>
    </xdr:to>
    <xdr:sp macro="" textlink="">
      <xdr:nvSpPr>
        <xdr:cNvPr id="83" name="円/楕円 82"/>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162831</xdr:rowOff>
    </xdr:from>
    <xdr:ext cx="736600" cy="259045"/>
    <xdr:sp macro="" textlink="">
      <xdr:nvSpPr>
        <xdr:cNvPr id="84" name="テキスト ボックス 83"/>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5" name="円/楕円 84"/>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6" name="テキスト ボックス 85"/>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7" name="円/楕円 86"/>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88" name="テキスト ボックス 87"/>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89" name="円/楕円 88"/>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0" name="テキスト ボックス 89"/>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類似団体内平均よりも毎年度上回っている</a:t>
          </a:r>
          <a:r>
            <a:rPr lang="ja-JP" altLang="en-US" sz="1100">
              <a:solidFill>
                <a:schemeClr val="dk1"/>
              </a:solidFill>
              <a:effectLst/>
              <a:latin typeface="+mn-lt"/>
              <a:ea typeface="+mn-ea"/>
              <a:cs typeface="+mn-cs"/>
            </a:rPr>
            <a:t>。Ｈ２６は、電気料金改正による需用費の増と各計画策定、番号制度システム改修に伴う委託料の増、バス等公用車購入による備品費の増額により数値の改善がされなかった。</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今後も計画的に実施し、</a:t>
          </a:r>
          <a:r>
            <a:rPr lang="ja-JP" altLang="ja-JP" sz="1100">
              <a:solidFill>
                <a:schemeClr val="dk1"/>
              </a:solidFill>
              <a:effectLst/>
              <a:latin typeface="+mn-lt"/>
              <a:ea typeface="+mn-ea"/>
              <a:cs typeface="+mn-cs"/>
            </a:rPr>
            <a:t>町営温泉施設（八峰の湯）の経費の削減や住民基本台帳その他の業務に係る電算委託料を積極的に見直し、数値の改善を目指す。</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16</xdr:row>
      <xdr:rowOff>140716</xdr:rowOff>
    </xdr:to>
    <xdr:cxnSp macro="">
      <xdr:nvCxnSpPr>
        <xdr:cNvPr id="120" name="直線コネクタ 119"/>
        <xdr:cNvCxnSpPr/>
      </xdr:nvCxnSpPr>
      <xdr:spPr>
        <a:xfrm>
          <a:off x="15671800" y="288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140716</xdr:rowOff>
    </xdr:to>
    <xdr:cxnSp macro="">
      <xdr:nvCxnSpPr>
        <xdr:cNvPr id="123" name="直線コネクタ 122"/>
        <xdr:cNvCxnSpPr/>
      </xdr:nvCxnSpPr>
      <xdr:spPr>
        <a:xfrm>
          <a:off x="14782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127000</xdr:rowOff>
    </xdr:to>
    <xdr:cxnSp macro="">
      <xdr:nvCxnSpPr>
        <xdr:cNvPr id="126" name="直線コネクタ 125"/>
        <xdr:cNvCxnSpPr/>
      </xdr:nvCxnSpPr>
      <xdr:spPr>
        <a:xfrm flipV="1">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127000</xdr:rowOff>
    </xdr:to>
    <xdr:cxnSp macro="">
      <xdr:nvCxnSpPr>
        <xdr:cNvPr id="129" name="直線コネクタ 128"/>
        <xdr:cNvCxnSpPr/>
      </xdr:nvCxnSpPr>
      <xdr:spPr>
        <a:xfrm>
          <a:off x="13004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39" name="円/楕円 138"/>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0"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1" name="円/楕円 140"/>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2" name="テキスト ボックス 141"/>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3" name="円/楕円 142"/>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4" name="テキスト ボックス 14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5" name="円/楕円 144"/>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6" name="テキスト ボックス 14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47" name="円/楕円 146"/>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48" name="テキスト ボックス 14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類似団体内平均よりも毎年度下回っている。低所得と判定された高齢者や障がい者、子どもを対象とし医療費自己負担部分への補助を行っている。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Ｈ２６は臨時福祉給付金事業に伴い扶助費が増となった。</a:t>
          </a:r>
          <a:endParaRPr lang="ja-JP" altLang="ja-JP" sz="1400">
            <a:effectLst/>
          </a:endParaRPr>
        </a:p>
        <a:p>
          <a:pPr rtl="0"/>
          <a:r>
            <a:rPr lang="ja-JP" altLang="ja-JP" sz="1100">
              <a:solidFill>
                <a:schemeClr val="dk1"/>
              </a:solidFill>
              <a:effectLst/>
              <a:latin typeface="+mn-lt"/>
              <a:ea typeface="+mn-ea"/>
              <a:cs typeface="+mn-cs"/>
            </a:rPr>
            <a:t>　今後、高齢化に伴い扶助費が増えると予想されるが、対象者選定の適正化を</a:t>
          </a:r>
          <a:r>
            <a:rPr lang="ja-JP" altLang="en-US" sz="1100">
              <a:solidFill>
                <a:schemeClr val="dk1"/>
              </a:solidFill>
              <a:effectLst/>
              <a:latin typeface="+mn-lt"/>
              <a:ea typeface="+mn-ea"/>
              <a:cs typeface="+mn-cs"/>
            </a:rPr>
            <a:t>しっかり</a:t>
          </a:r>
          <a:r>
            <a:rPr lang="ja-JP" altLang="ja-JP" sz="1100">
              <a:solidFill>
                <a:schemeClr val="dk1"/>
              </a:solidFill>
              <a:effectLst/>
              <a:latin typeface="+mn-lt"/>
              <a:ea typeface="+mn-ea"/>
              <a:cs typeface="+mn-cs"/>
            </a:rPr>
            <a:t>行なっていく。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127000</xdr:rowOff>
    </xdr:to>
    <xdr:cxnSp macro="">
      <xdr:nvCxnSpPr>
        <xdr:cNvPr id="181" name="直線コネクタ 180"/>
        <xdr:cNvCxnSpPr/>
      </xdr:nvCxnSpPr>
      <xdr:spPr>
        <a:xfrm>
          <a:off x="3987800" y="9213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4" name="直線コネクタ 183"/>
        <xdr:cNvCxnSpPr/>
      </xdr:nvCxnSpPr>
      <xdr:spPr>
        <a:xfrm>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88900</xdr:rowOff>
    </xdr:to>
    <xdr:cxnSp macro="">
      <xdr:nvCxnSpPr>
        <xdr:cNvPr id="187" name="直線コネクタ 186"/>
        <xdr:cNvCxnSpPr/>
      </xdr:nvCxnSpPr>
      <xdr:spPr>
        <a:xfrm>
          <a:off x="2209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88900</xdr:rowOff>
    </xdr:to>
    <xdr:cxnSp macro="">
      <xdr:nvCxnSpPr>
        <xdr:cNvPr id="190" name="直線コネクタ 189"/>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0" name="円/楕円 199"/>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1"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2" name="円/楕円 201"/>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3" name="テキスト ボックス 202"/>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8" name="円/楕円 207"/>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9" name="テキスト ボックス 208"/>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維持補修費、繰出金を合わせた数値は、類似団体内平均値とほぼ同じレベルで推移している。今後とも、適正な財政運営を目指し</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xdr:rowOff>
    </xdr:from>
    <xdr:to>
      <xdr:col>24</xdr:col>
      <xdr:colOff>31750</xdr:colOff>
      <xdr:row>58</xdr:row>
      <xdr:rowOff>35560</xdr:rowOff>
    </xdr:to>
    <xdr:cxnSp macro="">
      <xdr:nvCxnSpPr>
        <xdr:cNvPr id="237" name="直線コネクタ 236"/>
        <xdr:cNvCxnSpPr/>
      </xdr:nvCxnSpPr>
      <xdr:spPr>
        <a:xfrm>
          <a:off x="15671800" y="9945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xdr:rowOff>
    </xdr:from>
    <xdr:to>
      <xdr:col>22</xdr:col>
      <xdr:colOff>565150</xdr:colOff>
      <xdr:row>58</xdr:row>
      <xdr:rowOff>24130</xdr:rowOff>
    </xdr:to>
    <xdr:cxnSp macro="">
      <xdr:nvCxnSpPr>
        <xdr:cNvPr id="240" name="直線コネクタ 239"/>
        <xdr:cNvCxnSpPr/>
      </xdr:nvCxnSpPr>
      <xdr:spPr>
        <a:xfrm flipV="1">
          <a:off x="14782800" y="9945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155575</xdr:rowOff>
    </xdr:from>
    <xdr:to>
      <xdr:col>21</xdr:col>
      <xdr:colOff>361950</xdr:colOff>
      <xdr:row>58</xdr:row>
      <xdr:rowOff>24130</xdr:rowOff>
    </xdr:to>
    <xdr:cxnSp macro="">
      <xdr:nvCxnSpPr>
        <xdr:cNvPr id="243" name="直線コネクタ 242"/>
        <xdr:cNvCxnSpPr/>
      </xdr:nvCxnSpPr>
      <xdr:spPr>
        <a:xfrm>
          <a:off x="13893800" y="9928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155575</xdr:rowOff>
    </xdr:from>
    <xdr:to>
      <xdr:col>20</xdr:col>
      <xdr:colOff>158750</xdr:colOff>
      <xdr:row>58</xdr:row>
      <xdr:rowOff>6985</xdr:rowOff>
    </xdr:to>
    <xdr:cxnSp macro="">
      <xdr:nvCxnSpPr>
        <xdr:cNvPr id="246" name="直線コネクタ 245"/>
        <xdr:cNvCxnSpPr/>
      </xdr:nvCxnSpPr>
      <xdr:spPr>
        <a:xfrm flipV="1">
          <a:off x="13004800" y="9928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56" name="円/楕円 25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5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121920</xdr:rowOff>
    </xdr:from>
    <xdr:to>
      <xdr:col>22</xdr:col>
      <xdr:colOff>615950</xdr:colOff>
      <xdr:row>58</xdr:row>
      <xdr:rowOff>52070</xdr:rowOff>
    </xdr:to>
    <xdr:sp macro="" textlink="">
      <xdr:nvSpPr>
        <xdr:cNvPr id="258" name="円/楕円 257"/>
        <xdr:cNvSpPr/>
      </xdr:nvSpPr>
      <xdr:spPr>
        <a:xfrm>
          <a:off x="15621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59" name="テキスト ボックス 258"/>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144780</xdr:rowOff>
    </xdr:from>
    <xdr:to>
      <xdr:col>21</xdr:col>
      <xdr:colOff>412750</xdr:colOff>
      <xdr:row>58</xdr:row>
      <xdr:rowOff>74930</xdr:rowOff>
    </xdr:to>
    <xdr:sp macro="" textlink="">
      <xdr:nvSpPr>
        <xdr:cNvPr id="260" name="円/楕円 259"/>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59707</xdr:rowOff>
    </xdr:from>
    <xdr:ext cx="762000" cy="259045"/>
    <xdr:sp macro="" textlink="">
      <xdr:nvSpPr>
        <xdr:cNvPr id="261" name="テキスト ボックス 260"/>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104775</xdr:rowOff>
    </xdr:from>
    <xdr:to>
      <xdr:col>20</xdr:col>
      <xdr:colOff>209550</xdr:colOff>
      <xdr:row>58</xdr:row>
      <xdr:rowOff>34925</xdr:rowOff>
    </xdr:to>
    <xdr:sp macro="" textlink="">
      <xdr:nvSpPr>
        <xdr:cNvPr id="262" name="円/楕円 261"/>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63" name="テキスト ボックス 262"/>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127635</xdr:rowOff>
    </xdr:from>
    <xdr:to>
      <xdr:col>19</xdr:col>
      <xdr:colOff>6350</xdr:colOff>
      <xdr:row>58</xdr:row>
      <xdr:rowOff>57785</xdr:rowOff>
    </xdr:to>
    <xdr:sp macro="" textlink="">
      <xdr:nvSpPr>
        <xdr:cNvPr id="264" name="円/楕円 263"/>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42562</xdr:rowOff>
    </xdr:from>
    <xdr:ext cx="762000" cy="259045"/>
    <xdr:sp macro="" textlink="">
      <xdr:nvSpPr>
        <xdr:cNvPr id="265" name="テキスト ボックス 264"/>
        <xdr:cNvSpPr txBox="1"/>
      </xdr:nvSpPr>
      <xdr:spPr>
        <a:xfrm>
          <a:off x="12623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類似団体内平均値とほぼ同じ数値で推移している。Ｈ２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佐久医療センターへの建設負担補助が終了したことによる減</a:t>
          </a:r>
          <a:r>
            <a:rPr lang="ja-JP" altLang="ja-JP" sz="1100">
              <a:solidFill>
                <a:schemeClr val="dk1"/>
              </a:solidFill>
              <a:effectLst/>
              <a:latin typeface="+mn-lt"/>
              <a:ea typeface="+mn-ea"/>
              <a:cs typeface="+mn-cs"/>
            </a:rPr>
            <a:t>額</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若干数値が</a:t>
          </a:r>
          <a:r>
            <a:rPr lang="ja-JP" altLang="en-US" sz="1100">
              <a:solidFill>
                <a:schemeClr val="dk1"/>
              </a:solidFill>
              <a:effectLst/>
              <a:latin typeface="+mn-lt"/>
              <a:ea typeface="+mn-ea"/>
              <a:cs typeface="+mn-cs"/>
            </a:rPr>
            <a:t>改善した</a:t>
          </a:r>
          <a:r>
            <a:rPr lang="ja-JP" altLang="ja-JP" sz="1100">
              <a:solidFill>
                <a:schemeClr val="dk1"/>
              </a:solidFill>
              <a:effectLst/>
              <a:latin typeface="+mn-lt"/>
              <a:ea typeface="+mn-ea"/>
              <a:cs typeface="+mn-cs"/>
            </a:rPr>
            <a:t>。</a:t>
          </a:r>
          <a:endParaRPr lang="ja-JP" altLang="ja-JP" sz="1400">
            <a:effectLst/>
          </a:endParaRPr>
        </a:p>
        <a:p>
          <a:pPr rtl="0" fontAlgn="base"/>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地方交付税の減額が</a:t>
          </a:r>
          <a:r>
            <a:rPr lang="ja-JP" altLang="en-US" sz="1100">
              <a:solidFill>
                <a:schemeClr val="dk1"/>
              </a:solidFill>
              <a:effectLst/>
              <a:latin typeface="+mn-lt"/>
              <a:ea typeface="+mn-ea"/>
              <a:cs typeface="+mn-cs"/>
            </a:rPr>
            <a:t>予想さ</a:t>
          </a:r>
          <a:r>
            <a:rPr lang="ja-JP" altLang="ja-JP" sz="1100">
              <a:solidFill>
                <a:schemeClr val="dk1"/>
              </a:solidFill>
              <a:effectLst/>
              <a:latin typeface="+mn-lt"/>
              <a:ea typeface="+mn-ea"/>
              <a:cs typeface="+mn-cs"/>
            </a:rPr>
            <a:t>れ、歳出総額を減らさざるをえない状況の中で、現行補助金の交付内容や交付対象、補助の適正性等を再度見直してい</a:t>
          </a:r>
          <a:r>
            <a:rPr lang="ja-JP" altLang="en-US" sz="1100">
              <a:solidFill>
                <a:schemeClr val="dk1"/>
              </a:solidFill>
              <a:effectLst/>
              <a:latin typeface="+mn-lt"/>
              <a:ea typeface="+mn-ea"/>
              <a:cs typeface="+mn-cs"/>
            </a:rPr>
            <a:t>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156392</xdr:rowOff>
    </xdr:from>
    <xdr:to>
      <xdr:col>24</xdr:col>
      <xdr:colOff>31750</xdr:colOff>
      <xdr:row>37</xdr:row>
      <xdr:rowOff>50256</xdr:rowOff>
    </xdr:to>
    <xdr:cxnSp macro="">
      <xdr:nvCxnSpPr>
        <xdr:cNvPr id="299" name="直線コネクタ 298"/>
        <xdr:cNvCxnSpPr/>
      </xdr:nvCxnSpPr>
      <xdr:spPr>
        <a:xfrm flipV="1">
          <a:off x="15671800" y="63285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17599</xdr:rowOff>
    </xdr:from>
    <xdr:to>
      <xdr:col>22</xdr:col>
      <xdr:colOff>565150</xdr:colOff>
      <xdr:row>37</xdr:row>
      <xdr:rowOff>50256</xdr:rowOff>
    </xdr:to>
    <xdr:cxnSp macro="">
      <xdr:nvCxnSpPr>
        <xdr:cNvPr id="302" name="直線コネクタ 301"/>
        <xdr:cNvCxnSpPr/>
      </xdr:nvCxnSpPr>
      <xdr:spPr>
        <a:xfrm>
          <a:off x="14782800" y="6361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17599</xdr:rowOff>
    </xdr:from>
    <xdr:to>
      <xdr:col>21</xdr:col>
      <xdr:colOff>361950</xdr:colOff>
      <xdr:row>37</xdr:row>
      <xdr:rowOff>24130</xdr:rowOff>
    </xdr:to>
    <xdr:cxnSp macro="">
      <xdr:nvCxnSpPr>
        <xdr:cNvPr id="305" name="直線コネクタ 304"/>
        <xdr:cNvCxnSpPr/>
      </xdr:nvCxnSpPr>
      <xdr:spPr>
        <a:xfrm flipV="1">
          <a:off x="13893800" y="6361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30661</xdr:rowOff>
    </xdr:to>
    <xdr:cxnSp macro="">
      <xdr:nvCxnSpPr>
        <xdr:cNvPr id="308" name="直線コネクタ 307"/>
        <xdr:cNvCxnSpPr/>
      </xdr:nvCxnSpPr>
      <xdr:spPr>
        <a:xfrm flipV="1">
          <a:off x="13004800" y="636778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105592</xdr:rowOff>
    </xdr:from>
    <xdr:to>
      <xdr:col>24</xdr:col>
      <xdr:colOff>82550</xdr:colOff>
      <xdr:row>37</xdr:row>
      <xdr:rowOff>35742</xdr:rowOff>
    </xdr:to>
    <xdr:sp macro="" textlink="">
      <xdr:nvSpPr>
        <xdr:cNvPr id="318" name="円/楕円 317"/>
        <xdr:cNvSpPr/>
      </xdr:nvSpPr>
      <xdr:spPr>
        <a:xfrm>
          <a:off x="164592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122119</xdr:rowOff>
    </xdr:from>
    <xdr:ext cx="762000" cy="259045"/>
    <xdr:sp macro="" textlink="">
      <xdr:nvSpPr>
        <xdr:cNvPr id="319" name="補助費等該当値テキスト"/>
        <xdr:cNvSpPr txBox="1"/>
      </xdr:nvSpPr>
      <xdr:spPr>
        <a:xfrm>
          <a:off x="16598900" y="612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170906</xdr:rowOff>
    </xdr:from>
    <xdr:to>
      <xdr:col>22</xdr:col>
      <xdr:colOff>615950</xdr:colOff>
      <xdr:row>37</xdr:row>
      <xdr:rowOff>101056</xdr:rowOff>
    </xdr:to>
    <xdr:sp macro="" textlink="">
      <xdr:nvSpPr>
        <xdr:cNvPr id="320" name="円/楕円 319"/>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21" name="テキスト ボックス 320"/>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138249</xdr:rowOff>
    </xdr:from>
    <xdr:to>
      <xdr:col>21</xdr:col>
      <xdr:colOff>412750</xdr:colOff>
      <xdr:row>37</xdr:row>
      <xdr:rowOff>68399</xdr:rowOff>
    </xdr:to>
    <xdr:sp macro="" textlink="">
      <xdr:nvSpPr>
        <xdr:cNvPr id="322" name="円/楕円 321"/>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78576</xdr:rowOff>
    </xdr:from>
    <xdr:ext cx="762000" cy="259045"/>
    <xdr:sp macro="" textlink="">
      <xdr:nvSpPr>
        <xdr:cNvPr id="323" name="テキスト ボックス 322"/>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4" name="円/楕円 32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5" name="テキスト ボックス 324"/>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151311</xdr:rowOff>
    </xdr:from>
    <xdr:to>
      <xdr:col>19</xdr:col>
      <xdr:colOff>6350</xdr:colOff>
      <xdr:row>37</xdr:row>
      <xdr:rowOff>81461</xdr:rowOff>
    </xdr:to>
    <xdr:sp macro="" textlink="">
      <xdr:nvSpPr>
        <xdr:cNvPr id="326" name="円/楕円 325"/>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91638</xdr:rowOff>
    </xdr:from>
    <xdr:ext cx="762000" cy="259045"/>
    <xdr:sp macro="" textlink="">
      <xdr:nvSpPr>
        <xdr:cNvPr id="327" name="テキスト ボックス 326"/>
        <xdr:cNvSpPr txBox="1"/>
      </xdr:nvSpPr>
      <xdr:spPr>
        <a:xfrm>
          <a:off x="12623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起債残高は年々減少傾向にあるが、類似団体の中では高いため、公債費の類似団体内平均値以下を目指します。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国の地方総合戦略により、町も人口減少対策として様々な施策を行い過疎債などの借入増が予想される。</a:t>
          </a:r>
          <a:r>
            <a:rPr lang="ja-JP" altLang="ja-JP" sz="1100">
              <a:solidFill>
                <a:schemeClr val="dk1"/>
              </a:solidFill>
              <a:effectLst/>
              <a:latin typeface="+mn-lt"/>
              <a:ea typeface="+mn-ea"/>
              <a:cs typeface="+mn-cs"/>
            </a:rPr>
            <a:t>今後も起債においては有効性などを十分に検討し、極力実施を抑え、公債費の減少を</a:t>
          </a:r>
          <a:r>
            <a:rPr lang="ja-JP" altLang="en-US" sz="1100">
              <a:solidFill>
                <a:schemeClr val="dk1"/>
              </a:solidFill>
              <a:effectLst/>
              <a:latin typeface="+mn-lt"/>
              <a:ea typeface="+mn-ea"/>
              <a:cs typeface="+mn-cs"/>
            </a:rPr>
            <a:t>図っていく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79</xdr:row>
      <xdr:rowOff>133858</xdr:rowOff>
    </xdr:to>
    <xdr:cxnSp macro="">
      <xdr:nvCxnSpPr>
        <xdr:cNvPr id="357" name="直線コネクタ 356"/>
        <xdr:cNvCxnSpPr/>
      </xdr:nvCxnSpPr>
      <xdr:spPr>
        <a:xfrm flipV="1">
          <a:off x="3987800" y="136326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79</xdr:row>
      <xdr:rowOff>143002</xdr:rowOff>
    </xdr:to>
    <xdr:cxnSp macro="">
      <xdr:nvCxnSpPr>
        <xdr:cNvPr id="360" name="直線コネクタ 359"/>
        <xdr:cNvCxnSpPr/>
      </xdr:nvCxnSpPr>
      <xdr:spPr>
        <a:xfrm flipV="1">
          <a:off x="3098800" y="13678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143002</xdr:rowOff>
    </xdr:from>
    <xdr:to>
      <xdr:col>4</xdr:col>
      <xdr:colOff>346075</xdr:colOff>
      <xdr:row>80</xdr:row>
      <xdr:rowOff>8128</xdr:rowOff>
    </xdr:to>
    <xdr:cxnSp macro="">
      <xdr:nvCxnSpPr>
        <xdr:cNvPr id="363" name="直線コネクタ 362"/>
        <xdr:cNvCxnSpPr/>
      </xdr:nvCxnSpPr>
      <xdr:spPr>
        <a:xfrm flipV="1">
          <a:off x="2209800" y="136875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170435</xdr:rowOff>
    </xdr:from>
    <xdr:to>
      <xdr:col>3</xdr:col>
      <xdr:colOff>142875</xdr:colOff>
      <xdr:row>80</xdr:row>
      <xdr:rowOff>8128</xdr:rowOff>
    </xdr:to>
    <xdr:cxnSp macro="">
      <xdr:nvCxnSpPr>
        <xdr:cNvPr id="366" name="直線コネクタ 365"/>
        <xdr:cNvCxnSpPr/>
      </xdr:nvCxnSpPr>
      <xdr:spPr>
        <a:xfrm>
          <a:off x="1320800" y="13714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76" name="円/楕円 375"/>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77"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83058</xdr:rowOff>
    </xdr:from>
    <xdr:to>
      <xdr:col>5</xdr:col>
      <xdr:colOff>600075</xdr:colOff>
      <xdr:row>80</xdr:row>
      <xdr:rowOff>13208</xdr:rowOff>
    </xdr:to>
    <xdr:sp macro="" textlink="">
      <xdr:nvSpPr>
        <xdr:cNvPr id="378" name="円/楕円 377"/>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169435</xdr:rowOff>
    </xdr:from>
    <xdr:ext cx="736600" cy="259045"/>
    <xdr:sp macro="" textlink="">
      <xdr:nvSpPr>
        <xdr:cNvPr id="379" name="テキスト ボックス 378"/>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92202</xdr:rowOff>
    </xdr:from>
    <xdr:to>
      <xdr:col>4</xdr:col>
      <xdr:colOff>396875</xdr:colOff>
      <xdr:row>80</xdr:row>
      <xdr:rowOff>22352</xdr:rowOff>
    </xdr:to>
    <xdr:sp macro="" textlink="">
      <xdr:nvSpPr>
        <xdr:cNvPr id="380" name="円/楕円 379"/>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7129</xdr:rowOff>
    </xdr:from>
    <xdr:ext cx="762000" cy="259045"/>
    <xdr:sp macro="" textlink="">
      <xdr:nvSpPr>
        <xdr:cNvPr id="381" name="テキスト ボックス 380"/>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128778</xdr:rowOff>
    </xdr:from>
    <xdr:to>
      <xdr:col>3</xdr:col>
      <xdr:colOff>193675</xdr:colOff>
      <xdr:row>80</xdr:row>
      <xdr:rowOff>58928</xdr:rowOff>
    </xdr:to>
    <xdr:sp macro="" textlink="">
      <xdr:nvSpPr>
        <xdr:cNvPr id="382" name="円/楕円 381"/>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43705</xdr:rowOff>
    </xdr:from>
    <xdr:ext cx="762000" cy="259045"/>
    <xdr:sp macro="" textlink="">
      <xdr:nvSpPr>
        <xdr:cNvPr id="383" name="テキスト ボックス 382"/>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119635</xdr:rowOff>
    </xdr:from>
    <xdr:to>
      <xdr:col>1</xdr:col>
      <xdr:colOff>676275</xdr:colOff>
      <xdr:row>80</xdr:row>
      <xdr:rowOff>49785</xdr:rowOff>
    </xdr:to>
    <xdr:sp macro="" textlink="">
      <xdr:nvSpPr>
        <xdr:cNvPr id="384" name="円/楕円 383"/>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34562</xdr:rowOff>
    </xdr:from>
    <xdr:ext cx="762000" cy="259045"/>
    <xdr:sp macro="" textlink="">
      <xdr:nvSpPr>
        <xdr:cNvPr id="385" name="テキスト ボックス 384"/>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公債費以外で数値を比較した場合、毎年度類似団体内平均値よりも下回っている。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引き続き人件費の抑制、扶助費の適正化、事業等の費用対効果の評価を徹底するなどし経費削減に努め</a:t>
          </a:r>
          <a:r>
            <a:rPr lang="ja-JP" altLang="en-US" sz="1100">
              <a:solidFill>
                <a:schemeClr val="dk1"/>
              </a:solidFill>
              <a:effectLst/>
              <a:latin typeface="+mn-lt"/>
              <a:ea typeface="+mn-ea"/>
              <a:cs typeface="+mn-cs"/>
            </a:rPr>
            <a:t>、現状を維持していく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19231</xdr:rowOff>
    </xdr:from>
    <xdr:to>
      <xdr:col>24</xdr:col>
      <xdr:colOff>31750</xdr:colOff>
      <xdr:row>74</xdr:row>
      <xdr:rowOff>38826</xdr:rowOff>
    </xdr:to>
    <xdr:cxnSp macro="">
      <xdr:nvCxnSpPr>
        <xdr:cNvPr id="420" name="直線コネクタ 419"/>
        <xdr:cNvCxnSpPr/>
      </xdr:nvCxnSpPr>
      <xdr:spPr>
        <a:xfrm>
          <a:off x="15671800" y="127065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74</xdr:row>
      <xdr:rowOff>19231</xdr:rowOff>
    </xdr:to>
    <xdr:cxnSp macro="">
      <xdr:nvCxnSpPr>
        <xdr:cNvPr id="423" name="直線コネクタ 422"/>
        <xdr:cNvCxnSpPr/>
      </xdr:nvCxnSpPr>
      <xdr:spPr>
        <a:xfrm>
          <a:off x="14782800" y="12700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164556</xdr:rowOff>
    </xdr:from>
    <xdr:to>
      <xdr:col>21</xdr:col>
      <xdr:colOff>361950</xdr:colOff>
      <xdr:row>74</xdr:row>
      <xdr:rowOff>12700</xdr:rowOff>
    </xdr:to>
    <xdr:cxnSp macro="">
      <xdr:nvCxnSpPr>
        <xdr:cNvPr id="426" name="直線コネクタ 425"/>
        <xdr:cNvCxnSpPr/>
      </xdr:nvCxnSpPr>
      <xdr:spPr>
        <a:xfrm>
          <a:off x="13893800" y="12680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141696</xdr:rowOff>
    </xdr:from>
    <xdr:to>
      <xdr:col>20</xdr:col>
      <xdr:colOff>158750</xdr:colOff>
      <xdr:row>73</xdr:row>
      <xdr:rowOff>164556</xdr:rowOff>
    </xdr:to>
    <xdr:cxnSp macro="">
      <xdr:nvCxnSpPr>
        <xdr:cNvPr id="429" name="直線コネクタ 428"/>
        <xdr:cNvCxnSpPr/>
      </xdr:nvCxnSpPr>
      <xdr:spPr>
        <a:xfrm>
          <a:off x="13004800" y="12657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159476</xdr:rowOff>
    </xdr:from>
    <xdr:to>
      <xdr:col>24</xdr:col>
      <xdr:colOff>82550</xdr:colOff>
      <xdr:row>74</xdr:row>
      <xdr:rowOff>89626</xdr:rowOff>
    </xdr:to>
    <xdr:sp macro="" textlink="">
      <xdr:nvSpPr>
        <xdr:cNvPr id="439" name="円/楕円 438"/>
        <xdr:cNvSpPr/>
      </xdr:nvSpPr>
      <xdr:spPr>
        <a:xfrm>
          <a:off x="164592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4553</xdr:rowOff>
    </xdr:from>
    <xdr:ext cx="762000" cy="259045"/>
    <xdr:sp macro="" textlink="">
      <xdr:nvSpPr>
        <xdr:cNvPr id="440" name="公債費以外該当値テキスト"/>
        <xdr:cNvSpPr txBox="1"/>
      </xdr:nvSpPr>
      <xdr:spPr>
        <a:xfrm>
          <a:off x="16598900" y="125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139881</xdr:rowOff>
    </xdr:from>
    <xdr:to>
      <xdr:col>22</xdr:col>
      <xdr:colOff>615950</xdr:colOff>
      <xdr:row>74</xdr:row>
      <xdr:rowOff>70031</xdr:rowOff>
    </xdr:to>
    <xdr:sp macro="" textlink="">
      <xdr:nvSpPr>
        <xdr:cNvPr id="441" name="円/楕円 440"/>
        <xdr:cNvSpPr/>
      </xdr:nvSpPr>
      <xdr:spPr>
        <a:xfrm>
          <a:off x="156210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80208</xdr:rowOff>
    </xdr:from>
    <xdr:ext cx="736600" cy="259045"/>
    <xdr:sp macro="" textlink="">
      <xdr:nvSpPr>
        <xdr:cNvPr id="442" name="テキスト ボックス 441"/>
        <xdr:cNvSpPr txBox="1"/>
      </xdr:nvSpPr>
      <xdr:spPr>
        <a:xfrm>
          <a:off x="15290800" y="1242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43" name="円/楕円 442"/>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44" name="テキスト ボックス 443"/>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113756</xdr:rowOff>
    </xdr:from>
    <xdr:to>
      <xdr:col>20</xdr:col>
      <xdr:colOff>209550</xdr:colOff>
      <xdr:row>74</xdr:row>
      <xdr:rowOff>43906</xdr:rowOff>
    </xdr:to>
    <xdr:sp macro="" textlink="">
      <xdr:nvSpPr>
        <xdr:cNvPr id="445" name="円/楕円 444"/>
        <xdr:cNvSpPr/>
      </xdr:nvSpPr>
      <xdr:spPr>
        <a:xfrm>
          <a:off x="13843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54083</xdr:rowOff>
    </xdr:from>
    <xdr:ext cx="762000" cy="259045"/>
    <xdr:sp macro="" textlink="">
      <xdr:nvSpPr>
        <xdr:cNvPr id="446" name="テキスト ボックス 445"/>
        <xdr:cNvSpPr txBox="1"/>
      </xdr:nvSpPr>
      <xdr:spPr>
        <a:xfrm>
          <a:off x="13512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90896</xdr:rowOff>
    </xdr:from>
    <xdr:to>
      <xdr:col>19</xdr:col>
      <xdr:colOff>6350</xdr:colOff>
      <xdr:row>74</xdr:row>
      <xdr:rowOff>21046</xdr:rowOff>
    </xdr:to>
    <xdr:sp macro="" textlink="">
      <xdr:nvSpPr>
        <xdr:cNvPr id="447" name="円/楕円 446"/>
        <xdr:cNvSpPr/>
      </xdr:nvSpPr>
      <xdr:spPr>
        <a:xfrm>
          <a:off x="12954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31223</xdr:rowOff>
    </xdr:from>
    <xdr:ext cx="762000" cy="259045"/>
    <xdr:sp macro="" textlink="">
      <xdr:nvSpPr>
        <xdr:cNvPr id="448" name="テキスト ボックス 447"/>
        <xdr:cNvSpPr txBox="1"/>
      </xdr:nvSpPr>
      <xdr:spPr>
        <a:xfrm>
          <a:off x="12623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92152</xdr:rowOff>
    </xdr:from>
    <xdr:to>
      <xdr:col>4</xdr:col>
      <xdr:colOff>1117600</xdr:colOff>
      <xdr:row>17</xdr:row>
      <xdr:rowOff>150491</xdr:rowOff>
    </xdr:to>
    <xdr:cxnSp macro="">
      <xdr:nvCxnSpPr>
        <xdr:cNvPr id="46" name="直線コネクタ 45"/>
        <xdr:cNvCxnSpPr/>
      </xdr:nvCxnSpPr>
      <xdr:spPr bwMode="auto">
        <a:xfrm flipV="1">
          <a:off x="5003800" y="3054427"/>
          <a:ext cx="647700" cy="5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144638</xdr:rowOff>
    </xdr:from>
    <xdr:to>
      <xdr:col>4</xdr:col>
      <xdr:colOff>469900</xdr:colOff>
      <xdr:row>17</xdr:row>
      <xdr:rowOff>150491</xdr:rowOff>
    </xdr:to>
    <xdr:cxnSp macro="">
      <xdr:nvCxnSpPr>
        <xdr:cNvPr id="49" name="直線コネクタ 48"/>
        <xdr:cNvCxnSpPr/>
      </xdr:nvCxnSpPr>
      <xdr:spPr bwMode="auto">
        <a:xfrm>
          <a:off x="4305300" y="3106913"/>
          <a:ext cx="698500" cy="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113274</xdr:rowOff>
    </xdr:from>
    <xdr:to>
      <xdr:col>3</xdr:col>
      <xdr:colOff>904875</xdr:colOff>
      <xdr:row>17</xdr:row>
      <xdr:rowOff>144638</xdr:rowOff>
    </xdr:to>
    <xdr:cxnSp macro="">
      <xdr:nvCxnSpPr>
        <xdr:cNvPr id="52" name="直線コネクタ 51"/>
        <xdr:cNvCxnSpPr/>
      </xdr:nvCxnSpPr>
      <xdr:spPr bwMode="auto">
        <a:xfrm>
          <a:off x="3606800" y="3075549"/>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103862</xdr:rowOff>
    </xdr:from>
    <xdr:to>
      <xdr:col>3</xdr:col>
      <xdr:colOff>206375</xdr:colOff>
      <xdr:row>17</xdr:row>
      <xdr:rowOff>113274</xdr:rowOff>
    </xdr:to>
    <xdr:cxnSp macro="">
      <xdr:nvCxnSpPr>
        <xdr:cNvPr id="55" name="直線コネクタ 54"/>
        <xdr:cNvCxnSpPr/>
      </xdr:nvCxnSpPr>
      <xdr:spPr bwMode="auto">
        <a:xfrm>
          <a:off x="2908300" y="3066137"/>
          <a:ext cx="698500" cy="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41352</xdr:rowOff>
    </xdr:from>
    <xdr:to>
      <xdr:col>5</xdr:col>
      <xdr:colOff>34925</xdr:colOff>
      <xdr:row>17</xdr:row>
      <xdr:rowOff>142952</xdr:rowOff>
    </xdr:to>
    <xdr:sp macro="" textlink="">
      <xdr:nvSpPr>
        <xdr:cNvPr id="65" name="円/楕円 64"/>
        <xdr:cNvSpPr/>
      </xdr:nvSpPr>
      <xdr:spPr bwMode="auto">
        <a:xfrm>
          <a:off x="5600700" y="300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13429</xdr:rowOff>
    </xdr:from>
    <xdr:ext cx="762000" cy="259045"/>
    <xdr:sp macro="" textlink="">
      <xdr:nvSpPr>
        <xdr:cNvPr id="66" name="人口1人当たり決算額の推移該当値テキスト130"/>
        <xdr:cNvSpPr txBox="1"/>
      </xdr:nvSpPr>
      <xdr:spPr>
        <a:xfrm>
          <a:off x="5740400" y="297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99691</xdr:rowOff>
    </xdr:from>
    <xdr:to>
      <xdr:col>4</xdr:col>
      <xdr:colOff>520700</xdr:colOff>
      <xdr:row>18</xdr:row>
      <xdr:rowOff>29841</xdr:rowOff>
    </xdr:to>
    <xdr:sp macro="" textlink="">
      <xdr:nvSpPr>
        <xdr:cNvPr id="67" name="円/楕円 66"/>
        <xdr:cNvSpPr/>
      </xdr:nvSpPr>
      <xdr:spPr bwMode="auto">
        <a:xfrm>
          <a:off x="4953000" y="306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14618</xdr:rowOff>
    </xdr:from>
    <xdr:ext cx="736600" cy="259045"/>
    <xdr:sp macro="" textlink="">
      <xdr:nvSpPr>
        <xdr:cNvPr id="68" name="テキスト ボックス 67"/>
        <xdr:cNvSpPr txBox="1"/>
      </xdr:nvSpPr>
      <xdr:spPr>
        <a:xfrm>
          <a:off x="4622800" y="314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93838</xdr:rowOff>
    </xdr:from>
    <xdr:to>
      <xdr:col>3</xdr:col>
      <xdr:colOff>955675</xdr:colOff>
      <xdr:row>18</xdr:row>
      <xdr:rowOff>23988</xdr:rowOff>
    </xdr:to>
    <xdr:sp macro="" textlink="">
      <xdr:nvSpPr>
        <xdr:cNvPr id="69" name="円/楕円 68"/>
        <xdr:cNvSpPr/>
      </xdr:nvSpPr>
      <xdr:spPr bwMode="auto">
        <a:xfrm>
          <a:off x="4254500" y="305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8765</xdr:rowOff>
    </xdr:from>
    <xdr:ext cx="762000" cy="259045"/>
    <xdr:sp macro="" textlink="">
      <xdr:nvSpPr>
        <xdr:cNvPr id="70" name="テキスト ボックス 69"/>
        <xdr:cNvSpPr txBox="1"/>
      </xdr:nvSpPr>
      <xdr:spPr>
        <a:xfrm>
          <a:off x="3924300" y="314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62474</xdr:rowOff>
    </xdr:from>
    <xdr:to>
      <xdr:col>3</xdr:col>
      <xdr:colOff>257175</xdr:colOff>
      <xdr:row>17</xdr:row>
      <xdr:rowOff>164074</xdr:rowOff>
    </xdr:to>
    <xdr:sp macro="" textlink="">
      <xdr:nvSpPr>
        <xdr:cNvPr id="71" name="円/楕円 70"/>
        <xdr:cNvSpPr/>
      </xdr:nvSpPr>
      <xdr:spPr bwMode="auto">
        <a:xfrm>
          <a:off x="3556000" y="30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148851</xdr:rowOff>
    </xdr:from>
    <xdr:ext cx="762000" cy="259045"/>
    <xdr:sp macro="" textlink="">
      <xdr:nvSpPr>
        <xdr:cNvPr id="72" name="テキスト ボックス 71"/>
        <xdr:cNvSpPr txBox="1"/>
      </xdr:nvSpPr>
      <xdr:spPr>
        <a:xfrm>
          <a:off x="3225800" y="31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53062</xdr:rowOff>
    </xdr:from>
    <xdr:to>
      <xdr:col>2</xdr:col>
      <xdr:colOff>692150</xdr:colOff>
      <xdr:row>17</xdr:row>
      <xdr:rowOff>154662</xdr:rowOff>
    </xdr:to>
    <xdr:sp macro="" textlink="">
      <xdr:nvSpPr>
        <xdr:cNvPr id="73" name="円/楕円 72"/>
        <xdr:cNvSpPr/>
      </xdr:nvSpPr>
      <xdr:spPr bwMode="auto">
        <a:xfrm>
          <a:off x="2857500" y="301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139439</xdr:rowOff>
    </xdr:from>
    <xdr:ext cx="762000" cy="259045"/>
    <xdr:sp macro="" textlink="">
      <xdr:nvSpPr>
        <xdr:cNvPr id="74" name="テキスト ボックス 73"/>
        <xdr:cNvSpPr txBox="1"/>
      </xdr:nvSpPr>
      <xdr:spPr>
        <a:xfrm>
          <a:off x="2527300" y="31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130340</xdr:rowOff>
    </xdr:from>
    <xdr:to>
      <xdr:col>4</xdr:col>
      <xdr:colOff>1117600</xdr:colOff>
      <xdr:row>35</xdr:row>
      <xdr:rowOff>212065</xdr:rowOff>
    </xdr:to>
    <xdr:cxnSp macro="">
      <xdr:nvCxnSpPr>
        <xdr:cNvPr id="107" name="直線コネクタ 106"/>
        <xdr:cNvCxnSpPr/>
      </xdr:nvCxnSpPr>
      <xdr:spPr bwMode="auto">
        <a:xfrm>
          <a:off x="5003800" y="6740690"/>
          <a:ext cx="647700" cy="8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123672</xdr:rowOff>
    </xdr:from>
    <xdr:to>
      <xdr:col>4</xdr:col>
      <xdr:colOff>469900</xdr:colOff>
      <xdr:row>35</xdr:row>
      <xdr:rowOff>130340</xdr:rowOff>
    </xdr:to>
    <xdr:cxnSp macro="">
      <xdr:nvCxnSpPr>
        <xdr:cNvPr id="110" name="直線コネクタ 109"/>
        <xdr:cNvCxnSpPr/>
      </xdr:nvCxnSpPr>
      <xdr:spPr bwMode="auto">
        <a:xfrm>
          <a:off x="4305300" y="6734022"/>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47422</xdr:rowOff>
    </xdr:from>
    <xdr:to>
      <xdr:col>3</xdr:col>
      <xdr:colOff>904875</xdr:colOff>
      <xdr:row>35</xdr:row>
      <xdr:rowOff>123672</xdr:rowOff>
    </xdr:to>
    <xdr:cxnSp macro="">
      <xdr:nvCxnSpPr>
        <xdr:cNvPr id="113" name="直線コネクタ 112"/>
        <xdr:cNvCxnSpPr/>
      </xdr:nvCxnSpPr>
      <xdr:spPr bwMode="auto">
        <a:xfrm>
          <a:off x="3606800" y="6657772"/>
          <a:ext cx="698500" cy="76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26416</xdr:rowOff>
    </xdr:from>
    <xdr:to>
      <xdr:col>3</xdr:col>
      <xdr:colOff>206375</xdr:colOff>
      <xdr:row>35</xdr:row>
      <xdr:rowOff>47422</xdr:rowOff>
    </xdr:to>
    <xdr:cxnSp macro="">
      <xdr:nvCxnSpPr>
        <xdr:cNvPr id="116" name="直線コネクタ 115"/>
        <xdr:cNvCxnSpPr/>
      </xdr:nvCxnSpPr>
      <xdr:spPr bwMode="auto">
        <a:xfrm>
          <a:off x="2908300" y="6636766"/>
          <a:ext cx="698500" cy="2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161265</xdr:rowOff>
    </xdr:from>
    <xdr:to>
      <xdr:col>5</xdr:col>
      <xdr:colOff>34925</xdr:colOff>
      <xdr:row>35</xdr:row>
      <xdr:rowOff>262865</xdr:rowOff>
    </xdr:to>
    <xdr:sp macro="" textlink="">
      <xdr:nvSpPr>
        <xdr:cNvPr id="126" name="円/楕円 125"/>
        <xdr:cNvSpPr/>
      </xdr:nvSpPr>
      <xdr:spPr bwMode="auto">
        <a:xfrm>
          <a:off x="5600700" y="677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133342</xdr:rowOff>
    </xdr:from>
    <xdr:ext cx="762000" cy="259045"/>
    <xdr:sp macro="" textlink="">
      <xdr:nvSpPr>
        <xdr:cNvPr id="127" name="人口1人当たり決算額の推移該当値テキスト445"/>
        <xdr:cNvSpPr txBox="1"/>
      </xdr:nvSpPr>
      <xdr:spPr>
        <a:xfrm>
          <a:off x="5740400" y="674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79540</xdr:rowOff>
    </xdr:from>
    <xdr:to>
      <xdr:col>4</xdr:col>
      <xdr:colOff>520700</xdr:colOff>
      <xdr:row>35</xdr:row>
      <xdr:rowOff>181140</xdr:rowOff>
    </xdr:to>
    <xdr:sp macro="" textlink="">
      <xdr:nvSpPr>
        <xdr:cNvPr id="128" name="円/楕円 127"/>
        <xdr:cNvSpPr/>
      </xdr:nvSpPr>
      <xdr:spPr bwMode="auto">
        <a:xfrm>
          <a:off x="4953000" y="668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165917</xdr:rowOff>
    </xdr:from>
    <xdr:ext cx="736600" cy="259045"/>
    <xdr:sp macro="" textlink="">
      <xdr:nvSpPr>
        <xdr:cNvPr id="129" name="テキスト ボックス 128"/>
        <xdr:cNvSpPr txBox="1"/>
      </xdr:nvSpPr>
      <xdr:spPr>
        <a:xfrm>
          <a:off x="4622800" y="677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72872</xdr:rowOff>
    </xdr:from>
    <xdr:to>
      <xdr:col>3</xdr:col>
      <xdr:colOff>955675</xdr:colOff>
      <xdr:row>35</xdr:row>
      <xdr:rowOff>174472</xdr:rowOff>
    </xdr:to>
    <xdr:sp macro="" textlink="">
      <xdr:nvSpPr>
        <xdr:cNvPr id="130" name="円/楕円 129"/>
        <xdr:cNvSpPr/>
      </xdr:nvSpPr>
      <xdr:spPr bwMode="auto">
        <a:xfrm>
          <a:off x="4254500" y="668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159249</xdr:rowOff>
    </xdr:from>
    <xdr:ext cx="762000" cy="259045"/>
    <xdr:sp macro="" textlink="">
      <xdr:nvSpPr>
        <xdr:cNvPr id="131" name="テキスト ボックス 130"/>
        <xdr:cNvSpPr txBox="1"/>
      </xdr:nvSpPr>
      <xdr:spPr>
        <a:xfrm>
          <a:off x="3924300" y="676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339522</xdr:rowOff>
    </xdr:from>
    <xdr:to>
      <xdr:col>3</xdr:col>
      <xdr:colOff>257175</xdr:colOff>
      <xdr:row>35</xdr:row>
      <xdr:rowOff>98222</xdr:rowOff>
    </xdr:to>
    <xdr:sp macro="" textlink="">
      <xdr:nvSpPr>
        <xdr:cNvPr id="132" name="円/楕円 131"/>
        <xdr:cNvSpPr/>
      </xdr:nvSpPr>
      <xdr:spPr bwMode="auto">
        <a:xfrm>
          <a:off x="3556000" y="660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82999</xdr:rowOff>
    </xdr:from>
    <xdr:ext cx="762000" cy="259045"/>
    <xdr:sp macro="" textlink="">
      <xdr:nvSpPr>
        <xdr:cNvPr id="133" name="テキスト ボックス 132"/>
        <xdr:cNvSpPr txBox="1"/>
      </xdr:nvSpPr>
      <xdr:spPr>
        <a:xfrm>
          <a:off x="3225800" y="6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318516</xdr:rowOff>
    </xdr:from>
    <xdr:to>
      <xdr:col>2</xdr:col>
      <xdr:colOff>692150</xdr:colOff>
      <xdr:row>35</xdr:row>
      <xdr:rowOff>77216</xdr:rowOff>
    </xdr:to>
    <xdr:sp macro="" textlink="">
      <xdr:nvSpPr>
        <xdr:cNvPr id="134" name="円/楕円 133"/>
        <xdr:cNvSpPr/>
      </xdr:nvSpPr>
      <xdr:spPr bwMode="auto">
        <a:xfrm>
          <a:off x="2857500" y="65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61993</xdr:rowOff>
    </xdr:from>
    <xdr:ext cx="762000" cy="259045"/>
    <xdr:sp macro="" textlink="">
      <xdr:nvSpPr>
        <xdr:cNvPr id="135" name="テキスト ボックス 134"/>
        <xdr:cNvSpPr txBox="1"/>
      </xdr:nvSpPr>
      <xdr:spPr>
        <a:xfrm>
          <a:off x="2527300" y="667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財政調整基金残高は、Ｈ２２年度に３０９百万円、Ｈ２３年度３７５百万円、Ｈ２４年度２９０百万円、Ｈ２５年度１６５百万円</a:t>
          </a:r>
          <a:r>
            <a:rPr lang="ja-JP" altLang="en-US" sz="1100">
              <a:solidFill>
                <a:schemeClr val="dk1"/>
              </a:solidFill>
              <a:effectLst/>
              <a:latin typeface="+mn-lt"/>
              <a:ea typeface="+mn-ea"/>
              <a:cs typeface="+mn-cs"/>
            </a:rPr>
            <a:t>、Ｈ２６年度１１７百万円</a:t>
          </a:r>
          <a:r>
            <a:rPr lang="ja-JP" altLang="ja-JP" sz="1100">
              <a:solidFill>
                <a:schemeClr val="dk1"/>
              </a:solidFill>
              <a:effectLst/>
              <a:latin typeface="+mn-lt"/>
              <a:ea typeface="+mn-ea"/>
              <a:cs typeface="+mn-cs"/>
            </a:rPr>
            <a:t>を積立を行ったことにより比率が上がりました。これは平成２０年度以降国の経済対策を目的とした交付金により経済対策事業を実施したこと等により積立金の財源が確保されたためである。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Ｈ２６は、</a:t>
          </a:r>
          <a:r>
            <a:rPr lang="ja-JP" altLang="ja-JP" sz="1100">
              <a:solidFill>
                <a:schemeClr val="dk1"/>
              </a:solidFill>
              <a:effectLst/>
              <a:latin typeface="+mn-lt"/>
              <a:ea typeface="+mn-ea"/>
              <a:cs typeface="+mn-cs"/>
            </a:rPr>
            <a:t>実質単年度収支は実質収支額が増えたことにより連動して</a:t>
          </a:r>
          <a:r>
            <a:rPr lang="ja-JP" altLang="en-US" sz="1100">
              <a:solidFill>
                <a:schemeClr val="dk1"/>
              </a:solidFill>
              <a:effectLst/>
              <a:latin typeface="+mn-lt"/>
              <a:ea typeface="+mn-ea"/>
              <a:cs typeface="+mn-cs"/>
            </a:rPr>
            <a:t>比率が上昇している。これは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健全財政運営と交付税の見込み増、各種補助事業の有効活用によるものであるが、一時的な傾向である。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今後も実質単年度収支の規模</a:t>
          </a:r>
          <a:r>
            <a:rPr lang="ja-JP" altLang="en-US" sz="1100">
              <a:solidFill>
                <a:schemeClr val="dk1"/>
              </a:solidFill>
              <a:effectLst/>
              <a:latin typeface="+mn-lt"/>
              <a:ea typeface="+mn-ea"/>
              <a:cs typeface="+mn-cs"/>
            </a:rPr>
            <a:t>比</a:t>
          </a:r>
          <a:r>
            <a:rPr lang="ja-JP" altLang="ja-JP" sz="1100">
              <a:solidFill>
                <a:schemeClr val="dk1"/>
              </a:solidFill>
              <a:effectLst/>
              <a:latin typeface="+mn-lt"/>
              <a:ea typeface="+mn-ea"/>
              <a:cs typeface="+mn-cs"/>
            </a:rPr>
            <a:t>は平準化すると考えられ、この水準を維持していく。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当町の全ての会計で黒字を確保しており、特別会計も引き続き健全運営、健全経営により黒字を目指します。</a:t>
          </a:r>
          <a:endParaRPr lang="ja-JP" altLang="ja-JP" sz="1400">
            <a:effectLst/>
          </a:endParaRPr>
        </a:p>
        <a:p>
          <a:pPr rtl="0"/>
          <a:r>
            <a:rPr lang="ja-JP" altLang="ja-JP" sz="1100" b="0" i="0" baseline="0">
              <a:solidFill>
                <a:schemeClr val="dk1"/>
              </a:solidFill>
              <a:effectLst/>
              <a:latin typeface="+mn-lt"/>
              <a:ea typeface="+mn-ea"/>
              <a:cs typeface="+mn-cs"/>
            </a:rPr>
            <a:t>　特別会計においては、特に国民健康保険事業特別会計、介護保険事業特別会計で</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厳しい経営が続いているが、適正な給付と保険税、保険料の賦課に努め、健全経営を続けていく。また、一方的な黒字は住民にとって理解されないものであり、この点に注意しながら経営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元利償還金から算入公債費を差し引いた実質公債費比率の分子は、地方債残高の減少に伴い、元利償還金額の減少が見込まれることから、緩やかに減少する見込みです。今後も、この状態は続く見込みです。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Ｈ２４年度は地方債の現在高が</a:t>
          </a:r>
          <a:r>
            <a:rPr lang="ja-JP" altLang="en-US" sz="1100">
              <a:solidFill>
                <a:schemeClr val="dk1"/>
              </a:solidFill>
              <a:effectLst/>
              <a:latin typeface="+mn-lt"/>
              <a:ea typeface="+mn-ea"/>
              <a:cs typeface="+mn-cs"/>
            </a:rPr>
            <a:t>一時的に</a:t>
          </a:r>
          <a:r>
            <a:rPr lang="ja-JP" altLang="ja-JP" sz="1100">
              <a:solidFill>
                <a:schemeClr val="dk1"/>
              </a:solidFill>
              <a:effectLst/>
              <a:latin typeface="+mn-lt"/>
              <a:ea typeface="+mn-ea"/>
              <a:cs typeface="+mn-cs"/>
            </a:rPr>
            <a:t>増加したが、長期的にみると残高は年々減少している。一方充当可能基金は積み増しにより増額している。</a:t>
          </a:r>
          <a:endParaRPr lang="ja-JP" altLang="ja-JP" sz="1400">
            <a:effectLst/>
          </a:endParaRPr>
        </a:p>
        <a:p>
          <a:r>
            <a:rPr lang="ja-JP" altLang="ja-JP" sz="1100">
              <a:solidFill>
                <a:schemeClr val="dk1"/>
              </a:solidFill>
              <a:effectLst/>
              <a:latin typeface="+mn-lt"/>
              <a:ea typeface="+mn-ea"/>
              <a:cs typeface="+mn-cs"/>
            </a:rPr>
            <a:t>　一般会計の基金残高は、</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０８７</a:t>
          </a:r>
          <a:r>
            <a:rPr lang="ja-JP" altLang="ja-JP" sz="1100">
              <a:solidFill>
                <a:schemeClr val="dk1"/>
              </a:solidFill>
              <a:effectLst/>
              <a:latin typeface="+mn-lt"/>
              <a:ea typeface="+mn-ea"/>
              <a:cs typeface="+mn-cs"/>
            </a:rPr>
            <a:t>百万円と年々増えている</a:t>
          </a:r>
          <a:r>
            <a:rPr lang="ja-JP" altLang="en-US" sz="1100">
              <a:solidFill>
                <a:schemeClr val="dk1"/>
              </a:solidFill>
              <a:effectLst/>
              <a:latin typeface="+mn-lt"/>
              <a:ea typeface="+mn-ea"/>
              <a:cs typeface="+mn-cs"/>
            </a:rPr>
            <a:t>が、公共施設管理計画に伴う大型事業として北牧楽集館改修事業を行い、数年ぶりに基金取り崩しを行った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また、地方創生事業の積極的な推進に向け、今後も基金取り崩しを行う予定であるが、将来に向けて長期的な目線で計画的に行っていく。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地方債の発行</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返済額が</a:t>
          </a:r>
          <a:r>
            <a:rPr lang="ja-JP" altLang="en-US" sz="1100">
              <a:solidFill>
                <a:schemeClr val="dk1"/>
              </a:solidFill>
              <a:effectLst/>
              <a:latin typeface="+mn-lt"/>
              <a:ea typeface="+mn-ea"/>
              <a:cs typeface="+mn-cs"/>
            </a:rPr>
            <a:t>発行額を</a:t>
          </a:r>
          <a:r>
            <a:rPr lang="ja-JP" altLang="ja-JP" sz="1100">
              <a:solidFill>
                <a:schemeClr val="dk1"/>
              </a:solidFill>
              <a:effectLst/>
              <a:latin typeface="+mn-lt"/>
              <a:ea typeface="+mn-ea"/>
              <a:cs typeface="+mn-cs"/>
            </a:rPr>
            <a:t>上回ることにより、地方債現在高も年々減少</a:t>
          </a:r>
          <a:r>
            <a:rPr lang="ja-JP" altLang="en-US" sz="1100">
              <a:solidFill>
                <a:schemeClr val="dk1"/>
              </a:solidFill>
              <a:effectLst/>
              <a:latin typeface="+mn-lt"/>
              <a:ea typeface="+mn-ea"/>
              <a:cs typeface="+mn-cs"/>
            </a:rPr>
            <a:t>するように努める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Ｈ２５</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将来負担比率の分子が</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（マイナス）となった。今後も健全財政運営に努めていく。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3975084</v>
      </c>
      <c r="BO4" s="349"/>
      <c r="BP4" s="349"/>
      <c r="BQ4" s="349"/>
      <c r="BR4" s="349"/>
      <c r="BS4" s="349"/>
      <c r="BT4" s="349"/>
      <c r="BU4" s="350"/>
      <c r="BV4" s="348">
        <v>3909987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13.9</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3595487</v>
      </c>
      <c r="BO5" s="386"/>
      <c r="BP5" s="386"/>
      <c r="BQ5" s="386"/>
      <c r="BR5" s="386"/>
      <c r="BS5" s="386"/>
      <c r="BT5" s="386"/>
      <c r="BU5" s="387"/>
      <c r="BV5" s="385">
        <v>3739928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81.2</v>
      </c>
      <c r="CU5" s="383"/>
      <c r="CV5" s="383"/>
      <c r="CW5" s="383"/>
      <c r="CX5" s="383"/>
      <c r="CY5" s="383"/>
      <c r="CZ5" s="383"/>
      <c r="DA5" s="384"/>
      <c r="DB5" s="382">
        <v>81.599999999999994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379597</v>
      </c>
      <c r="BO6" s="386"/>
      <c r="BP6" s="386"/>
      <c r="BQ6" s="386"/>
      <c r="BR6" s="386"/>
      <c r="BS6" s="386"/>
      <c r="BT6" s="386"/>
      <c r="BU6" s="387"/>
      <c r="BV6" s="385">
        <v>170059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86.1</v>
      </c>
      <c r="CU6" s="423"/>
      <c r="CV6" s="423"/>
      <c r="CW6" s="423"/>
      <c r="CX6" s="423"/>
      <c r="CY6" s="423"/>
      <c r="CZ6" s="423"/>
      <c r="DA6" s="424"/>
      <c r="DB6" s="422">
        <v>86.7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48787</v>
      </c>
      <c r="BO7" s="386"/>
      <c r="BP7" s="386"/>
      <c r="BQ7" s="386"/>
      <c r="BR7" s="386"/>
      <c r="BS7" s="386"/>
      <c r="BT7" s="386"/>
      <c r="BU7" s="387"/>
      <c r="BV7" s="385">
        <v>31619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2385711</v>
      </c>
      <c r="CU7" s="386"/>
      <c r="CV7" s="386"/>
      <c r="CW7" s="386"/>
      <c r="CX7" s="386"/>
      <c r="CY7" s="386"/>
      <c r="CZ7" s="386"/>
      <c r="DA7" s="387"/>
      <c r="DB7" s="385">
        <v>2445301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330810</v>
      </c>
      <c r="BO8" s="386"/>
      <c r="BP8" s="386"/>
      <c r="BQ8" s="386"/>
      <c r="BR8" s="386"/>
      <c r="BS8" s="386"/>
      <c r="BT8" s="386"/>
      <c r="BU8" s="387"/>
      <c r="BV8" s="385">
        <v>138440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5180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192370</v>
      </c>
      <c r="BO9" s="386"/>
      <c r="BP9" s="386"/>
      <c r="BQ9" s="386"/>
      <c r="BR9" s="386"/>
      <c r="BS9" s="386"/>
      <c r="BT9" s="386"/>
      <c r="BU9" s="387"/>
      <c r="BV9" s="385">
        <v>90197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19.2</v>
      </c>
      <c r="CU9" s="383"/>
      <c r="CV9" s="383"/>
      <c r="CW9" s="383"/>
      <c r="CX9" s="383"/>
      <c r="CY9" s="383"/>
      <c r="CZ9" s="383"/>
      <c r="DA9" s="384"/>
      <c r="DB9" s="382">
        <v>21.3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5663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116500</v>
      </c>
      <c r="BO10" s="386"/>
      <c r="BP10" s="386"/>
      <c r="BQ10" s="386"/>
      <c r="BR10" s="386"/>
      <c r="BS10" s="386"/>
      <c r="BT10" s="386"/>
      <c r="BU10" s="387"/>
      <c r="BV10" s="385">
        <v>165000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4945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4905</v>
      </c>
      <c r="S13" s="467"/>
      <c r="T13" s="467"/>
      <c r="U13" s="467"/>
      <c r="V13" s="468"/>
      <c r="W13" s="401" t="s">
        <v>124</v>
      </c>
      <c r="X13" s="402"/>
      <c r="Y13" s="402"/>
      <c r="Z13" s="402"/>
      <c r="AA13" s="402"/>
      <c r="AB13" s="392"/>
      <c r="AC13" s="436">
        <v>595</v>
      </c>
      <c r="AD13" s="437"/>
      <c r="AE13" s="437"/>
      <c r="AF13" s="437"/>
      <c r="AG13" s="476"/>
      <c r="AH13" s="436">
        <v>709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308870</v>
      </c>
      <c r="BO13" s="386"/>
      <c r="BP13" s="386"/>
      <c r="BQ13" s="386"/>
      <c r="BR13" s="386"/>
      <c r="BS13" s="386"/>
      <c r="BT13" s="386"/>
      <c r="BU13" s="387"/>
      <c r="BV13" s="385">
        <v>255197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5080</v>
      </c>
      <c r="S14" s="467"/>
      <c r="T14" s="467"/>
      <c r="U14" s="467"/>
      <c r="V14" s="468"/>
      <c r="W14" s="375"/>
      <c r="X14" s="376"/>
      <c r="Y14" s="376"/>
      <c r="Z14" s="376"/>
      <c r="AA14" s="376"/>
      <c r="AB14" s="365"/>
      <c r="AC14" s="469">
        <v>23.1</v>
      </c>
      <c r="AD14" s="470"/>
      <c r="AE14" s="470"/>
      <c r="AF14" s="470"/>
      <c r="AG14" s="471"/>
      <c r="AH14" s="469">
        <v>24.2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5038</v>
      </c>
      <c r="S15" s="467"/>
      <c r="T15" s="467"/>
      <c r="U15" s="467"/>
      <c r="V15" s="468"/>
      <c r="W15" s="401" t="s">
        <v>131</v>
      </c>
      <c r="X15" s="402"/>
      <c r="Y15" s="402"/>
      <c r="Z15" s="402"/>
      <c r="AA15" s="402"/>
      <c r="AB15" s="392"/>
      <c r="AC15" s="436">
        <v>596</v>
      </c>
      <c r="AD15" s="437"/>
      <c r="AE15" s="437"/>
      <c r="AF15" s="437"/>
      <c r="AG15" s="476"/>
      <c r="AH15" s="436">
        <v>720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540207</v>
      </c>
      <c r="BO15" s="349"/>
      <c r="BP15" s="349"/>
      <c r="BQ15" s="349"/>
      <c r="BR15" s="349"/>
      <c r="BS15" s="349"/>
      <c r="BT15" s="349"/>
      <c r="BU15" s="350"/>
      <c r="BV15" s="348">
        <v>550574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23.2</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2106642</v>
      </c>
      <c r="BO16" s="386"/>
      <c r="BP16" s="386"/>
      <c r="BQ16" s="386"/>
      <c r="BR16" s="386"/>
      <c r="BS16" s="386"/>
      <c r="BT16" s="386"/>
      <c r="BU16" s="387"/>
      <c r="BV16" s="385">
        <v>2149509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1382</v>
      </c>
      <c r="AD17" s="437"/>
      <c r="AE17" s="437"/>
      <c r="AF17" s="437"/>
      <c r="AG17" s="476"/>
      <c r="AH17" s="436">
        <v>1480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676582</v>
      </c>
      <c r="BO17" s="386"/>
      <c r="BP17" s="386"/>
      <c r="BQ17" s="386"/>
      <c r="BR17" s="386"/>
      <c r="BS17" s="386"/>
      <c r="BT17" s="386"/>
      <c r="BU17" s="387"/>
      <c r="BV17" s="385">
        <v>699356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114.2</v>
      </c>
      <c r="M18" s="498"/>
      <c r="N18" s="498"/>
      <c r="O18" s="498"/>
      <c r="P18" s="498"/>
      <c r="Q18" s="498"/>
      <c r="R18" s="499"/>
      <c r="S18" s="499"/>
      <c r="T18" s="499"/>
      <c r="U18" s="499"/>
      <c r="V18" s="500"/>
      <c r="W18" s="403"/>
      <c r="X18" s="404"/>
      <c r="Y18" s="404"/>
      <c r="Z18" s="404"/>
      <c r="AA18" s="404"/>
      <c r="AB18" s="395"/>
      <c r="AC18" s="501">
        <v>53.7</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1965160</v>
      </c>
      <c r="BO18" s="386"/>
      <c r="BP18" s="386"/>
      <c r="BQ18" s="386"/>
      <c r="BR18" s="386"/>
      <c r="BS18" s="386"/>
      <c r="BT18" s="386"/>
      <c r="BU18" s="387"/>
      <c r="BV18" s="385">
        <v>2007984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2890043</v>
      </c>
      <c r="BO19" s="386"/>
      <c r="BP19" s="386"/>
      <c r="BQ19" s="386"/>
      <c r="BR19" s="386"/>
      <c r="BS19" s="386"/>
      <c r="BT19" s="386"/>
      <c r="BU19" s="387"/>
      <c r="BV19" s="385">
        <v>2758261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4496520</v>
      </c>
      <c r="BO23" s="386"/>
      <c r="BP23" s="386"/>
      <c r="BQ23" s="386"/>
      <c r="BR23" s="386"/>
      <c r="BS23" s="386"/>
      <c r="BT23" s="386"/>
      <c r="BU23" s="387"/>
      <c r="BV23" s="385">
        <v>4636710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6520</v>
      </c>
      <c r="R24" s="437"/>
      <c r="S24" s="437"/>
      <c r="T24" s="437"/>
      <c r="U24" s="437"/>
      <c r="V24" s="476"/>
      <c r="W24" s="531"/>
      <c r="X24" s="519"/>
      <c r="Y24" s="520"/>
      <c r="Z24" s="435" t="s">
        <v>155</v>
      </c>
      <c r="AA24" s="415"/>
      <c r="AB24" s="415"/>
      <c r="AC24" s="415"/>
      <c r="AD24" s="415"/>
      <c r="AE24" s="415"/>
      <c r="AF24" s="415"/>
      <c r="AG24" s="416"/>
      <c r="AH24" s="436">
        <v>54</v>
      </c>
      <c r="AI24" s="437"/>
      <c r="AJ24" s="437"/>
      <c r="AK24" s="437"/>
      <c r="AL24" s="476"/>
      <c r="AM24" s="436">
        <v>162810</v>
      </c>
      <c r="AN24" s="437"/>
      <c r="AO24" s="437"/>
      <c r="AP24" s="437"/>
      <c r="AQ24" s="437"/>
      <c r="AR24" s="476"/>
      <c r="AS24" s="436">
        <v>3015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3461280</v>
      </c>
      <c r="BO24" s="386"/>
      <c r="BP24" s="386"/>
      <c r="BQ24" s="386"/>
      <c r="BR24" s="386"/>
      <c r="BS24" s="386"/>
      <c r="BT24" s="386"/>
      <c r="BU24" s="387"/>
      <c r="BV24" s="385">
        <v>3676752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5660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5260</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2630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1850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1672014</v>
      </c>
      <c r="BO28" s="349"/>
      <c r="BP28" s="349"/>
      <c r="BQ28" s="349"/>
      <c r="BR28" s="349"/>
      <c r="BS28" s="349"/>
      <c r="BT28" s="349"/>
      <c r="BU28" s="350"/>
      <c r="BV28" s="348">
        <v>1555514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10</v>
      </c>
      <c r="M29" s="437"/>
      <c r="N29" s="437"/>
      <c r="O29" s="437"/>
      <c r="P29" s="476"/>
      <c r="Q29" s="436">
        <v>1690</v>
      </c>
      <c r="R29" s="437"/>
      <c r="S29" s="437"/>
      <c r="T29" s="437"/>
      <c r="U29" s="437"/>
      <c r="V29" s="476"/>
      <c r="W29" s="532"/>
      <c r="X29" s="533"/>
      <c r="Y29" s="534"/>
      <c r="Z29" s="435" t="s">
        <v>172</v>
      </c>
      <c r="AA29" s="415"/>
      <c r="AB29" s="415"/>
      <c r="AC29" s="415"/>
      <c r="AD29" s="415"/>
      <c r="AE29" s="415"/>
      <c r="AF29" s="415"/>
      <c r="AG29" s="416"/>
      <c r="AH29" s="436">
        <v>54</v>
      </c>
      <c r="AI29" s="437"/>
      <c r="AJ29" s="437"/>
      <c r="AK29" s="437"/>
      <c r="AL29" s="476"/>
      <c r="AM29" s="436">
        <v>162810</v>
      </c>
      <c r="AN29" s="437"/>
      <c r="AO29" s="437"/>
      <c r="AP29" s="437"/>
      <c r="AQ29" s="437"/>
      <c r="AR29" s="476"/>
      <c r="AS29" s="436">
        <v>3015</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50869</v>
      </c>
      <c r="BO29" s="386"/>
      <c r="BP29" s="386"/>
      <c r="BQ29" s="386"/>
      <c r="BR29" s="386"/>
      <c r="BS29" s="386"/>
      <c r="BT29" s="386"/>
      <c r="BU29" s="387"/>
      <c r="BV29" s="385">
        <v>50769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1364036</v>
      </c>
      <c r="BO30" s="555"/>
      <c r="BP30" s="555"/>
      <c r="BQ30" s="555"/>
      <c r="BR30" s="555"/>
      <c r="BS30" s="555"/>
      <c r="BT30" s="555"/>
      <c r="BU30" s="556"/>
      <c r="BV30" s="554">
        <v>1363936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小海町国民健康保険事業特別会計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小海町水道事業特別会計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小海町農業集落排水事業特別会計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佐久広域連合（一般会計）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小海町開発公社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小海町介護保険事業特別会計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佐久広域連合（消防特別会計）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小海町後期高齢者医療特別会計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佐久広域連合（特別養護老人ホーム,養護老人ホーム）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佐久広域連合（救護施設特別会計）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佐久広域連合（食肉流通センター特別会計）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南佐久環境衛生組合（公共下水道事業特別会計、一般会計）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小海町北相木村南相木村中学校組合（一般会計）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東信地区交通災害共済組合（一般会計）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長野県市町村自治振興組合（一般会計）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長野県後期高齢者医療広域連合（一般会計）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2" t="s">
        <v>24</v>
      </c>
      <c r="C41" s="1173"/>
      <c r="D41" s="81"/>
      <c r="E41" s="1178" t="s">
        <v>25</v>
      </c>
      <c r="F41" s="1178"/>
      <c r="G41" s="1178"/>
      <c r="H41" s="1179"/>
      <c r="I41" s="82">
        <v>4853</v>
      </c>
      <c r="J41" s="83">
        <v>4686</v>
      </c>
      <c r="K41" s="83">
        <v>4739</v>
      </c>
      <c r="L41" s="83">
        <v>4637</v>
      </c>
      <c r="M41" s="84">
        <v>4497</v>
      </c>
    </row>
    <row r="42" spans="2:13" ht="27.75" customHeight="1">
      <c r="B42" s="1174"/>
      <c r="C42" s="1175"/>
      <c r="D42" s="85"/>
      <c r="E42" s="1180" t="s">
        <v>26</v>
      </c>
      <c r="F42" s="1180"/>
      <c r="G42" s="1180"/>
      <c r="H42" s="1181"/>
      <c r="I42" s="86" t="s">
        <v>475</v>
      </c>
      <c r="J42" s="87" t="s">
        <v>475</v>
      </c>
      <c r="K42" s="87" t="s">
        <v>475</v>
      </c>
      <c r="L42" s="87" t="s">
        <v>475</v>
      </c>
      <c r="M42" s="88" t="s">
        <v>475</v>
      </c>
    </row>
    <row r="43" spans="2:13" ht="27.75" customHeight="1">
      <c r="B43" s="1174"/>
      <c r="C43" s="1175"/>
      <c r="D43" s="85"/>
      <c r="E43" s="1180" t="s">
        <v>27</v>
      </c>
      <c r="F43" s="1180"/>
      <c r="G43" s="1180"/>
      <c r="H43" s="1181"/>
      <c r="I43" s="86">
        <v>259</v>
      </c>
      <c r="J43" s="87">
        <v>245</v>
      </c>
      <c r="K43" s="87">
        <v>191</v>
      </c>
      <c r="L43" s="87">
        <v>180</v>
      </c>
      <c r="M43" s="88">
        <v>182</v>
      </c>
    </row>
    <row r="44" spans="2:13" ht="27.75" customHeight="1">
      <c r="B44" s="1174"/>
      <c r="C44" s="1175"/>
      <c r="D44" s="85"/>
      <c r="E44" s="1180" t="s">
        <v>28</v>
      </c>
      <c r="F44" s="1180"/>
      <c r="G44" s="1180"/>
      <c r="H44" s="1181"/>
      <c r="I44" s="86">
        <v>1189</v>
      </c>
      <c r="J44" s="87">
        <v>1069</v>
      </c>
      <c r="K44" s="87">
        <v>1006</v>
      </c>
      <c r="L44" s="87">
        <v>951</v>
      </c>
      <c r="M44" s="88">
        <v>917</v>
      </c>
    </row>
    <row r="45" spans="2:13" ht="27.75" customHeight="1">
      <c r="B45" s="1174"/>
      <c r="C45" s="1175"/>
      <c r="D45" s="85"/>
      <c r="E45" s="1180" t="s">
        <v>29</v>
      </c>
      <c r="F45" s="1180"/>
      <c r="G45" s="1180"/>
      <c r="H45" s="1181"/>
      <c r="I45" s="86">
        <v>707</v>
      </c>
      <c r="J45" s="87">
        <v>750</v>
      </c>
      <c r="K45" s="87">
        <v>754</v>
      </c>
      <c r="L45" s="87">
        <v>769</v>
      </c>
      <c r="M45" s="88">
        <v>691</v>
      </c>
    </row>
    <row r="46" spans="2:13" ht="27.75" customHeight="1">
      <c r="B46" s="1174"/>
      <c r="C46" s="1175"/>
      <c r="D46" s="85"/>
      <c r="E46" s="1180" t="s">
        <v>30</v>
      </c>
      <c r="F46" s="1180"/>
      <c r="G46" s="1180"/>
      <c r="H46" s="1181"/>
      <c r="I46" s="86" t="s">
        <v>475</v>
      </c>
      <c r="J46" s="87" t="s">
        <v>475</v>
      </c>
      <c r="K46" s="87" t="s">
        <v>475</v>
      </c>
      <c r="L46" s="87" t="s">
        <v>475</v>
      </c>
      <c r="M46" s="88" t="s">
        <v>475</v>
      </c>
    </row>
    <row r="47" spans="2:13" ht="27.75" customHeight="1">
      <c r="B47" s="1174"/>
      <c r="C47" s="1175"/>
      <c r="D47" s="85"/>
      <c r="E47" s="1180" t="s">
        <v>31</v>
      </c>
      <c r="F47" s="1180"/>
      <c r="G47" s="1180"/>
      <c r="H47" s="1181"/>
      <c r="I47" s="86" t="s">
        <v>475</v>
      </c>
      <c r="J47" s="87" t="s">
        <v>475</v>
      </c>
      <c r="K47" s="87" t="s">
        <v>475</v>
      </c>
      <c r="L47" s="87" t="s">
        <v>475</v>
      </c>
      <c r="M47" s="88" t="s">
        <v>475</v>
      </c>
    </row>
    <row r="48" spans="2:13" ht="27.75" customHeight="1">
      <c r="B48" s="1176"/>
      <c r="C48" s="1177"/>
      <c r="D48" s="85"/>
      <c r="E48" s="1180" t="s">
        <v>32</v>
      </c>
      <c r="F48" s="1180"/>
      <c r="G48" s="1180"/>
      <c r="H48" s="1181"/>
      <c r="I48" s="86" t="s">
        <v>475</v>
      </c>
      <c r="J48" s="87" t="s">
        <v>475</v>
      </c>
      <c r="K48" s="87" t="s">
        <v>475</v>
      </c>
      <c r="L48" s="87" t="s">
        <v>475</v>
      </c>
      <c r="M48" s="88" t="s">
        <v>475</v>
      </c>
    </row>
    <row r="49" spans="2:13" ht="27.75" customHeight="1">
      <c r="B49" s="1182" t="s">
        <v>33</v>
      </c>
      <c r="C49" s="1183"/>
      <c r="D49" s="89"/>
      <c r="E49" s="1180" t="s">
        <v>34</v>
      </c>
      <c r="F49" s="1180"/>
      <c r="G49" s="1180"/>
      <c r="H49" s="1181"/>
      <c r="I49" s="86">
        <v>2179</v>
      </c>
      <c r="J49" s="87">
        <v>2543</v>
      </c>
      <c r="K49" s="87">
        <v>2853</v>
      </c>
      <c r="L49" s="87">
        <v>3197</v>
      </c>
      <c r="M49" s="88">
        <v>3302</v>
      </c>
    </row>
    <row r="50" spans="2:13" ht="27.75" customHeight="1">
      <c r="B50" s="1174"/>
      <c r="C50" s="1175"/>
      <c r="D50" s="85"/>
      <c r="E50" s="1180" t="s">
        <v>35</v>
      </c>
      <c r="F50" s="1180"/>
      <c r="G50" s="1180"/>
      <c r="H50" s="1181"/>
      <c r="I50" s="86">
        <v>18</v>
      </c>
      <c r="J50" s="87">
        <v>17</v>
      </c>
      <c r="K50" s="87">
        <v>16</v>
      </c>
      <c r="L50" s="87">
        <v>38</v>
      </c>
      <c r="M50" s="88">
        <v>28</v>
      </c>
    </row>
    <row r="51" spans="2:13" ht="27.75" customHeight="1">
      <c r="B51" s="1176"/>
      <c r="C51" s="1177"/>
      <c r="D51" s="85"/>
      <c r="E51" s="1180" t="s">
        <v>36</v>
      </c>
      <c r="F51" s="1180"/>
      <c r="G51" s="1180"/>
      <c r="H51" s="1181"/>
      <c r="I51" s="86">
        <v>3740</v>
      </c>
      <c r="J51" s="87">
        <v>3600</v>
      </c>
      <c r="K51" s="87">
        <v>3812</v>
      </c>
      <c r="L51" s="87">
        <v>3721</v>
      </c>
      <c r="M51" s="88">
        <v>4115</v>
      </c>
    </row>
    <row r="52" spans="2:13" ht="27.75" customHeight="1" thickBot="1">
      <c r="B52" s="1184" t="s">
        <v>37</v>
      </c>
      <c r="C52" s="1185"/>
      <c r="D52" s="90"/>
      <c r="E52" s="1186" t="s">
        <v>38</v>
      </c>
      <c r="F52" s="1186"/>
      <c r="G52" s="1186"/>
      <c r="H52" s="1187"/>
      <c r="I52" s="91">
        <v>1071</v>
      </c>
      <c r="J52" s="92">
        <v>589</v>
      </c>
      <c r="K52" s="92">
        <v>10</v>
      </c>
      <c r="L52" s="92">
        <v>-419</v>
      </c>
      <c r="M52" s="93">
        <v>-1159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86230</v>
      </c>
      <c r="E3" s="116"/>
      <c r="F3" s="117">
        <v>192544</v>
      </c>
      <c r="G3" s="118"/>
      <c r="H3" s="119"/>
    </row>
    <row r="4" spans="1:8">
      <c r="A4" s="120"/>
      <c r="B4" s="121"/>
      <c r="C4" s="122"/>
      <c r="D4" s="123">
        <v>62834</v>
      </c>
      <c r="E4" s="124"/>
      <c r="F4" s="125">
        <v>82235</v>
      </c>
      <c r="G4" s="126"/>
      <c r="H4" s="127"/>
    </row>
    <row r="5" spans="1:8">
      <c r="A5" s="108" t="s">
        <v>508</v>
      </c>
      <c r="B5" s="113"/>
      <c r="C5" s="114"/>
      <c r="D5" s="115">
        <v>154144</v>
      </c>
      <c r="E5" s="116"/>
      <c r="F5" s="117">
        <v>146140</v>
      </c>
      <c r="G5" s="118"/>
      <c r="H5" s="119"/>
    </row>
    <row r="6" spans="1:8">
      <c r="A6" s="120"/>
      <c r="B6" s="121"/>
      <c r="C6" s="122"/>
      <c r="D6" s="123">
        <v>125881</v>
      </c>
      <c r="E6" s="124"/>
      <c r="F6" s="125">
        <v>75451</v>
      </c>
      <c r="G6" s="126"/>
      <c r="H6" s="127"/>
    </row>
    <row r="7" spans="1:8">
      <c r="A7" s="108" t="s">
        <v>509</v>
      </c>
      <c r="B7" s="113"/>
      <c r="C7" s="114"/>
      <c r="D7" s="115">
        <v>121377</v>
      </c>
      <c r="E7" s="116"/>
      <c r="F7" s="117">
        <v>146641</v>
      </c>
      <c r="G7" s="118"/>
      <c r="H7" s="119"/>
    </row>
    <row r="8" spans="1:8">
      <c r="A8" s="120"/>
      <c r="B8" s="121"/>
      <c r="C8" s="122"/>
      <c r="D8" s="123">
        <v>106522</v>
      </c>
      <c r="E8" s="124"/>
      <c r="F8" s="125">
        <v>68142</v>
      </c>
      <c r="G8" s="126"/>
      <c r="H8" s="127"/>
    </row>
    <row r="9" spans="1:8">
      <c r="A9" s="108" t="s">
        <v>510</v>
      </c>
      <c r="B9" s="113"/>
      <c r="C9" s="114"/>
      <c r="D9" s="115">
        <v>79370</v>
      </c>
      <c r="E9" s="116"/>
      <c r="F9" s="117">
        <v>174587</v>
      </c>
      <c r="G9" s="118"/>
      <c r="H9" s="119"/>
    </row>
    <row r="10" spans="1:8">
      <c r="A10" s="120"/>
      <c r="B10" s="121"/>
      <c r="C10" s="122"/>
      <c r="D10" s="123">
        <v>53660</v>
      </c>
      <c r="E10" s="124"/>
      <c r="F10" s="125">
        <v>79695</v>
      </c>
      <c r="G10" s="126"/>
      <c r="H10" s="127"/>
    </row>
    <row r="11" spans="1:8">
      <c r="A11" s="108" t="s">
        <v>511</v>
      </c>
      <c r="B11" s="113"/>
      <c r="C11" s="114"/>
      <c r="D11" s="115">
        <v>101581</v>
      </c>
      <c r="E11" s="116"/>
      <c r="F11" s="117">
        <v>175675</v>
      </c>
      <c r="G11" s="118"/>
      <c r="H11" s="119"/>
    </row>
    <row r="12" spans="1:8">
      <c r="A12" s="120"/>
      <c r="B12" s="121"/>
      <c r="C12" s="128"/>
      <c r="D12" s="123">
        <v>71405</v>
      </c>
      <c r="E12" s="124"/>
      <c r="F12" s="125">
        <v>87698</v>
      </c>
      <c r="G12" s="126"/>
      <c r="H12" s="127"/>
    </row>
    <row r="13" spans="1:8">
      <c r="A13" s="108"/>
      <c r="B13" s="113"/>
      <c r="C13" s="129"/>
      <c r="D13" s="130">
        <v>108540</v>
      </c>
      <c r="E13" s="131"/>
      <c r="F13" s="132">
        <v>167117</v>
      </c>
      <c r="G13" s="133"/>
      <c r="H13" s="119"/>
    </row>
    <row r="14" spans="1:8">
      <c r="A14" s="120"/>
      <c r="B14" s="121"/>
      <c r="C14" s="122"/>
      <c r="D14" s="123">
        <v>84060</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6.21</v>
      </c>
      <c r="C19" s="134">
        <f>ROUND(VALUE(SUBSTITUTE(実質収支比率等に係る経年分析!G$48,"▲","-")),2)</f>
        <v>2.0499999999999998</v>
      </c>
      <c r="D19" s="134">
        <f>ROUND(VALUE(SUBSTITUTE(実質収支比率等に係る経年分析!H$48,"▲","-")),2)</f>
        <v>1.98</v>
      </c>
      <c r="E19" s="134">
        <f>ROUND(VALUE(SUBSTITUTE(実質収支比率等に係る経年分析!I$48,"▲","-")),2)</f>
        <v>5.66</v>
      </c>
      <c r="F19" s="134">
        <f>ROUND(VALUE(SUBSTITUTE(実質収支比率等に係る経年分析!J$48,"▲","-")),2)</f>
        <v>13.87</v>
      </c>
    </row>
    <row r="20" spans="1:11">
      <c r="A20" s="134" t="s">
        <v>43</v>
      </c>
      <c r="B20" s="134">
        <f>ROUND(VALUE(SUBSTITUTE(実質収支比率等に係る経年分析!F$47,"▲","-")),2)</f>
        <v>28.83</v>
      </c>
      <c r="C20" s="134">
        <f>ROUND(VALUE(SUBSTITUTE(実質収支比率等に係る経年分析!G$47,"▲","-")),2)</f>
        <v>44.63</v>
      </c>
      <c r="D20" s="134">
        <f>ROUND(VALUE(SUBSTITUTE(実質収支比率等に係る経年分析!H$47,"▲","-")),2)</f>
        <v>57.21</v>
      </c>
      <c r="E20" s="134">
        <f>ROUND(VALUE(SUBSTITUTE(実質収支比率等に係る経年分析!I$47,"▲","-")),2)</f>
        <v>63.61</v>
      </c>
      <c r="F20" s="134">
        <f>ROUND(VALUE(SUBSTITUTE(実質収支比率等に係る経年分析!J$47,"▲","-")),2)</f>
        <v>70.08</v>
      </c>
    </row>
    <row r="21" spans="1:11">
      <c r="A21" s="134" t="s">
        <v>44</v>
      </c>
      <c r="B21" s="134">
        <f>IF(ISNUMBER(VALUE(SUBSTITUTE(実質収支比率等に係る経年分析!F$49,"▲","-"))),ROUND(VALUE(SUBSTITUTE(実質収支比率等に係る経年分析!F$49,"▲","-")),2),NA())</f>
        <v>10.58</v>
      </c>
      <c r="C21" s="134">
        <f>IF(ISNUMBER(VALUE(SUBSTITUTE(実質収支比率等に係る経年分析!G$49,"▲","-"))),ROUND(VALUE(SUBSTITUTE(実質収支比率等に係る経年分析!G$49,"▲","-")),2),NA())</f>
        <v>7.77</v>
      </c>
      <c r="D21" s="134">
        <f>IF(ISNUMBER(VALUE(SUBSTITUTE(実質収支比率等に係る経年分析!H$49,"▲","-"))),ROUND(VALUE(SUBSTITUTE(実質収支比率等に係る経年分析!H$49,"▲","-")),2),NA())</f>
        <v>11.84</v>
      </c>
      <c r="E21" s="134">
        <f>IF(ISNUMBER(VALUE(SUBSTITUTE(実質収支比率等に係る経年分析!I$49,"▲","-"))),ROUND(VALUE(SUBSTITUTE(実質収支比率等に係る経年分析!I$49,"▲","-")),2),NA())</f>
        <v>10.44</v>
      </c>
      <c r="F21" s="134">
        <f>IF(ISNUMBER(VALUE(SUBSTITUTE(実質収支比率等に係る経年分析!J$49,"▲","-"))),ROUND(VALUE(SUBSTITUTE(実質収支比率等に係る経年分析!J$49,"▲","-")),2),NA())</f>
        <v>12.95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小海町後期高齢者医療特別会計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小海町農業集落排水事業特別会計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小海町国民健康保険事業特別会計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小海町介護保険事業特別会計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0.14000000000000001</v>
      </c>
    </row>
    <row r="35" spans="1:16">
      <c r="A35" s="135" t="str">
        <f>IF(連結実質赤字比率に係る赤字・黒字の構成分析!C$35="",NA(),連結実質赤字比率に係る赤字・黒字の構成分析!C$35)</f>
        <v>小海町水道事業特別会計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478</v>
      </c>
      <c r="E42" s="136"/>
      <c r="F42" s="136"/>
      <c r="G42" s="136">
        <f>'実質公債費比率（分子）の構造'!L$52</f>
        <v>476</v>
      </c>
      <c r="H42" s="136"/>
      <c r="I42" s="136"/>
      <c r="J42" s="136">
        <f>'実質公債費比率（分子）の構造'!M$52</f>
        <v>478</v>
      </c>
      <c r="K42" s="136"/>
      <c r="L42" s="136"/>
      <c r="M42" s="136">
        <f>'実質公債費比率（分子）の構造'!N$52</f>
        <v>478</v>
      </c>
      <c r="N42" s="136"/>
      <c r="O42" s="136"/>
      <c r="P42" s="136">
        <f>'実質公債費比率（分子）の構造'!O$52</f>
        <v>461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27</v>
      </c>
      <c r="C45" s="136"/>
      <c r="D45" s="136"/>
      <c r="E45" s="136">
        <f>'実質公債費比率（分子）の構造'!L$49</f>
        <v>25</v>
      </c>
      <c r="F45" s="136"/>
      <c r="G45" s="136"/>
      <c r="H45" s="136">
        <f>'実質公債費比率（分子）の構造'!M$49</f>
        <v>21</v>
      </c>
      <c r="I45" s="136"/>
      <c r="J45" s="136"/>
      <c r="K45" s="136">
        <f>'実質公債費比率（分子）の構造'!N$49</f>
        <v>19</v>
      </c>
      <c r="L45" s="136"/>
      <c r="M45" s="136"/>
      <c r="N45" s="136">
        <f>'実質公債費比率（分子）の構造'!O$49</f>
        <v>11</v>
      </c>
      <c r="O45" s="136"/>
      <c r="P45" s="136"/>
    </row>
    <row r="46" spans="1:16">
      <c r="A46" s="136" t="s">
        <v>55</v>
      </c>
      <c r="B46" s="136">
        <f>'実質公債費比率（分子）の構造'!K$48</f>
        <v>27</v>
      </c>
      <c r="C46" s="136"/>
      <c r="D46" s="136"/>
      <c r="E46" s="136">
        <f>'実質公債費比率（分子）の構造'!L$48</f>
        <v>27</v>
      </c>
      <c r="F46" s="136"/>
      <c r="G46" s="136"/>
      <c r="H46" s="136">
        <f>'実質公債費比率（分子）の構造'!M$48</f>
        <v>30</v>
      </c>
      <c r="I46" s="136"/>
      <c r="J46" s="136"/>
      <c r="K46" s="136">
        <f>'実質公債費比率（分子）の構造'!N$48</f>
        <v>28</v>
      </c>
      <c r="L46" s="136"/>
      <c r="M46" s="136"/>
      <c r="N46" s="136">
        <f>'実質公債費比率（分子）の構造'!O$48</f>
        <v>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649</v>
      </c>
      <c r="C49" s="136"/>
      <c r="D49" s="136"/>
      <c r="E49" s="136">
        <f>'実質公債費比率（分子）の構造'!L$45</f>
        <v>638</v>
      </c>
      <c r="F49" s="136"/>
      <c r="G49" s="136"/>
      <c r="H49" s="136">
        <f>'実質公債費比率（分子）の構造'!M$45</f>
        <v>611</v>
      </c>
      <c r="I49" s="136"/>
      <c r="J49" s="136"/>
      <c r="K49" s="136">
        <f>'実質公債費比率（分子）の構造'!N$45</f>
        <v>605</v>
      </c>
      <c r="L49" s="136"/>
      <c r="M49" s="136"/>
      <c r="N49" s="136">
        <f>'実質公債費比率（分子）の構造'!O$45</f>
        <v>565</v>
      </c>
      <c r="O49" s="136"/>
      <c r="P49" s="136"/>
    </row>
    <row r="50" spans="1:16">
      <c r="A50" s="136" t="s">
        <v>59</v>
      </c>
      <c r="B50" s="136" t="e">
        <f>NA()</f>
        <v>#N/A</v>
      </c>
      <c r="C50" s="136">
        <f>IF(ISNUMBER('実質公債費比率（分子）の構造'!K$53),'実質公債費比率（分子）の構造'!K$53,NA())</f>
        <v>225</v>
      </c>
      <c r="D50" s="136" t="e">
        <f>NA()</f>
        <v>#N/A</v>
      </c>
      <c r="E50" s="136" t="e">
        <f>NA()</f>
        <v>#N/A</v>
      </c>
      <c r="F50" s="136">
        <f>IF(ISNUMBER('実質公債費比率（分子）の構造'!L$53),'実質公債費比率（分子）の構造'!L$53,NA())</f>
        <v>214</v>
      </c>
      <c r="G50" s="136" t="e">
        <f>NA()</f>
        <v>#N/A</v>
      </c>
      <c r="H50" s="136" t="e">
        <f>NA()</f>
        <v>#N/A</v>
      </c>
      <c r="I50" s="136">
        <f>IF(ISNUMBER('実質公債費比率（分子）の構造'!M$53),'実質公債費比率（分子）の構造'!M$53,NA())</f>
        <v>184</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138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3740</v>
      </c>
      <c r="E56" s="135"/>
      <c r="F56" s="135"/>
      <c r="G56" s="135">
        <f>'将来負担比率（分子）の構造'!J$51</f>
        <v>3600</v>
      </c>
      <c r="H56" s="135"/>
      <c r="I56" s="135"/>
      <c r="J56" s="135">
        <f>'将来負担比率（分子）の構造'!K$51</f>
        <v>3812</v>
      </c>
      <c r="K56" s="135"/>
      <c r="L56" s="135"/>
      <c r="M56" s="135">
        <f>'将来負担比率（分子）の構造'!L$51</f>
        <v>3721</v>
      </c>
      <c r="N56" s="135"/>
      <c r="O56" s="135"/>
      <c r="P56" s="135">
        <f>'将来負担比率（分子）の構造'!M$51</f>
        <v>4115</v>
      </c>
    </row>
    <row r="57" spans="1:16">
      <c r="A57" s="135" t="s">
        <v>35</v>
      </c>
      <c r="B57" s="135"/>
      <c r="C57" s="135"/>
      <c r="D57" s="135">
        <f>'将来負担比率（分子）の構造'!I$50</f>
        <v>18</v>
      </c>
      <c r="E57" s="135"/>
      <c r="F57" s="135"/>
      <c r="G57" s="135">
        <f>'将来負担比率（分子）の構造'!J$50</f>
        <v>17</v>
      </c>
      <c r="H57" s="135"/>
      <c r="I57" s="135"/>
      <c r="J57" s="135">
        <f>'将来負担比率（分子）の構造'!K$50</f>
        <v>16</v>
      </c>
      <c r="K57" s="135"/>
      <c r="L57" s="135"/>
      <c r="M57" s="135">
        <f>'将来負担比率（分子）の構造'!L$50</f>
        <v>38</v>
      </c>
      <c r="N57" s="135"/>
      <c r="O57" s="135"/>
      <c r="P57" s="135">
        <f>'将来負担比率（分子）の構造'!M$50</f>
        <v>28</v>
      </c>
    </row>
    <row r="58" spans="1:16">
      <c r="A58" s="135" t="s">
        <v>34</v>
      </c>
      <c r="B58" s="135"/>
      <c r="C58" s="135"/>
      <c r="D58" s="135">
        <f>'将来負担比率（分子）の構造'!I$49</f>
        <v>2179</v>
      </c>
      <c r="E58" s="135"/>
      <c r="F58" s="135"/>
      <c r="G58" s="135">
        <f>'将来負担比率（分子）の構造'!J$49</f>
        <v>2543</v>
      </c>
      <c r="H58" s="135"/>
      <c r="I58" s="135"/>
      <c r="J58" s="135">
        <f>'将来負担比率（分子）の構造'!K$49</f>
        <v>2853</v>
      </c>
      <c r="K58" s="135"/>
      <c r="L58" s="135"/>
      <c r="M58" s="135">
        <f>'将来負担比率（分子）の構造'!L$49</f>
        <v>3197</v>
      </c>
      <c r="N58" s="135"/>
      <c r="O58" s="135"/>
      <c r="P58" s="135">
        <f>'将来負担比率（分子）の構造'!M$49</f>
        <v>3302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707</v>
      </c>
      <c r="C62" s="135"/>
      <c r="D62" s="135"/>
      <c r="E62" s="135">
        <f>'将来負担比率（分子）の構造'!J$45</f>
        <v>750</v>
      </c>
      <c r="F62" s="135"/>
      <c r="G62" s="135"/>
      <c r="H62" s="135">
        <f>'将来負担比率（分子）の構造'!K$45</f>
        <v>754</v>
      </c>
      <c r="I62" s="135"/>
      <c r="J62" s="135"/>
      <c r="K62" s="135">
        <f>'将来負担比率（分子）の構造'!L$45</f>
        <v>769</v>
      </c>
      <c r="L62" s="135"/>
      <c r="M62" s="135"/>
      <c r="N62" s="135">
        <f>'将来負担比率（分子）の構造'!M$45</f>
        <v>691</v>
      </c>
      <c r="O62" s="135"/>
      <c r="P62" s="135"/>
    </row>
    <row r="63" spans="1:16">
      <c r="A63" s="135" t="s">
        <v>28</v>
      </c>
      <c r="B63" s="135">
        <f>'将来負担比率（分子）の構造'!I$44</f>
        <v>1189</v>
      </c>
      <c r="C63" s="135"/>
      <c r="D63" s="135"/>
      <c r="E63" s="135">
        <f>'将来負担比率（分子）の構造'!J$44</f>
        <v>1069</v>
      </c>
      <c r="F63" s="135"/>
      <c r="G63" s="135"/>
      <c r="H63" s="135">
        <f>'将来負担比率（分子）の構造'!K$44</f>
        <v>1006</v>
      </c>
      <c r="I63" s="135"/>
      <c r="J63" s="135"/>
      <c r="K63" s="135">
        <f>'将来負担比率（分子）の構造'!L$44</f>
        <v>951</v>
      </c>
      <c r="L63" s="135"/>
      <c r="M63" s="135"/>
      <c r="N63" s="135">
        <f>'将来負担比率（分子）の構造'!M$44</f>
        <v>917</v>
      </c>
      <c r="O63" s="135"/>
      <c r="P63" s="135"/>
    </row>
    <row r="64" spans="1:16">
      <c r="A64" s="135" t="s">
        <v>27</v>
      </c>
      <c r="B64" s="135">
        <f>'将来負担比率（分子）の構造'!I$43</f>
        <v>259</v>
      </c>
      <c r="C64" s="135"/>
      <c r="D64" s="135"/>
      <c r="E64" s="135">
        <f>'将来負担比率（分子）の構造'!J$43</f>
        <v>245</v>
      </c>
      <c r="F64" s="135"/>
      <c r="G64" s="135"/>
      <c r="H64" s="135">
        <f>'将来負担比率（分子）の構造'!K$43</f>
        <v>191</v>
      </c>
      <c r="I64" s="135"/>
      <c r="J64" s="135"/>
      <c r="K64" s="135">
        <f>'将来負担比率（分子）の構造'!L$43</f>
        <v>180</v>
      </c>
      <c r="L64" s="135"/>
      <c r="M64" s="135"/>
      <c r="N64" s="135">
        <f>'将来負担比率（分子）の構造'!M$43</f>
        <v>182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4853</v>
      </c>
      <c r="C66" s="135"/>
      <c r="D66" s="135"/>
      <c r="E66" s="135">
        <f>'将来負担比率（分子）の構造'!J$41</f>
        <v>4686</v>
      </c>
      <c r="F66" s="135"/>
      <c r="G66" s="135"/>
      <c r="H66" s="135">
        <f>'将来負担比率（分子）の構造'!K$41</f>
        <v>4739</v>
      </c>
      <c r="I66" s="135"/>
      <c r="J66" s="135"/>
      <c r="K66" s="135">
        <f>'将来負担比率（分子）の構造'!L$41</f>
        <v>4637</v>
      </c>
      <c r="L66" s="135"/>
      <c r="M66" s="135"/>
      <c r="N66" s="135">
        <f>'将来負担比率（分子）の構造'!M$41</f>
        <v>4497</v>
      </c>
      <c r="O66" s="135"/>
      <c r="P66" s="135"/>
    </row>
    <row r="67" spans="1:16">
      <c r="A67" s="135" t="s">
        <v>63</v>
      </c>
      <c r="B67" s="135" t="e">
        <f>NA()</f>
        <v>#N/A</v>
      </c>
      <c r="C67" s="135">
        <f>IF(ISNUMBER('将来負担比率（分子）の構造'!I$52), IF('将来負担比率（分子）の構造'!I$52 &lt; 0, 0, '将来負担比率（分子）の構造'!I$52), NA())</f>
        <v>1071</v>
      </c>
      <c r="D67" s="135" t="e">
        <f>NA()</f>
        <v>#N/A</v>
      </c>
      <c r="E67" s="135" t="e">
        <f>NA()</f>
        <v>#N/A</v>
      </c>
      <c r="F67" s="135">
        <f>IF(ISNUMBER('将来負担比率（分子）の構造'!J$52), IF('将来負担比率（分子）の構造'!J$52 &lt; 0, 0, '将来負担比率（分子）の構造'!J$52), NA())</f>
        <v>589</v>
      </c>
      <c r="G67" s="135" t="e">
        <f>NA()</f>
        <v>#N/A</v>
      </c>
      <c r="H67" s="135" t="e">
        <f>NA()</f>
        <v>#N/A</v>
      </c>
      <c r="I67" s="135">
        <f>IF(ISNUMBER('将来負担比率（分子）の構造'!K$52), IF('将来負担比率（分子）の構造'!K$52 &lt; 0, 0, '将来負担比率（分子）の構造'!K$52), NA())</f>
        <v>10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565452</v>
      </c>
      <c r="S5" s="583"/>
      <c r="T5" s="583"/>
      <c r="U5" s="583"/>
      <c r="V5" s="583"/>
      <c r="W5" s="583"/>
      <c r="X5" s="583"/>
      <c r="Y5" s="584"/>
      <c r="Z5" s="585">
        <v>14.2</v>
      </c>
      <c r="AA5" s="585"/>
      <c r="AB5" s="585"/>
      <c r="AC5" s="585"/>
      <c r="AD5" s="586">
        <v>565452</v>
      </c>
      <c r="AE5" s="586"/>
      <c r="AF5" s="586"/>
      <c r="AG5" s="586"/>
      <c r="AH5" s="586"/>
      <c r="AI5" s="586"/>
      <c r="AJ5" s="586"/>
      <c r="AK5" s="586"/>
      <c r="AL5" s="587">
        <v>24.8</v>
      </c>
      <c r="AM5" s="588"/>
      <c r="AN5" s="588"/>
      <c r="AO5" s="589"/>
      <c r="AP5" s="579" t="s">
        <v>210</v>
      </c>
      <c r="AQ5" s="580"/>
      <c r="AR5" s="580"/>
      <c r="AS5" s="580"/>
      <c r="AT5" s="580"/>
      <c r="AU5" s="580"/>
      <c r="AV5" s="580"/>
      <c r="AW5" s="580"/>
      <c r="AX5" s="580"/>
      <c r="AY5" s="580"/>
      <c r="AZ5" s="580"/>
      <c r="BA5" s="580"/>
      <c r="BB5" s="580"/>
      <c r="BC5" s="580"/>
      <c r="BD5" s="580"/>
      <c r="BE5" s="580"/>
      <c r="BF5" s="581"/>
      <c r="BG5" s="593">
        <v>554068</v>
      </c>
      <c r="BH5" s="594"/>
      <c r="BI5" s="594"/>
      <c r="BJ5" s="594"/>
      <c r="BK5" s="594"/>
      <c r="BL5" s="594"/>
      <c r="BM5" s="594"/>
      <c r="BN5" s="595"/>
      <c r="BO5" s="596">
        <v>98</v>
      </c>
      <c r="BP5" s="596"/>
      <c r="BQ5" s="596"/>
      <c r="BR5" s="596"/>
      <c r="BS5" s="597">
        <v>3934</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59761</v>
      </c>
      <c r="S6" s="594"/>
      <c r="T6" s="594"/>
      <c r="U6" s="594"/>
      <c r="V6" s="594"/>
      <c r="W6" s="594"/>
      <c r="X6" s="594"/>
      <c r="Y6" s="595"/>
      <c r="Z6" s="596">
        <v>1.5</v>
      </c>
      <c r="AA6" s="596"/>
      <c r="AB6" s="596"/>
      <c r="AC6" s="596"/>
      <c r="AD6" s="597">
        <v>59761</v>
      </c>
      <c r="AE6" s="597"/>
      <c r="AF6" s="597"/>
      <c r="AG6" s="597"/>
      <c r="AH6" s="597"/>
      <c r="AI6" s="597"/>
      <c r="AJ6" s="597"/>
      <c r="AK6" s="597"/>
      <c r="AL6" s="598">
        <v>2.6</v>
      </c>
      <c r="AM6" s="599"/>
      <c r="AN6" s="599"/>
      <c r="AO6" s="600"/>
      <c r="AP6" s="590" t="s">
        <v>215</v>
      </c>
      <c r="AQ6" s="591"/>
      <c r="AR6" s="591"/>
      <c r="AS6" s="591"/>
      <c r="AT6" s="591"/>
      <c r="AU6" s="591"/>
      <c r="AV6" s="591"/>
      <c r="AW6" s="591"/>
      <c r="AX6" s="591"/>
      <c r="AY6" s="591"/>
      <c r="AZ6" s="591"/>
      <c r="BA6" s="591"/>
      <c r="BB6" s="591"/>
      <c r="BC6" s="591"/>
      <c r="BD6" s="591"/>
      <c r="BE6" s="591"/>
      <c r="BF6" s="592"/>
      <c r="BG6" s="593">
        <v>554068</v>
      </c>
      <c r="BH6" s="594"/>
      <c r="BI6" s="594"/>
      <c r="BJ6" s="594"/>
      <c r="BK6" s="594"/>
      <c r="BL6" s="594"/>
      <c r="BM6" s="594"/>
      <c r="BN6" s="595"/>
      <c r="BO6" s="596">
        <v>98</v>
      </c>
      <c r="BP6" s="596"/>
      <c r="BQ6" s="596"/>
      <c r="BR6" s="596"/>
      <c r="BS6" s="597">
        <v>3934</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68286</v>
      </c>
      <c r="CS6" s="594"/>
      <c r="CT6" s="594"/>
      <c r="CU6" s="594"/>
      <c r="CV6" s="594"/>
      <c r="CW6" s="594"/>
      <c r="CX6" s="594"/>
      <c r="CY6" s="595"/>
      <c r="CZ6" s="596">
        <v>1.9</v>
      </c>
      <c r="DA6" s="596"/>
      <c r="DB6" s="596"/>
      <c r="DC6" s="596"/>
      <c r="DD6" s="602" t="s">
        <v>217</v>
      </c>
      <c r="DE6" s="594"/>
      <c r="DF6" s="594"/>
      <c r="DG6" s="594"/>
      <c r="DH6" s="594"/>
      <c r="DI6" s="594"/>
      <c r="DJ6" s="594"/>
      <c r="DK6" s="594"/>
      <c r="DL6" s="594"/>
      <c r="DM6" s="594"/>
      <c r="DN6" s="594"/>
      <c r="DO6" s="594"/>
      <c r="DP6" s="595"/>
      <c r="DQ6" s="602">
        <v>64986</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976</v>
      </c>
      <c r="S7" s="594"/>
      <c r="T7" s="594"/>
      <c r="U7" s="594"/>
      <c r="V7" s="594"/>
      <c r="W7" s="594"/>
      <c r="X7" s="594"/>
      <c r="Y7" s="595"/>
      <c r="Z7" s="596">
        <v>0</v>
      </c>
      <c r="AA7" s="596"/>
      <c r="AB7" s="596"/>
      <c r="AC7" s="596"/>
      <c r="AD7" s="597">
        <v>976</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225677</v>
      </c>
      <c r="BH7" s="594"/>
      <c r="BI7" s="594"/>
      <c r="BJ7" s="594"/>
      <c r="BK7" s="594"/>
      <c r="BL7" s="594"/>
      <c r="BM7" s="594"/>
      <c r="BN7" s="595"/>
      <c r="BO7" s="596">
        <v>39.9</v>
      </c>
      <c r="BP7" s="596"/>
      <c r="BQ7" s="596"/>
      <c r="BR7" s="596"/>
      <c r="BS7" s="597">
        <v>3934</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603694</v>
      </c>
      <c r="CS7" s="594"/>
      <c r="CT7" s="594"/>
      <c r="CU7" s="594"/>
      <c r="CV7" s="594"/>
      <c r="CW7" s="594"/>
      <c r="CX7" s="594"/>
      <c r="CY7" s="595"/>
      <c r="CZ7" s="596">
        <v>16.8</v>
      </c>
      <c r="DA7" s="596"/>
      <c r="DB7" s="596"/>
      <c r="DC7" s="596"/>
      <c r="DD7" s="602">
        <v>31913</v>
      </c>
      <c r="DE7" s="594"/>
      <c r="DF7" s="594"/>
      <c r="DG7" s="594"/>
      <c r="DH7" s="594"/>
      <c r="DI7" s="594"/>
      <c r="DJ7" s="594"/>
      <c r="DK7" s="594"/>
      <c r="DL7" s="594"/>
      <c r="DM7" s="594"/>
      <c r="DN7" s="594"/>
      <c r="DO7" s="594"/>
      <c r="DP7" s="595"/>
      <c r="DQ7" s="602">
        <v>435358</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2766</v>
      </c>
      <c r="S8" s="594"/>
      <c r="T8" s="594"/>
      <c r="U8" s="594"/>
      <c r="V8" s="594"/>
      <c r="W8" s="594"/>
      <c r="X8" s="594"/>
      <c r="Y8" s="595"/>
      <c r="Z8" s="596">
        <v>0.1</v>
      </c>
      <c r="AA8" s="596"/>
      <c r="AB8" s="596"/>
      <c r="AC8" s="596"/>
      <c r="AD8" s="597">
        <v>2766</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9096</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682102</v>
      </c>
      <c r="CS8" s="594"/>
      <c r="CT8" s="594"/>
      <c r="CU8" s="594"/>
      <c r="CV8" s="594"/>
      <c r="CW8" s="594"/>
      <c r="CX8" s="594"/>
      <c r="CY8" s="595"/>
      <c r="CZ8" s="596">
        <v>19</v>
      </c>
      <c r="DA8" s="596"/>
      <c r="DB8" s="596"/>
      <c r="DC8" s="596"/>
      <c r="DD8" s="602" t="s">
        <v>217</v>
      </c>
      <c r="DE8" s="594"/>
      <c r="DF8" s="594"/>
      <c r="DG8" s="594"/>
      <c r="DH8" s="594"/>
      <c r="DI8" s="594"/>
      <c r="DJ8" s="594"/>
      <c r="DK8" s="594"/>
      <c r="DL8" s="594"/>
      <c r="DM8" s="594"/>
      <c r="DN8" s="594"/>
      <c r="DO8" s="594"/>
      <c r="DP8" s="595"/>
      <c r="DQ8" s="602">
        <v>441422</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2097</v>
      </c>
      <c r="S9" s="594"/>
      <c r="T9" s="594"/>
      <c r="U9" s="594"/>
      <c r="V9" s="594"/>
      <c r="W9" s="594"/>
      <c r="X9" s="594"/>
      <c r="Y9" s="595"/>
      <c r="Z9" s="596">
        <v>0.1</v>
      </c>
      <c r="AA9" s="596"/>
      <c r="AB9" s="596"/>
      <c r="AC9" s="596"/>
      <c r="AD9" s="597">
        <v>2097</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175796</v>
      </c>
      <c r="BH9" s="594"/>
      <c r="BI9" s="594"/>
      <c r="BJ9" s="594"/>
      <c r="BK9" s="594"/>
      <c r="BL9" s="594"/>
      <c r="BM9" s="594"/>
      <c r="BN9" s="595"/>
      <c r="BO9" s="596">
        <v>31.1</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194760</v>
      </c>
      <c r="CS9" s="594"/>
      <c r="CT9" s="594"/>
      <c r="CU9" s="594"/>
      <c r="CV9" s="594"/>
      <c r="CW9" s="594"/>
      <c r="CX9" s="594"/>
      <c r="CY9" s="595"/>
      <c r="CZ9" s="596">
        <v>5.4</v>
      </c>
      <c r="DA9" s="596"/>
      <c r="DB9" s="596"/>
      <c r="DC9" s="596"/>
      <c r="DD9" s="602">
        <v>15260</v>
      </c>
      <c r="DE9" s="594"/>
      <c r="DF9" s="594"/>
      <c r="DG9" s="594"/>
      <c r="DH9" s="594"/>
      <c r="DI9" s="594"/>
      <c r="DJ9" s="594"/>
      <c r="DK9" s="594"/>
      <c r="DL9" s="594"/>
      <c r="DM9" s="594"/>
      <c r="DN9" s="594"/>
      <c r="DO9" s="594"/>
      <c r="DP9" s="595"/>
      <c r="DQ9" s="602">
        <v>151813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63002</v>
      </c>
      <c r="S10" s="594"/>
      <c r="T10" s="594"/>
      <c r="U10" s="594"/>
      <c r="V10" s="594"/>
      <c r="W10" s="594"/>
      <c r="X10" s="594"/>
      <c r="Y10" s="595"/>
      <c r="Z10" s="596">
        <v>1.6</v>
      </c>
      <c r="AA10" s="596"/>
      <c r="AB10" s="596"/>
      <c r="AC10" s="596"/>
      <c r="AD10" s="597">
        <v>63002</v>
      </c>
      <c r="AE10" s="597"/>
      <c r="AF10" s="597"/>
      <c r="AG10" s="597"/>
      <c r="AH10" s="597"/>
      <c r="AI10" s="597"/>
      <c r="AJ10" s="597"/>
      <c r="AK10" s="597"/>
      <c r="AL10" s="598">
        <v>2.8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16690</v>
      </c>
      <c r="BH10" s="594"/>
      <c r="BI10" s="594"/>
      <c r="BJ10" s="594"/>
      <c r="BK10" s="594"/>
      <c r="BL10" s="594"/>
      <c r="BM10" s="594"/>
      <c r="BN10" s="595"/>
      <c r="BO10" s="596">
        <v>3</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6997</v>
      </c>
      <c r="S11" s="594"/>
      <c r="T11" s="594"/>
      <c r="U11" s="594"/>
      <c r="V11" s="594"/>
      <c r="W11" s="594"/>
      <c r="X11" s="594"/>
      <c r="Y11" s="595"/>
      <c r="Z11" s="596">
        <v>0.2</v>
      </c>
      <c r="AA11" s="596"/>
      <c r="AB11" s="596"/>
      <c r="AC11" s="596"/>
      <c r="AD11" s="597">
        <v>6997</v>
      </c>
      <c r="AE11" s="597"/>
      <c r="AF11" s="597"/>
      <c r="AG11" s="597"/>
      <c r="AH11" s="597"/>
      <c r="AI11" s="597"/>
      <c r="AJ11" s="597"/>
      <c r="AK11" s="597"/>
      <c r="AL11" s="598">
        <v>0.3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24095</v>
      </c>
      <c r="BH11" s="594"/>
      <c r="BI11" s="594"/>
      <c r="BJ11" s="594"/>
      <c r="BK11" s="594"/>
      <c r="BL11" s="594"/>
      <c r="BM11" s="594"/>
      <c r="BN11" s="595"/>
      <c r="BO11" s="596">
        <v>4.3</v>
      </c>
      <c r="BP11" s="596"/>
      <c r="BQ11" s="596"/>
      <c r="BR11" s="596"/>
      <c r="BS11" s="602">
        <v>3934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144027</v>
      </c>
      <c r="CS11" s="594"/>
      <c r="CT11" s="594"/>
      <c r="CU11" s="594"/>
      <c r="CV11" s="594"/>
      <c r="CW11" s="594"/>
      <c r="CX11" s="594"/>
      <c r="CY11" s="595"/>
      <c r="CZ11" s="596">
        <v>4</v>
      </c>
      <c r="DA11" s="596"/>
      <c r="DB11" s="596"/>
      <c r="DC11" s="596"/>
      <c r="DD11" s="602">
        <v>24790</v>
      </c>
      <c r="DE11" s="594"/>
      <c r="DF11" s="594"/>
      <c r="DG11" s="594"/>
      <c r="DH11" s="594"/>
      <c r="DI11" s="594"/>
      <c r="DJ11" s="594"/>
      <c r="DK11" s="594"/>
      <c r="DL11" s="594"/>
      <c r="DM11" s="594"/>
      <c r="DN11" s="594"/>
      <c r="DO11" s="594"/>
      <c r="DP11" s="595"/>
      <c r="DQ11" s="602">
        <v>89891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265165</v>
      </c>
      <c r="BH12" s="594"/>
      <c r="BI12" s="594"/>
      <c r="BJ12" s="594"/>
      <c r="BK12" s="594"/>
      <c r="BL12" s="594"/>
      <c r="BM12" s="594"/>
      <c r="BN12" s="595"/>
      <c r="BO12" s="596">
        <v>46.9</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309532</v>
      </c>
      <c r="CS12" s="594"/>
      <c r="CT12" s="594"/>
      <c r="CU12" s="594"/>
      <c r="CV12" s="594"/>
      <c r="CW12" s="594"/>
      <c r="CX12" s="594"/>
      <c r="CY12" s="595"/>
      <c r="CZ12" s="596">
        <v>8.6</v>
      </c>
      <c r="DA12" s="596"/>
      <c r="DB12" s="596"/>
      <c r="DC12" s="596"/>
      <c r="DD12" s="602">
        <v>26620</v>
      </c>
      <c r="DE12" s="594"/>
      <c r="DF12" s="594"/>
      <c r="DG12" s="594"/>
      <c r="DH12" s="594"/>
      <c r="DI12" s="594"/>
      <c r="DJ12" s="594"/>
      <c r="DK12" s="594"/>
      <c r="DL12" s="594"/>
      <c r="DM12" s="594"/>
      <c r="DN12" s="594"/>
      <c r="DO12" s="594"/>
      <c r="DP12" s="595"/>
      <c r="DQ12" s="602">
        <v>78419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6310</v>
      </c>
      <c r="S13" s="594"/>
      <c r="T13" s="594"/>
      <c r="U13" s="594"/>
      <c r="V13" s="594"/>
      <c r="W13" s="594"/>
      <c r="X13" s="594"/>
      <c r="Y13" s="595"/>
      <c r="Z13" s="596">
        <v>0.2</v>
      </c>
      <c r="AA13" s="596"/>
      <c r="AB13" s="596"/>
      <c r="AC13" s="596"/>
      <c r="AD13" s="597">
        <v>6310</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263501</v>
      </c>
      <c r="BH13" s="594"/>
      <c r="BI13" s="594"/>
      <c r="BJ13" s="594"/>
      <c r="BK13" s="594"/>
      <c r="BL13" s="594"/>
      <c r="BM13" s="594"/>
      <c r="BN13" s="595"/>
      <c r="BO13" s="596">
        <v>46.6</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481628</v>
      </c>
      <c r="CS13" s="594"/>
      <c r="CT13" s="594"/>
      <c r="CU13" s="594"/>
      <c r="CV13" s="594"/>
      <c r="CW13" s="594"/>
      <c r="CX13" s="594"/>
      <c r="CY13" s="595"/>
      <c r="CZ13" s="596">
        <v>13.4</v>
      </c>
      <c r="DA13" s="596"/>
      <c r="DB13" s="596"/>
      <c r="DC13" s="596"/>
      <c r="DD13" s="602">
        <v>305470</v>
      </c>
      <c r="DE13" s="594"/>
      <c r="DF13" s="594"/>
      <c r="DG13" s="594"/>
      <c r="DH13" s="594"/>
      <c r="DI13" s="594"/>
      <c r="DJ13" s="594"/>
      <c r="DK13" s="594"/>
      <c r="DL13" s="594"/>
      <c r="DM13" s="594"/>
      <c r="DN13" s="594"/>
      <c r="DO13" s="594"/>
      <c r="DP13" s="595"/>
      <c r="DQ13" s="602">
        <v>228618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14932</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157363</v>
      </c>
      <c r="CS14" s="594"/>
      <c r="CT14" s="594"/>
      <c r="CU14" s="594"/>
      <c r="CV14" s="594"/>
      <c r="CW14" s="594"/>
      <c r="CX14" s="594"/>
      <c r="CY14" s="595"/>
      <c r="CZ14" s="596">
        <v>4.4000000000000004</v>
      </c>
      <c r="DA14" s="596"/>
      <c r="DB14" s="596"/>
      <c r="DC14" s="596"/>
      <c r="DD14" s="602">
        <v>13428</v>
      </c>
      <c r="DE14" s="594"/>
      <c r="DF14" s="594"/>
      <c r="DG14" s="594"/>
      <c r="DH14" s="594"/>
      <c r="DI14" s="594"/>
      <c r="DJ14" s="594"/>
      <c r="DK14" s="594"/>
      <c r="DL14" s="594"/>
      <c r="DM14" s="594"/>
      <c r="DN14" s="594"/>
      <c r="DO14" s="594"/>
      <c r="DP14" s="595"/>
      <c r="DQ14" s="602">
        <v>147319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1084</v>
      </c>
      <c r="S15" s="594"/>
      <c r="T15" s="594"/>
      <c r="U15" s="594"/>
      <c r="V15" s="594"/>
      <c r="W15" s="594"/>
      <c r="X15" s="594"/>
      <c r="Y15" s="595"/>
      <c r="Z15" s="596">
        <v>0</v>
      </c>
      <c r="AA15" s="596"/>
      <c r="AB15" s="596"/>
      <c r="AC15" s="596"/>
      <c r="AD15" s="597">
        <v>1084</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48294</v>
      </c>
      <c r="BH15" s="594"/>
      <c r="BI15" s="594"/>
      <c r="BJ15" s="594"/>
      <c r="BK15" s="594"/>
      <c r="BL15" s="594"/>
      <c r="BM15" s="594"/>
      <c r="BN15" s="595"/>
      <c r="BO15" s="596">
        <v>8.5</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367532</v>
      </c>
      <c r="CS15" s="594"/>
      <c r="CT15" s="594"/>
      <c r="CU15" s="594"/>
      <c r="CV15" s="594"/>
      <c r="CW15" s="594"/>
      <c r="CX15" s="594"/>
      <c r="CY15" s="595"/>
      <c r="CZ15" s="596">
        <v>10.199999999999999</v>
      </c>
      <c r="DA15" s="596"/>
      <c r="DB15" s="596"/>
      <c r="DC15" s="596"/>
      <c r="DD15" s="602">
        <v>84836</v>
      </c>
      <c r="DE15" s="594"/>
      <c r="DF15" s="594"/>
      <c r="DG15" s="594"/>
      <c r="DH15" s="594"/>
      <c r="DI15" s="594"/>
      <c r="DJ15" s="594"/>
      <c r="DK15" s="594"/>
      <c r="DL15" s="594"/>
      <c r="DM15" s="594"/>
      <c r="DN15" s="594"/>
      <c r="DO15" s="594"/>
      <c r="DP15" s="595"/>
      <c r="DQ15" s="602">
        <v>303411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1779832</v>
      </c>
      <c r="S16" s="594"/>
      <c r="T16" s="594"/>
      <c r="U16" s="594"/>
      <c r="V16" s="594"/>
      <c r="W16" s="594"/>
      <c r="X16" s="594"/>
      <c r="Y16" s="595"/>
      <c r="Z16" s="596">
        <v>44.8</v>
      </c>
      <c r="AA16" s="596"/>
      <c r="AB16" s="596"/>
      <c r="AC16" s="596"/>
      <c r="AD16" s="597">
        <v>1570390</v>
      </c>
      <c r="AE16" s="597"/>
      <c r="AF16" s="597"/>
      <c r="AG16" s="597"/>
      <c r="AH16" s="597"/>
      <c r="AI16" s="597"/>
      <c r="AJ16" s="597"/>
      <c r="AK16" s="597"/>
      <c r="AL16" s="598">
        <v>68.8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21429</v>
      </c>
      <c r="CS16" s="594"/>
      <c r="CT16" s="594"/>
      <c r="CU16" s="594"/>
      <c r="CV16" s="594"/>
      <c r="CW16" s="594"/>
      <c r="CX16" s="594"/>
      <c r="CY16" s="595"/>
      <c r="CZ16" s="596">
        <v>0.6</v>
      </c>
      <c r="DA16" s="596"/>
      <c r="DB16" s="596"/>
      <c r="DC16" s="596"/>
      <c r="DD16" s="602" t="s">
        <v>112</v>
      </c>
      <c r="DE16" s="594"/>
      <c r="DF16" s="594"/>
      <c r="DG16" s="594"/>
      <c r="DH16" s="594"/>
      <c r="DI16" s="594"/>
      <c r="DJ16" s="594"/>
      <c r="DK16" s="594"/>
      <c r="DL16" s="594"/>
      <c r="DM16" s="594"/>
      <c r="DN16" s="594"/>
      <c r="DO16" s="594"/>
      <c r="DP16" s="595"/>
      <c r="DQ16" s="602">
        <v>14746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1570390</v>
      </c>
      <c r="S17" s="594"/>
      <c r="T17" s="594"/>
      <c r="U17" s="594"/>
      <c r="V17" s="594"/>
      <c r="W17" s="594"/>
      <c r="X17" s="594"/>
      <c r="Y17" s="595"/>
      <c r="Z17" s="596">
        <v>39.5</v>
      </c>
      <c r="AA17" s="596"/>
      <c r="AB17" s="596"/>
      <c r="AC17" s="596"/>
      <c r="AD17" s="597">
        <v>1570390</v>
      </c>
      <c r="AE17" s="597"/>
      <c r="AF17" s="597"/>
      <c r="AG17" s="597"/>
      <c r="AH17" s="597"/>
      <c r="AI17" s="597"/>
      <c r="AJ17" s="597"/>
      <c r="AK17" s="597"/>
      <c r="AL17" s="598">
        <v>68.8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565134</v>
      </c>
      <c r="CS17" s="594"/>
      <c r="CT17" s="594"/>
      <c r="CU17" s="594"/>
      <c r="CV17" s="594"/>
      <c r="CW17" s="594"/>
      <c r="CX17" s="594"/>
      <c r="CY17" s="595"/>
      <c r="CZ17" s="596">
        <v>15.7</v>
      </c>
      <c r="DA17" s="596"/>
      <c r="DB17" s="596"/>
      <c r="DC17" s="596"/>
      <c r="DD17" s="602" t="s">
        <v>112</v>
      </c>
      <c r="DE17" s="594"/>
      <c r="DF17" s="594"/>
      <c r="DG17" s="594"/>
      <c r="DH17" s="594"/>
      <c r="DI17" s="594"/>
      <c r="DJ17" s="594"/>
      <c r="DK17" s="594"/>
      <c r="DL17" s="594"/>
      <c r="DM17" s="594"/>
      <c r="DN17" s="594"/>
      <c r="DO17" s="594"/>
      <c r="DP17" s="595"/>
      <c r="DQ17" s="602">
        <v>554463</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209442</v>
      </c>
      <c r="S18" s="594"/>
      <c r="T18" s="594"/>
      <c r="U18" s="594"/>
      <c r="V18" s="594"/>
      <c r="W18" s="594"/>
      <c r="X18" s="594"/>
      <c r="Y18" s="595"/>
      <c r="Z18" s="596">
        <v>5.3</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11384</v>
      </c>
      <c r="BH19" s="594"/>
      <c r="BI19" s="594"/>
      <c r="BJ19" s="594"/>
      <c r="BK19" s="594"/>
      <c r="BL19" s="594"/>
      <c r="BM19" s="594"/>
      <c r="BN19" s="595"/>
      <c r="BO19" s="596">
        <v>2</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2488277</v>
      </c>
      <c r="S20" s="594"/>
      <c r="T20" s="594"/>
      <c r="U20" s="594"/>
      <c r="V20" s="594"/>
      <c r="W20" s="594"/>
      <c r="X20" s="594"/>
      <c r="Y20" s="595"/>
      <c r="Z20" s="596">
        <v>62.6</v>
      </c>
      <c r="AA20" s="596"/>
      <c r="AB20" s="596"/>
      <c r="AC20" s="596"/>
      <c r="AD20" s="597">
        <v>2278835</v>
      </c>
      <c r="AE20" s="597"/>
      <c r="AF20" s="597"/>
      <c r="AG20" s="597"/>
      <c r="AH20" s="597"/>
      <c r="AI20" s="597"/>
      <c r="AJ20" s="597"/>
      <c r="AK20" s="597"/>
      <c r="AL20" s="598">
        <v>99.9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11384</v>
      </c>
      <c r="BH20" s="594"/>
      <c r="BI20" s="594"/>
      <c r="BJ20" s="594"/>
      <c r="BK20" s="594"/>
      <c r="BL20" s="594"/>
      <c r="BM20" s="594"/>
      <c r="BN20" s="595"/>
      <c r="BO20" s="596">
        <v>2</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3595487</v>
      </c>
      <c r="CS20" s="594"/>
      <c r="CT20" s="594"/>
      <c r="CU20" s="594"/>
      <c r="CV20" s="594"/>
      <c r="CW20" s="594"/>
      <c r="CX20" s="594"/>
      <c r="CY20" s="595"/>
      <c r="CZ20" s="596">
        <v>100</v>
      </c>
      <c r="DA20" s="596"/>
      <c r="DB20" s="596"/>
      <c r="DC20" s="596"/>
      <c r="DD20" s="602">
        <v>502317</v>
      </c>
      <c r="DE20" s="594"/>
      <c r="DF20" s="594"/>
      <c r="DG20" s="594"/>
      <c r="DH20" s="594"/>
      <c r="DI20" s="594"/>
      <c r="DJ20" s="594"/>
      <c r="DK20" s="594"/>
      <c r="DL20" s="594"/>
      <c r="DM20" s="594"/>
      <c r="DN20" s="594"/>
      <c r="DO20" s="594"/>
      <c r="DP20" s="595"/>
      <c r="DQ20" s="602">
        <v>2510446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946</v>
      </c>
      <c r="S21" s="594"/>
      <c r="T21" s="594"/>
      <c r="U21" s="594"/>
      <c r="V21" s="594"/>
      <c r="W21" s="594"/>
      <c r="X21" s="594"/>
      <c r="Y21" s="595"/>
      <c r="Z21" s="596">
        <v>0</v>
      </c>
      <c r="AA21" s="596"/>
      <c r="AB21" s="596"/>
      <c r="AC21" s="596"/>
      <c r="AD21" s="597">
        <v>946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11384</v>
      </c>
      <c r="BH21" s="594"/>
      <c r="BI21" s="594"/>
      <c r="BJ21" s="594"/>
      <c r="BK21" s="594"/>
      <c r="BL21" s="594"/>
      <c r="BM21" s="594"/>
      <c r="BN21" s="595"/>
      <c r="BO21" s="596">
        <v>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36132</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137274</v>
      </c>
      <c r="S23" s="594"/>
      <c r="T23" s="594"/>
      <c r="U23" s="594"/>
      <c r="V23" s="594"/>
      <c r="W23" s="594"/>
      <c r="X23" s="594"/>
      <c r="Y23" s="595"/>
      <c r="Z23" s="596">
        <v>3.5</v>
      </c>
      <c r="AA23" s="596"/>
      <c r="AB23" s="596"/>
      <c r="AC23" s="596"/>
      <c r="AD23" s="597">
        <v>1518</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14947</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1314035</v>
      </c>
      <c r="CS24" s="583"/>
      <c r="CT24" s="583"/>
      <c r="CU24" s="583"/>
      <c r="CV24" s="583"/>
      <c r="CW24" s="583"/>
      <c r="CX24" s="583"/>
      <c r="CY24" s="584"/>
      <c r="CZ24" s="620">
        <v>36.5</v>
      </c>
      <c r="DA24" s="621"/>
      <c r="DB24" s="621"/>
      <c r="DC24" s="622"/>
      <c r="DD24" s="619">
        <v>1108399</v>
      </c>
      <c r="DE24" s="583"/>
      <c r="DF24" s="583"/>
      <c r="DG24" s="583"/>
      <c r="DH24" s="583"/>
      <c r="DI24" s="583"/>
      <c r="DJ24" s="583"/>
      <c r="DK24" s="584"/>
      <c r="DL24" s="619">
        <v>1085722</v>
      </c>
      <c r="DM24" s="583"/>
      <c r="DN24" s="583"/>
      <c r="DO24" s="583"/>
      <c r="DP24" s="583"/>
      <c r="DQ24" s="583"/>
      <c r="DR24" s="583"/>
      <c r="DS24" s="583"/>
      <c r="DT24" s="583"/>
      <c r="DU24" s="583"/>
      <c r="DV24" s="584"/>
      <c r="DW24" s="587">
        <v>44.8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324798</v>
      </c>
      <c r="S25" s="594"/>
      <c r="T25" s="594"/>
      <c r="U25" s="594"/>
      <c r="V25" s="594"/>
      <c r="W25" s="594"/>
      <c r="X25" s="594"/>
      <c r="Y25" s="595"/>
      <c r="Z25" s="596">
        <v>8.1999999999999993</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520640</v>
      </c>
      <c r="CS25" s="625"/>
      <c r="CT25" s="625"/>
      <c r="CU25" s="625"/>
      <c r="CV25" s="625"/>
      <c r="CW25" s="625"/>
      <c r="CX25" s="625"/>
      <c r="CY25" s="626"/>
      <c r="CZ25" s="627">
        <v>14.5</v>
      </c>
      <c r="DA25" s="628"/>
      <c r="DB25" s="628"/>
      <c r="DC25" s="629"/>
      <c r="DD25" s="602">
        <v>480347</v>
      </c>
      <c r="DE25" s="625"/>
      <c r="DF25" s="625"/>
      <c r="DG25" s="625"/>
      <c r="DH25" s="625"/>
      <c r="DI25" s="625"/>
      <c r="DJ25" s="625"/>
      <c r="DK25" s="626"/>
      <c r="DL25" s="602">
        <v>465958</v>
      </c>
      <c r="DM25" s="625"/>
      <c r="DN25" s="625"/>
      <c r="DO25" s="625"/>
      <c r="DP25" s="625"/>
      <c r="DQ25" s="625"/>
      <c r="DR25" s="625"/>
      <c r="DS25" s="625"/>
      <c r="DT25" s="625"/>
      <c r="DU25" s="625"/>
      <c r="DV25" s="626"/>
      <c r="DW25" s="598">
        <v>19.2</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297243</v>
      </c>
      <c r="CS26" s="594"/>
      <c r="CT26" s="594"/>
      <c r="CU26" s="594"/>
      <c r="CV26" s="594"/>
      <c r="CW26" s="594"/>
      <c r="CX26" s="594"/>
      <c r="CY26" s="595"/>
      <c r="CZ26" s="627">
        <v>8.3000000000000007</v>
      </c>
      <c r="DA26" s="628"/>
      <c r="DB26" s="628"/>
      <c r="DC26" s="629"/>
      <c r="DD26" s="602">
        <v>262426</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148495</v>
      </c>
      <c r="S27" s="594"/>
      <c r="T27" s="594"/>
      <c r="U27" s="594"/>
      <c r="V27" s="594"/>
      <c r="W27" s="594"/>
      <c r="X27" s="594"/>
      <c r="Y27" s="595"/>
      <c r="Z27" s="596">
        <v>3.7</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565452</v>
      </c>
      <c r="BH27" s="594"/>
      <c r="BI27" s="594"/>
      <c r="BJ27" s="594"/>
      <c r="BK27" s="594"/>
      <c r="BL27" s="594"/>
      <c r="BM27" s="594"/>
      <c r="BN27" s="595"/>
      <c r="BO27" s="596">
        <v>100</v>
      </c>
      <c r="BP27" s="596"/>
      <c r="BQ27" s="596"/>
      <c r="BR27" s="596"/>
      <c r="BS27" s="602">
        <v>3934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228261</v>
      </c>
      <c r="CS27" s="625"/>
      <c r="CT27" s="625"/>
      <c r="CU27" s="625"/>
      <c r="CV27" s="625"/>
      <c r="CW27" s="625"/>
      <c r="CX27" s="625"/>
      <c r="CY27" s="626"/>
      <c r="CZ27" s="627">
        <v>6.3</v>
      </c>
      <c r="DA27" s="628"/>
      <c r="DB27" s="628"/>
      <c r="DC27" s="629"/>
      <c r="DD27" s="602">
        <v>73589</v>
      </c>
      <c r="DE27" s="625"/>
      <c r="DF27" s="625"/>
      <c r="DG27" s="625"/>
      <c r="DH27" s="625"/>
      <c r="DI27" s="625"/>
      <c r="DJ27" s="625"/>
      <c r="DK27" s="626"/>
      <c r="DL27" s="602">
        <v>65301</v>
      </c>
      <c r="DM27" s="625"/>
      <c r="DN27" s="625"/>
      <c r="DO27" s="625"/>
      <c r="DP27" s="625"/>
      <c r="DQ27" s="625"/>
      <c r="DR27" s="625"/>
      <c r="DS27" s="625"/>
      <c r="DT27" s="625"/>
      <c r="DU27" s="625"/>
      <c r="DV27" s="626"/>
      <c r="DW27" s="598">
        <v>2.7</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66314</v>
      </c>
      <c r="S28" s="594"/>
      <c r="T28" s="594"/>
      <c r="U28" s="594"/>
      <c r="V28" s="594"/>
      <c r="W28" s="594"/>
      <c r="X28" s="594"/>
      <c r="Y28" s="595"/>
      <c r="Z28" s="596">
        <v>1.7</v>
      </c>
      <c r="AA28" s="596"/>
      <c r="AB28" s="596"/>
      <c r="AC28" s="596"/>
      <c r="AD28" s="597">
        <v>349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565134</v>
      </c>
      <c r="CS28" s="594"/>
      <c r="CT28" s="594"/>
      <c r="CU28" s="594"/>
      <c r="CV28" s="594"/>
      <c r="CW28" s="594"/>
      <c r="CX28" s="594"/>
      <c r="CY28" s="595"/>
      <c r="CZ28" s="627">
        <v>15.7</v>
      </c>
      <c r="DA28" s="628"/>
      <c r="DB28" s="628"/>
      <c r="DC28" s="629"/>
      <c r="DD28" s="602">
        <v>554463</v>
      </c>
      <c r="DE28" s="594"/>
      <c r="DF28" s="594"/>
      <c r="DG28" s="594"/>
      <c r="DH28" s="594"/>
      <c r="DI28" s="594"/>
      <c r="DJ28" s="594"/>
      <c r="DK28" s="595"/>
      <c r="DL28" s="602">
        <v>554463</v>
      </c>
      <c r="DM28" s="594"/>
      <c r="DN28" s="594"/>
      <c r="DO28" s="594"/>
      <c r="DP28" s="594"/>
      <c r="DQ28" s="594"/>
      <c r="DR28" s="594"/>
      <c r="DS28" s="594"/>
      <c r="DT28" s="594"/>
      <c r="DU28" s="594"/>
      <c r="DV28" s="595"/>
      <c r="DW28" s="598">
        <v>22.9</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2460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565134</v>
      </c>
      <c r="CS29" s="625"/>
      <c r="CT29" s="625"/>
      <c r="CU29" s="625"/>
      <c r="CV29" s="625"/>
      <c r="CW29" s="625"/>
      <c r="CX29" s="625"/>
      <c r="CY29" s="626"/>
      <c r="CZ29" s="627">
        <v>15.7</v>
      </c>
      <c r="DA29" s="628"/>
      <c r="DB29" s="628"/>
      <c r="DC29" s="629"/>
      <c r="DD29" s="602">
        <v>554463</v>
      </c>
      <c r="DE29" s="625"/>
      <c r="DF29" s="625"/>
      <c r="DG29" s="625"/>
      <c r="DH29" s="625"/>
      <c r="DI29" s="625"/>
      <c r="DJ29" s="625"/>
      <c r="DK29" s="626"/>
      <c r="DL29" s="602">
        <v>554463</v>
      </c>
      <c r="DM29" s="625"/>
      <c r="DN29" s="625"/>
      <c r="DO29" s="625"/>
      <c r="DP29" s="625"/>
      <c r="DQ29" s="625"/>
      <c r="DR29" s="625"/>
      <c r="DS29" s="625"/>
      <c r="DT29" s="625"/>
      <c r="DU29" s="625"/>
      <c r="DV29" s="626"/>
      <c r="DW29" s="598">
        <v>22.9</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14346</v>
      </c>
      <c r="S30" s="594"/>
      <c r="T30" s="594"/>
      <c r="U30" s="594"/>
      <c r="V30" s="594"/>
      <c r="W30" s="594"/>
      <c r="X30" s="594"/>
      <c r="Y30" s="595"/>
      <c r="Z30" s="596">
        <v>0.4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1">
        <v>98.6</v>
      </c>
      <c r="BH30" s="652"/>
      <c r="BI30" s="652"/>
      <c r="BJ30" s="652"/>
      <c r="BK30" s="652"/>
      <c r="BL30" s="652"/>
      <c r="BM30" s="588">
        <v>93.3</v>
      </c>
      <c r="BN30" s="652"/>
      <c r="BO30" s="652"/>
      <c r="BP30" s="652"/>
      <c r="BQ30" s="653"/>
      <c r="BR30" s="651">
        <v>98.2</v>
      </c>
      <c r="BS30" s="652"/>
      <c r="BT30" s="652"/>
      <c r="BU30" s="652"/>
      <c r="BV30" s="652"/>
      <c r="BW30" s="652"/>
      <c r="BX30" s="588">
        <v>93.6</v>
      </c>
      <c r="BY30" s="652"/>
      <c r="BZ30" s="652"/>
      <c r="CA30" s="652"/>
      <c r="CB30" s="653"/>
      <c r="CD30" s="656"/>
      <c r="CE30" s="657"/>
      <c r="CF30" s="607" t="s">
        <v>293</v>
      </c>
      <c r="CG30" s="608"/>
      <c r="CH30" s="608"/>
      <c r="CI30" s="608"/>
      <c r="CJ30" s="608"/>
      <c r="CK30" s="608"/>
      <c r="CL30" s="608"/>
      <c r="CM30" s="608"/>
      <c r="CN30" s="608"/>
      <c r="CO30" s="608"/>
      <c r="CP30" s="608"/>
      <c r="CQ30" s="609"/>
      <c r="CR30" s="593">
        <v>516629</v>
      </c>
      <c r="CS30" s="594"/>
      <c r="CT30" s="594"/>
      <c r="CU30" s="594"/>
      <c r="CV30" s="594"/>
      <c r="CW30" s="594"/>
      <c r="CX30" s="594"/>
      <c r="CY30" s="595"/>
      <c r="CZ30" s="627">
        <v>14.4</v>
      </c>
      <c r="DA30" s="628"/>
      <c r="DB30" s="628"/>
      <c r="DC30" s="629"/>
      <c r="DD30" s="602">
        <v>514561</v>
      </c>
      <c r="DE30" s="594"/>
      <c r="DF30" s="594"/>
      <c r="DG30" s="594"/>
      <c r="DH30" s="594"/>
      <c r="DI30" s="594"/>
      <c r="DJ30" s="594"/>
      <c r="DK30" s="595"/>
      <c r="DL30" s="602">
        <v>514561</v>
      </c>
      <c r="DM30" s="594"/>
      <c r="DN30" s="594"/>
      <c r="DO30" s="594"/>
      <c r="DP30" s="594"/>
      <c r="DQ30" s="594"/>
      <c r="DR30" s="594"/>
      <c r="DS30" s="594"/>
      <c r="DT30" s="594"/>
      <c r="DU30" s="594"/>
      <c r="DV30" s="595"/>
      <c r="DW30" s="598">
        <v>21.3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170059</v>
      </c>
      <c r="S31" s="594"/>
      <c r="T31" s="594"/>
      <c r="U31" s="594"/>
      <c r="V31" s="594"/>
      <c r="W31" s="594"/>
      <c r="X31" s="594"/>
      <c r="Y31" s="595"/>
      <c r="Z31" s="596">
        <v>4.3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94.9</v>
      </c>
      <c r="BN31" s="649"/>
      <c r="BO31" s="649"/>
      <c r="BP31" s="649"/>
      <c r="BQ31" s="650"/>
      <c r="BR31" s="648">
        <v>97.3</v>
      </c>
      <c r="BS31" s="625"/>
      <c r="BT31" s="625"/>
      <c r="BU31" s="625"/>
      <c r="BV31" s="625"/>
      <c r="BW31" s="625"/>
      <c r="BX31" s="599">
        <v>95.2</v>
      </c>
      <c r="BY31" s="649"/>
      <c r="BZ31" s="649"/>
      <c r="CA31" s="649"/>
      <c r="CB31" s="650"/>
      <c r="CD31" s="656"/>
      <c r="CE31" s="657"/>
      <c r="CF31" s="607" t="s">
        <v>297</v>
      </c>
      <c r="CG31" s="608"/>
      <c r="CH31" s="608"/>
      <c r="CI31" s="608"/>
      <c r="CJ31" s="608"/>
      <c r="CK31" s="608"/>
      <c r="CL31" s="608"/>
      <c r="CM31" s="608"/>
      <c r="CN31" s="608"/>
      <c r="CO31" s="608"/>
      <c r="CP31" s="608"/>
      <c r="CQ31" s="609"/>
      <c r="CR31" s="593">
        <v>48505</v>
      </c>
      <c r="CS31" s="625"/>
      <c r="CT31" s="625"/>
      <c r="CU31" s="625"/>
      <c r="CV31" s="625"/>
      <c r="CW31" s="625"/>
      <c r="CX31" s="625"/>
      <c r="CY31" s="626"/>
      <c r="CZ31" s="627">
        <v>1.3</v>
      </c>
      <c r="DA31" s="628"/>
      <c r="DB31" s="628"/>
      <c r="DC31" s="629"/>
      <c r="DD31" s="602">
        <v>39902</v>
      </c>
      <c r="DE31" s="625"/>
      <c r="DF31" s="625"/>
      <c r="DG31" s="625"/>
      <c r="DH31" s="625"/>
      <c r="DI31" s="625"/>
      <c r="DJ31" s="625"/>
      <c r="DK31" s="626"/>
      <c r="DL31" s="602">
        <v>39902</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194597</v>
      </c>
      <c r="S32" s="594"/>
      <c r="T32" s="594"/>
      <c r="U32" s="594"/>
      <c r="V32" s="594"/>
      <c r="W32" s="594"/>
      <c r="X32" s="594"/>
      <c r="Y32" s="595"/>
      <c r="Z32" s="596">
        <v>4.9000000000000004</v>
      </c>
      <c r="AA32" s="596"/>
      <c r="AB32" s="596"/>
      <c r="AC32" s="596"/>
      <c r="AD32" s="597">
        <v>525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90.6</v>
      </c>
      <c r="BN32" s="661"/>
      <c r="BO32" s="661"/>
      <c r="BP32" s="661"/>
      <c r="BQ32" s="663"/>
      <c r="BR32" s="660">
        <v>98.5</v>
      </c>
      <c r="BS32" s="661"/>
      <c r="BT32" s="661"/>
      <c r="BU32" s="661"/>
      <c r="BV32" s="661"/>
      <c r="BW32" s="661"/>
      <c r="BX32" s="662">
        <v>91</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376439</v>
      </c>
      <c r="S33" s="594"/>
      <c r="T33" s="594"/>
      <c r="U33" s="594"/>
      <c r="V33" s="594"/>
      <c r="W33" s="594"/>
      <c r="X33" s="594"/>
      <c r="Y33" s="595"/>
      <c r="Z33" s="596">
        <v>9.5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1757706</v>
      </c>
      <c r="CS33" s="625"/>
      <c r="CT33" s="625"/>
      <c r="CU33" s="625"/>
      <c r="CV33" s="625"/>
      <c r="CW33" s="625"/>
      <c r="CX33" s="625"/>
      <c r="CY33" s="626"/>
      <c r="CZ33" s="627">
        <v>48.9</v>
      </c>
      <c r="DA33" s="628"/>
      <c r="DB33" s="628"/>
      <c r="DC33" s="629"/>
      <c r="DD33" s="602">
        <v>1226041</v>
      </c>
      <c r="DE33" s="625"/>
      <c r="DF33" s="625"/>
      <c r="DG33" s="625"/>
      <c r="DH33" s="625"/>
      <c r="DI33" s="625"/>
      <c r="DJ33" s="625"/>
      <c r="DK33" s="626"/>
      <c r="DL33" s="602">
        <v>879438</v>
      </c>
      <c r="DM33" s="625"/>
      <c r="DN33" s="625"/>
      <c r="DO33" s="625"/>
      <c r="DP33" s="625"/>
      <c r="DQ33" s="625"/>
      <c r="DR33" s="625"/>
      <c r="DS33" s="625"/>
      <c r="DT33" s="625"/>
      <c r="DU33" s="625"/>
      <c r="DV33" s="626"/>
      <c r="DW33" s="598">
        <v>36.299999999999997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838778</v>
      </c>
      <c r="CS34" s="594"/>
      <c r="CT34" s="594"/>
      <c r="CU34" s="594"/>
      <c r="CV34" s="594"/>
      <c r="CW34" s="594"/>
      <c r="CX34" s="594"/>
      <c r="CY34" s="595"/>
      <c r="CZ34" s="627">
        <v>23.3</v>
      </c>
      <c r="DA34" s="628"/>
      <c r="DB34" s="628"/>
      <c r="DC34" s="629"/>
      <c r="DD34" s="602">
        <v>473100</v>
      </c>
      <c r="DE34" s="594"/>
      <c r="DF34" s="594"/>
      <c r="DG34" s="594"/>
      <c r="DH34" s="594"/>
      <c r="DI34" s="594"/>
      <c r="DJ34" s="594"/>
      <c r="DK34" s="595"/>
      <c r="DL34" s="602">
        <v>309854</v>
      </c>
      <c r="DM34" s="594"/>
      <c r="DN34" s="594"/>
      <c r="DO34" s="594"/>
      <c r="DP34" s="594"/>
      <c r="DQ34" s="594"/>
      <c r="DR34" s="594"/>
      <c r="DS34" s="594"/>
      <c r="DT34" s="594"/>
      <c r="DU34" s="594"/>
      <c r="DV34" s="595"/>
      <c r="DW34" s="598">
        <v>12.8</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138739</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296304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2527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59426</v>
      </c>
      <c r="CS35" s="625"/>
      <c r="CT35" s="625"/>
      <c r="CU35" s="625"/>
      <c r="CV35" s="625"/>
      <c r="CW35" s="625"/>
      <c r="CX35" s="625"/>
      <c r="CY35" s="626"/>
      <c r="CZ35" s="627">
        <v>1.7</v>
      </c>
      <c r="DA35" s="628"/>
      <c r="DB35" s="628"/>
      <c r="DC35" s="629"/>
      <c r="DD35" s="602">
        <v>56854</v>
      </c>
      <c r="DE35" s="625"/>
      <c r="DF35" s="625"/>
      <c r="DG35" s="625"/>
      <c r="DH35" s="625"/>
      <c r="DI35" s="625"/>
      <c r="DJ35" s="625"/>
      <c r="DK35" s="626"/>
      <c r="DL35" s="602">
        <v>46209</v>
      </c>
      <c r="DM35" s="625"/>
      <c r="DN35" s="625"/>
      <c r="DO35" s="625"/>
      <c r="DP35" s="625"/>
      <c r="DQ35" s="625"/>
      <c r="DR35" s="625"/>
      <c r="DS35" s="625"/>
      <c r="DT35" s="625"/>
      <c r="DU35" s="625"/>
      <c r="DV35" s="626"/>
      <c r="DW35" s="598">
        <v>1.9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3975084</v>
      </c>
      <c r="S36" s="666"/>
      <c r="T36" s="666"/>
      <c r="U36" s="666"/>
      <c r="V36" s="666"/>
      <c r="W36" s="666"/>
      <c r="X36" s="666"/>
      <c r="Y36" s="667"/>
      <c r="Z36" s="668">
        <v>100</v>
      </c>
      <c r="AA36" s="668"/>
      <c r="AB36" s="668"/>
      <c r="AC36" s="668"/>
      <c r="AD36" s="669">
        <v>2282173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66379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-2956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405933</v>
      </c>
      <c r="CS36" s="594"/>
      <c r="CT36" s="594"/>
      <c r="CU36" s="594"/>
      <c r="CV36" s="594"/>
      <c r="CW36" s="594"/>
      <c r="CX36" s="594"/>
      <c r="CY36" s="595"/>
      <c r="CZ36" s="627">
        <v>11.3</v>
      </c>
      <c r="DA36" s="628"/>
      <c r="DB36" s="628"/>
      <c r="DC36" s="629"/>
      <c r="DD36" s="602">
        <v>357211</v>
      </c>
      <c r="DE36" s="594"/>
      <c r="DF36" s="594"/>
      <c r="DG36" s="594"/>
      <c r="DH36" s="594"/>
      <c r="DI36" s="594"/>
      <c r="DJ36" s="594"/>
      <c r="DK36" s="595"/>
      <c r="DL36" s="602">
        <v>272128</v>
      </c>
      <c r="DM36" s="594"/>
      <c r="DN36" s="594"/>
      <c r="DO36" s="594"/>
      <c r="DP36" s="594"/>
      <c r="DQ36" s="594"/>
      <c r="DR36" s="594"/>
      <c r="DS36" s="594"/>
      <c r="DT36" s="594"/>
      <c r="DU36" s="594"/>
      <c r="DV36" s="595"/>
      <c r="DW36" s="598">
        <v>11.2</v>
      </c>
      <c r="DX36" s="623"/>
      <c r="DY36" s="623"/>
      <c r="DZ36" s="623"/>
      <c r="EA36" s="623"/>
      <c r="EB36" s="623"/>
      <c r="EC36" s="624"/>
    </row>
    <row r="37" spans="2:133" ht="11.25" customHeight="1">
      <c r="AQ37" s="672" t="s">
        <v>315</v>
      </c>
      <c r="AR37" s="673"/>
      <c r="AS37" s="673"/>
      <c r="AT37" s="673"/>
      <c r="AU37" s="673"/>
      <c r="AV37" s="673"/>
      <c r="AW37" s="673"/>
      <c r="AX37" s="673"/>
      <c r="AY37" s="674"/>
      <c r="AZ37" s="593">
        <v>11235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862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232456</v>
      </c>
      <c r="CS37" s="625"/>
      <c r="CT37" s="625"/>
      <c r="CU37" s="625"/>
      <c r="CV37" s="625"/>
      <c r="CW37" s="625"/>
      <c r="CX37" s="625"/>
      <c r="CY37" s="626"/>
      <c r="CZ37" s="627">
        <v>6.5</v>
      </c>
      <c r="DA37" s="628"/>
      <c r="DB37" s="628"/>
      <c r="DC37" s="629"/>
      <c r="DD37" s="602">
        <v>230430</v>
      </c>
      <c r="DE37" s="625"/>
      <c r="DF37" s="625"/>
      <c r="DG37" s="625"/>
      <c r="DH37" s="625"/>
      <c r="DI37" s="625"/>
      <c r="DJ37" s="625"/>
      <c r="DK37" s="626"/>
      <c r="DL37" s="602">
        <v>217790</v>
      </c>
      <c r="DM37" s="625"/>
      <c r="DN37" s="625"/>
      <c r="DO37" s="625"/>
      <c r="DP37" s="625"/>
      <c r="DQ37" s="625"/>
      <c r="DR37" s="625"/>
      <c r="DS37" s="625"/>
      <c r="DT37" s="625"/>
      <c r="DU37" s="625"/>
      <c r="DV37" s="626"/>
      <c r="DW37" s="598">
        <v>9</v>
      </c>
      <c r="DX37" s="623"/>
      <c r="DY37" s="623"/>
      <c r="DZ37" s="623"/>
      <c r="EA37" s="623"/>
      <c r="EB37" s="623"/>
      <c r="EC37" s="624"/>
    </row>
    <row r="38" spans="2:133" ht="11.25" customHeight="1">
      <c r="AQ38" s="672" t="s">
        <v>318</v>
      </c>
      <c r="AR38" s="673"/>
      <c r="AS38" s="673"/>
      <c r="AT38" s="673"/>
      <c r="AU38" s="673"/>
      <c r="AV38" s="673"/>
      <c r="AW38" s="673"/>
      <c r="AX38" s="673"/>
      <c r="AY38" s="674"/>
      <c r="AZ38" s="593">
        <v>2840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1506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285069</v>
      </c>
      <c r="CS38" s="594"/>
      <c r="CT38" s="594"/>
      <c r="CU38" s="594"/>
      <c r="CV38" s="594"/>
      <c r="CW38" s="594"/>
      <c r="CX38" s="594"/>
      <c r="CY38" s="595"/>
      <c r="CZ38" s="627">
        <v>7.9</v>
      </c>
      <c r="DA38" s="628"/>
      <c r="DB38" s="628"/>
      <c r="DC38" s="629"/>
      <c r="DD38" s="602">
        <v>256567</v>
      </c>
      <c r="DE38" s="594"/>
      <c r="DF38" s="594"/>
      <c r="DG38" s="594"/>
      <c r="DH38" s="594"/>
      <c r="DI38" s="594"/>
      <c r="DJ38" s="594"/>
      <c r="DK38" s="595"/>
      <c r="DL38" s="602">
        <v>251247</v>
      </c>
      <c r="DM38" s="594"/>
      <c r="DN38" s="594"/>
      <c r="DO38" s="594"/>
      <c r="DP38" s="594"/>
      <c r="DQ38" s="594"/>
      <c r="DR38" s="594"/>
      <c r="DS38" s="594"/>
      <c r="DT38" s="594"/>
      <c r="DU38" s="594"/>
      <c r="DV38" s="595"/>
      <c r="DW38" s="598">
        <v>10.4</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123500</v>
      </c>
      <c r="CS39" s="625"/>
      <c r="CT39" s="625"/>
      <c r="CU39" s="625"/>
      <c r="CV39" s="625"/>
      <c r="CW39" s="625"/>
      <c r="CX39" s="625"/>
      <c r="CY39" s="626"/>
      <c r="CZ39" s="627">
        <v>3.4</v>
      </c>
      <c r="DA39" s="628"/>
      <c r="DB39" s="628"/>
      <c r="DC39" s="629"/>
      <c r="DD39" s="602">
        <v>82309</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27308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45000</v>
      </c>
      <c r="CS40" s="594"/>
      <c r="CT40" s="594"/>
      <c r="CU40" s="594"/>
      <c r="CV40" s="594"/>
      <c r="CW40" s="594"/>
      <c r="CX40" s="594"/>
      <c r="CY40" s="595"/>
      <c r="CZ40" s="627">
        <v>1.3</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188542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246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523746</v>
      </c>
      <c r="CS42" s="594"/>
      <c r="CT42" s="594"/>
      <c r="CU42" s="594"/>
      <c r="CV42" s="594"/>
      <c r="CW42" s="594"/>
      <c r="CX42" s="594"/>
      <c r="CY42" s="595"/>
      <c r="CZ42" s="627">
        <v>14.6</v>
      </c>
      <c r="DA42" s="676"/>
      <c r="DB42" s="676"/>
      <c r="DC42" s="677"/>
      <c r="DD42" s="602">
        <v>176006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18943</v>
      </c>
      <c r="CS43" s="625"/>
      <c r="CT43" s="625"/>
      <c r="CU43" s="625"/>
      <c r="CV43" s="625"/>
      <c r="CW43" s="625"/>
      <c r="CX43" s="625"/>
      <c r="CY43" s="626"/>
      <c r="CZ43" s="627">
        <v>0.5</v>
      </c>
      <c r="DA43" s="628"/>
      <c r="DB43" s="628"/>
      <c r="DC43" s="629"/>
      <c r="DD43" s="602">
        <v>18943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502317</v>
      </c>
      <c r="CS44" s="594"/>
      <c r="CT44" s="594"/>
      <c r="CU44" s="594"/>
      <c r="CV44" s="594"/>
      <c r="CW44" s="594"/>
      <c r="CX44" s="594"/>
      <c r="CY44" s="595"/>
      <c r="CZ44" s="627">
        <v>14</v>
      </c>
      <c r="DA44" s="676"/>
      <c r="DB44" s="676"/>
      <c r="DC44" s="677"/>
      <c r="DD44" s="602">
        <v>161260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140082</v>
      </c>
      <c r="CS45" s="625"/>
      <c r="CT45" s="625"/>
      <c r="CU45" s="625"/>
      <c r="CV45" s="625"/>
      <c r="CW45" s="625"/>
      <c r="CX45" s="625"/>
      <c r="CY45" s="626"/>
      <c r="CZ45" s="627">
        <v>3.9</v>
      </c>
      <c r="DA45" s="628"/>
      <c r="DB45" s="628"/>
      <c r="DC45" s="629"/>
      <c r="DD45" s="602">
        <v>18125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353097</v>
      </c>
      <c r="CS46" s="594"/>
      <c r="CT46" s="594"/>
      <c r="CU46" s="594"/>
      <c r="CV46" s="594"/>
      <c r="CW46" s="594"/>
      <c r="CX46" s="594"/>
      <c r="CY46" s="595"/>
      <c r="CZ46" s="627">
        <v>9.8000000000000007</v>
      </c>
      <c r="DA46" s="676"/>
      <c r="DB46" s="676"/>
      <c r="DC46" s="677"/>
      <c r="DD46" s="602">
        <v>139497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21429</v>
      </c>
      <c r="CS47" s="625"/>
      <c r="CT47" s="625"/>
      <c r="CU47" s="625"/>
      <c r="CV47" s="625"/>
      <c r="CW47" s="625"/>
      <c r="CX47" s="625"/>
      <c r="CY47" s="626"/>
      <c r="CZ47" s="627">
        <v>0.6</v>
      </c>
      <c r="DA47" s="628"/>
      <c r="DB47" s="628"/>
      <c r="DC47" s="629"/>
      <c r="DD47" s="602">
        <v>14746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3595487</v>
      </c>
      <c r="CS49" s="661"/>
      <c r="CT49" s="661"/>
      <c r="CU49" s="661"/>
      <c r="CV49" s="661"/>
      <c r="CW49" s="661"/>
      <c r="CX49" s="661"/>
      <c r="CY49" s="688"/>
      <c r="CZ49" s="689">
        <v>100</v>
      </c>
      <c r="DA49" s="690"/>
      <c r="DB49" s="690"/>
      <c r="DC49" s="691"/>
      <c r="DD49" s="692">
        <v>2510446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3975</v>
      </c>
      <c r="R7" s="723"/>
      <c r="S7" s="723"/>
      <c r="T7" s="723"/>
      <c r="U7" s="723"/>
      <c r="V7" s="723">
        <v>3595</v>
      </c>
      <c r="W7" s="723"/>
      <c r="X7" s="723"/>
      <c r="Y7" s="723"/>
      <c r="Z7" s="723"/>
      <c r="AA7" s="723">
        <v>380</v>
      </c>
      <c r="AB7" s="723"/>
      <c r="AC7" s="723"/>
      <c r="AD7" s="723"/>
      <c r="AE7" s="724"/>
      <c r="AF7" s="725">
        <v>331</v>
      </c>
      <c r="AG7" s="726"/>
      <c r="AH7" s="726"/>
      <c r="AI7" s="726"/>
      <c r="AJ7" s="727"/>
      <c r="AK7" s="765">
        <v>0</v>
      </c>
      <c r="AL7" s="766"/>
      <c r="AM7" s="766"/>
      <c r="AN7" s="766"/>
      <c r="AO7" s="766"/>
      <c r="AP7" s="766">
        <v>4497</v>
      </c>
      <c r="AQ7" s="766"/>
      <c r="AR7" s="766"/>
      <c r="AS7" s="766"/>
      <c r="AT7" s="766"/>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c r="BS7" s="769" t="s">
        <v>528</v>
      </c>
      <c r="BT7" s="770"/>
      <c r="BU7" s="770"/>
      <c r="BV7" s="770"/>
      <c r="BW7" s="770"/>
      <c r="BX7" s="770"/>
      <c r="BY7" s="770"/>
      <c r="BZ7" s="770"/>
      <c r="CA7" s="770"/>
      <c r="CB7" s="770"/>
      <c r="CC7" s="770"/>
      <c r="CD7" s="770"/>
      <c r="CE7" s="770"/>
      <c r="CF7" s="770"/>
      <c r="CG7" s="771"/>
      <c r="CH7" s="759">
        <v>3</v>
      </c>
      <c r="CI7" s="760"/>
      <c r="CJ7" s="760"/>
      <c r="CK7" s="760"/>
      <c r="CL7" s="761"/>
      <c r="CM7" s="759">
        <v>247</v>
      </c>
      <c r="CN7" s="760"/>
      <c r="CO7" s="760"/>
      <c r="CP7" s="760"/>
      <c r="CQ7" s="761"/>
      <c r="CR7" s="759">
        <v>4</v>
      </c>
      <c r="CS7" s="760"/>
      <c r="CT7" s="760"/>
      <c r="CU7" s="760"/>
      <c r="CV7" s="761"/>
      <c r="CW7" s="759">
        <v>0</v>
      </c>
      <c r="CX7" s="760"/>
      <c r="CY7" s="760"/>
      <c r="CZ7" s="760"/>
      <c r="DA7" s="761"/>
      <c r="DB7" s="759">
        <v>0</v>
      </c>
      <c r="DC7" s="760"/>
      <c r="DD7" s="760"/>
      <c r="DE7" s="760"/>
      <c r="DF7" s="761"/>
      <c r="DG7" s="762" t="s">
        <v>527</v>
      </c>
      <c r="DH7" s="763"/>
      <c r="DI7" s="763"/>
      <c r="DJ7" s="763"/>
      <c r="DK7" s="764"/>
      <c r="DL7" s="762" t="s">
        <v>527</v>
      </c>
      <c r="DM7" s="763"/>
      <c r="DN7" s="763"/>
      <c r="DO7" s="763"/>
      <c r="DP7" s="764"/>
      <c r="DQ7" s="762" t="s">
        <v>527</v>
      </c>
      <c r="DR7" s="763"/>
      <c r="DS7" s="763"/>
      <c r="DT7" s="763"/>
      <c r="DU7" s="764"/>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3975</v>
      </c>
      <c r="R23" s="782"/>
      <c r="S23" s="782"/>
      <c r="T23" s="782"/>
      <c r="U23" s="782"/>
      <c r="V23" s="782">
        <v>3595</v>
      </c>
      <c r="W23" s="782"/>
      <c r="X23" s="782"/>
      <c r="Y23" s="782"/>
      <c r="Z23" s="782"/>
      <c r="AA23" s="782">
        <v>380</v>
      </c>
      <c r="AB23" s="782"/>
      <c r="AC23" s="782"/>
      <c r="AD23" s="782"/>
      <c r="AE23" s="783"/>
      <c r="AF23" s="784">
        <v>331</v>
      </c>
      <c r="AG23" s="782"/>
      <c r="AH23" s="782"/>
      <c r="AI23" s="782"/>
      <c r="AJ23" s="785"/>
      <c r="AK23" s="786"/>
      <c r="AL23" s="787"/>
      <c r="AM23" s="787"/>
      <c r="AN23" s="787"/>
      <c r="AO23" s="787"/>
      <c r="AP23" s="782">
        <v>4497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574</v>
      </c>
      <c r="R28" s="811"/>
      <c r="S28" s="811"/>
      <c r="T28" s="811"/>
      <c r="U28" s="811"/>
      <c r="V28" s="811">
        <v>571</v>
      </c>
      <c r="W28" s="811"/>
      <c r="X28" s="811"/>
      <c r="Y28" s="811"/>
      <c r="Z28" s="811"/>
      <c r="AA28" s="811">
        <v>3</v>
      </c>
      <c r="AB28" s="811"/>
      <c r="AC28" s="811"/>
      <c r="AD28" s="811"/>
      <c r="AE28" s="812"/>
      <c r="AF28" s="813">
        <v>3</v>
      </c>
      <c r="AG28" s="811"/>
      <c r="AH28" s="811"/>
      <c r="AI28" s="811"/>
      <c r="AJ28" s="814"/>
      <c r="AK28" s="815">
        <v>42</v>
      </c>
      <c r="AL28" s="806"/>
      <c r="AM28" s="806"/>
      <c r="AN28" s="806"/>
      <c r="AO28" s="806"/>
      <c r="AP28" s="816" t="s">
        <v>543</v>
      </c>
      <c r="AQ28" s="817"/>
      <c r="AR28" s="817"/>
      <c r="AS28" s="817"/>
      <c r="AT28" s="818"/>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613</v>
      </c>
      <c r="R29" s="747"/>
      <c r="S29" s="747"/>
      <c r="T29" s="747"/>
      <c r="U29" s="747"/>
      <c r="V29" s="747">
        <v>610</v>
      </c>
      <c r="W29" s="747"/>
      <c r="X29" s="747"/>
      <c r="Y29" s="747"/>
      <c r="Z29" s="747"/>
      <c r="AA29" s="747">
        <v>3</v>
      </c>
      <c r="AB29" s="747"/>
      <c r="AC29" s="747"/>
      <c r="AD29" s="747"/>
      <c r="AE29" s="748"/>
      <c r="AF29" s="749">
        <v>3</v>
      </c>
      <c r="AG29" s="750"/>
      <c r="AH29" s="750"/>
      <c r="AI29" s="750"/>
      <c r="AJ29" s="751"/>
      <c r="AK29" s="821">
        <v>111</v>
      </c>
      <c r="AL29" s="822"/>
      <c r="AM29" s="822"/>
      <c r="AN29" s="822"/>
      <c r="AO29" s="822"/>
      <c r="AP29" s="823" t="s">
        <v>543</v>
      </c>
      <c r="AQ29" s="824"/>
      <c r="AR29" s="824"/>
      <c r="AS29" s="824"/>
      <c r="AT29" s="821"/>
      <c r="AU29" s="822" t="s">
        <v>543</v>
      </c>
      <c r="AV29" s="822"/>
      <c r="AW29" s="822"/>
      <c r="AX29" s="822"/>
      <c r="AY29" s="822"/>
      <c r="AZ29" s="825" t="s">
        <v>543</v>
      </c>
      <c r="BA29" s="825"/>
      <c r="BB29" s="825"/>
      <c r="BC29" s="825"/>
      <c r="BD29" s="825"/>
      <c r="BE29" s="819"/>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68</v>
      </c>
      <c r="R30" s="747"/>
      <c r="S30" s="747"/>
      <c r="T30" s="747"/>
      <c r="U30" s="747"/>
      <c r="V30" s="747">
        <v>68</v>
      </c>
      <c r="W30" s="747"/>
      <c r="X30" s="747"/>
      <c r="Y30" s="747"/>
      <c r="Z30" s="747"/>
      <c r="AA30" s="747">
        <v>0</v>
      </c>
      <c r="AB30" s="747"/>
      <c r="AC30" s="747"/>
      <c r="AD30" s="747"/>
      <c r="AE30" s="748"/>
      <c r="AF30" s="749">
        <v>0</v>
      </c>
      <c r="AG30" s="750"/>
      <c r="AH30" s="750"/>
      <c r="AI30" s="750"/>
      <c r="AJ30" s="751"/>
      <c r="AK30" s="821">
        <v>23</v>
      </c>
      <c r="AL30" s="822"/>
      <c r="AM30" s="822"/>
      <c r="AN30" s="822"/>
      <c r="AO30" s="822"/>
      <c r="AP30" s="823" t="s">
        <v>543</v>
      </c>
      <c r="AQ30" s="824"/>
      <c r="AR30" s="824"/>
      <c r="AS30" s="824"/>
      <c r="AT30" s="821"/>
      <c r="AU30" s="822" t="s">
        <v>543</v>
      </c>
      <c r="AV30" s="822"/>
      <c r="AW30" s="822"/>
      <c r="AX30" s="822"/>
      <c r="AY30" s="822"/>
      <c r="AZ30" s="825" t="s">
        <v>543</v>
      </c>
      <c r="BA30" s="825"/>
      <c r="BB30" s="825"/>
      <c r="BC30" s="825"/>
      <c r="BD30" s="825"/>
      <c r="BE30" s="819"/>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110</v>
      </c>
      <c r="R31" s="747"/>
      <c r="S31" s="747"/>
      <c r="T31" s="747"/>
      <c r="U31" s="747"/>
      <c r="V31" s="747">
        <v>92</v>
      </c>
      <c r="W31" s="747"/>
      <c r="X31" s="747"/>
      <c r="Y31" s="747"/>
      <c r="Z31" s="747"/>
      <c r="AA31" s="747">
        <v>0</v>
      </c>
      <c r="AB31" s="747"/>
      <c r="AC31" s="747"/>
      <c r="AD31" s="747"/>
      <c r="AE31" s="748"/>
      <c r="AF31" s="749">
        <v>44</v>
      </c>
      <c r="AG31" s="750"/>
      <c r="AH31" s="750"/>
      <c r="AI31" s="750"/>
      <c r="AJ31" s="751"/>
      <c r="AK31" s="821">
        <v>7</v>
      </c>
      <c r="AL31" s="822"/>
      <c r="AM31" s="822"/>
      <c r="AN31" s="822"/>
      <c r="AO31" s="822"/>
      <c r="AP31" s="822">
        <v>179</v>
      </c>
      <c r="AQ31" s="822"/>
      <c r="AR31" s="822"/>
      <c r="AS31" s="822"/>
      <c r="AT31" s="822"/>
      <c r="AU31" s="822">
        <v>65</v>
      </c>
      <c r="AV31" s="822"/>
      <c r="AW31" s="822"/>
      <c r="AX31" s="822"/>
      <c r="AY31" s="822"/>
      <c r="AZ31" s="825" t="s">
        <v>527</v>
      </c>
      <c r="BA31" s="825"/>
      <c r="BB31" s="825"/>
      <c r="BC31" s="825"/>
      <c r="BD31" s="825"/>
      <c r="BE31" s="819" t="s">
        <v>384</v>
      </c>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50</v>
      </c>
      <c r="R32" s="747"/>
      <c r="S32" s="747"/>
      <c r="T32" s="747"/>
      <c r="U32" s="747"/>
      <c r="V32" s="747">
        <v>50</v>
      </c>
      <c r="W32" s="747"/>
      <c r="X32" s="747"/>
      <c r="Y32" s="747"/>
      <c r="Z32" s="747"/>
      <c r="AA32" s="747">
        <v>0</v>
      </c>
      <c r="AB32" s="747"/>
      <c r="AC32" s="747"/>
      <c r="AD32" s="747"/>
      <c r="AE32" s="748"/>
      <c r="AF32" s="749">
        <v>0</v>
      </c>
      <c r="AG32" s="750"/>
      <c r="AH32" s="750"/>
      <c r="AI32" s="750"/>
      <c r="AJ32" s="751"/>
      <c r="AK32" s="821">
        <v>37</v>
      </c>
      <c r="AL32" s="822"/>
      <c r="AM32" s="822"/>
      <c r="AN32" s="822"/>
      <c r="AO32" s="822"/>
      <c r="AP32" s="822">
        <v>125</v>
      </c>
      <c r="AQ32" s="822"/>
      <c r="AR32" s="822"/>
      <c r="AS32" s="822"/>
      <c r="AT32" s="822"/>
      <c r="AU32" s="822">
        <v>118</v>
      </c>
      <c r="AV32" s="822"/>
      <c r="AW32" s="822"/>
      <c r="AX32" s="822"/>
      <c r="AY32" s="822"/>
      <c r="AZ32" s="825" t="s">
        <v>527</v>
      </c>
      <c r="BA32" s="825"/>
      <c r="BB32" s="825"/>
      <c r="BC32" s="825"/>
      <c r="BD32" s="825"/>
      <c r="BE32" s="819" t="s">
        <v>386</v>
      </c>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1"/>
      <c r="AL33" s="822"/>
      <c r="AM33" s="822"/>
      <c r="AN33" s="822"/>
      <c r="AO33" s="822"/>
      <c r="AP33" s="822"/>
      <c r="AQ33" s="822"/>
      <c r="AR33" s="822"/>
      <c r="AS33" s="822"/>
      <c r="AT33" s="822"/>
      <c r="AU33" s="822"/>
      <c r="AV33" s="822"/>
      <c r="AW33" s="822"/>
      <c r="AX33" s="822"/>
      <c r="AY33" s="822"/>
      <c r="AZ33" s="825"/>
      <c r="BA33" s="825"/>
      <c r="BB33" s="825"/>
      <c r="BC33" s="825"/>
      <c r="BD33" s="825"/>
      <c r="BE33" s="819"/>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1"/>
      <c r="AL34" s="822"/>
      <c r="AM34" s="822"/>
      <c r="AN34" s="822"/>
      <c r="AO34" s="822"/>
      <c r="AP34" s="822"/>
      <c r="AQ34" s="822"/>
      <c r="AR34" s="822"/>
      <c r="AS34" s="822"/>
      <c r="AT34" s="822"/>
      <c r="AU34" s="822"/>
      <c r="AV34" s="822"/>
      <c r="AW34" s="822"/>
      <c r="AX34" s="822"/>
      <c r="AY34" s="822"/>
      <c r="AZ34" s="825"/>
      <c r="BA34" s="825"/>
      <c r="BB34" s="825"/>
      <c r="BC34" s="825"/>
      <c r="BD34" s="825"/>
      <c r="BE34" s="819"/>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1"/>
      <c r="AL35" s="822"/>
      <c r="AM35" s="822"/>
      <c r="AN35" s="822"/>
      <c r="AO35" s="822"/>
      <c r="AP35" s="822"/>
      <c r="AQ35" s="822"/>
      <c r="AR35" s="822"/>
      <c r="AS35" s="822"/>
      <c r="AT35" s="822"/>
      <c r="AU35" s="822"/>
      <c r="AV35" s="822"/>
      <c r="AW35" s="822"/>
      <c r="AX35" s="822"/>
      <c r="AY35" s="822"/>
      <c r="AZ35" s="825"/>
      <c r="BA35" s="825"/>
      <c r="BB35" s="825"/>
      <c r="BC35" s="825"/>
      <c r="BD35" s="825"/>
      <c r="BE35" s="819"/>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1"/>
      <c r="AL36" s="822"/>
      <c r="AM36" s="822"/>
      <c r="AN36" s="822"/>
      <c r="AO36" s="822"/>
      <c r="AP36" s="822"/>
      <c r="AQ36" s="822"/>
      <c r="AR36" s="822"/>
      <c r="AS36" s="822"/>
      <c r="AT36" s="822"/>
      <c r="AU36" s="822"/>
      <c r="AV36" s="822"/>
      <c r="AW36" s="822"/>
      <c r="AX36" s="822"/>
      <c r="AY36" s="822"/>
      <c r="AZ36" s="825"/>
      <c r="BA36" s="825"/>
      <c r="BB36" s="825"/>
      <c r="BC36" s="825"/>
      <c r="BD36" s="825"/>
      <c r="BE36" s="819"/>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5"/>
      <c r="BA37" s="825"/>
      <c r="BB37" s="825"/>
      <c r="BC37" s="825"/>
      <c r="BD37" s="825"/>
      <c r="BE37" s="819"/>
      <c r="BF37" s="819"/>
      <c r="BG37" s="819"/>
      <c r="BH37" s="819"/>
      <c r="BI37" s="820"/>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5"/>
      <c r="BA38" s="825"/>
      <c r="BB38" s="825"/>
      <c r="BC38" s="825"/>
      <c r="BD38" s="825"/>
      <c r="BE38" s="819"/>
      <c r="BF38" s="819"/>
      <c r="BG38" s="819"/>
      <c r="BH38" s="819"/>
      <c r="BI38" s="820"/>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5"/>
      <c r="BA39" s="825"/>
      <c r="BB39" s="825"/>
      <c r="BC39" s="825"/>
      <c r="BD39" s="825"/>
      <c r="BE39" s="819"/>
      <c r="BF39" s="819"/>
      <c r="BG39" s="819"/>
      <c r="BH39" s="819"/>
      <c r="BI39" s="820"/>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5"/>
      <c r="BA40" s="825"/>
      <c r="BB40" s="825"/>
      <c r="BC40" s="825"/>
      <c r="BD40" s="825"/>
      <c r="BE40" s="819"/>
      <c r="BF40" s="819"/>
      <c r="BG40" s="819"/>
      <c r="BH40" s="819"/>
      <c r="BI40" s="820"/>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5"/>
      <c r="BA41" s="825"/>
      <c r="BB41" s="825"/>
      <c r="BC41" s="825"/>
      <c r="BD41" s="825"/>
      <c r="BE41" s="819"/>
      <c r="BF41" s="819"/>
      <c r="BG41" s="819"/>
      <c r="BH41" s="819"/>
      <c r="BI41" s="820"/>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5"/>
      <c r="BA42" s="825"/>
      <c r="BB42" s="825"/>
      <c r="BC42" s="825"/>
      <c r="BD42" s="825"/>
      <c r="BE42" s="819"/>
      <c r="BF42" s="819"/>
      <c r="BG42" s="819"/>
      <c r="BH42" s="819"/>
      <c r="BI42" s="820"/>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5"/>
      <c r="BA43" s="825"/>
      <c r="BB43" s="825"/>
      <c r="BC43" s="825"/>
      <c r="BD43" s="825"/>
      <c r="BE43" s="819"/>
      <c r="BF43" s="819"/>
      <c r="BG43" s="819"/>
      <c r="BH43" s="819"/>
      <c r="BI43" s="820"/>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5"/>
      <c r="BA44" s="825"/>
      <c r="BB44" s="825"/>
      <c r="BC44" s="825"/>
      <c r="BD44" s="825"/>
      <c r="BE44" s="819"/>
      <c r="BF44" s="819"/>
      <c r="BG44" s="819"/>
      <c r="BH44" s="819"/>
      <c r="BI44" s="820"/>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5"/>
      <c r="BA45" s="825"/>
      <c r="BB45" s="825"/>
      <c r="BC45" s="825"/>
      <c r="BD45" s="825"/>
      <c r="BE45" s="819"/>
      <c r="BF45" s="819"/>
      <c r="BG45" s="819"/>
      <c r="BH45" s="819"/>
      <c r="BI45" s="820"/>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5"/>
      <c r="BA46" s="825"/>
      <c r="BB46" s="825"/>
      <c r="BC46" s="825"/>
      <c r="BD46" s="825"/>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5"/>
      <c r="BA47" s="825"/>
      <c r="BB47" s="825"/>
      <c r="BC47" s="825"/>
      <c r="BD47" s="825"/>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5"/>
      <c r="BA48" s="825"/>
      <c r="BB48" s="825"/>
      <c r="BC48" s="825"/>
      <c r="BD48" s="825"/>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5"/>
      <c r="BA49" s="825"/>
      <c r="BB49" s="825"/>
      <c r="BC49" s="825"/>
      <c r="BD49" s="825"/>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19"/>
      <c r="BF62" s="819"/>
      <c r="BG62" s="819"/>
      <c r="BH62" s="819"/>
      <c r="BI62" s="820"/>
      <c r="BJ62" s="838"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50</v>
      </c>
      <c r="AG63" s="835"/>
      <c r="AH63" s="835"/>
      <c r="AI63" s="835"/>
      <c r="AJ63" s="836"/>
      <c r="AK63" s="837"/>
      <c r="AL63" s="832"/>
      <c r="AM63" s="832"/>
      <c r="AN63" s="832"/>
      <c r="AO63" s="832"/>
      <c r="AP63" s="835">
        <v>304</v>
      </c>
      <c r="AQ63" s="835"/>
      <c r="AR63" s="835"/>
      <c r="AS63" s="835"/>
      <c r="AT63" s="835"/>
      <c r="AU63" s="835">
        <v>183</v>
      </c>
      <c r="AV63" s="835"/>
      <c r="AW63" s="835"/>
      <c r="AX63" s="835"/>
      <c r="AY63" s="835"/>
      <c r="AZ63" s="839"/>
      <c r="BA63" s="839"/>
      <c r="BB63" s="839"/>
      <c r="BC63" s="839"/>
      <c r="BD63" s="839"/>
      <c r="BE63" s="840"/>
      <c r="BF63" s="840"/>
      <c r="BG63" s="840"/>
      <c r="BH63" s="840"/>
      <c r="BI63" s="841"/>
      <c r="BJ63" s="842" t="s">
        <v>112</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5" t="s">
        <v>375</v>
      </c>
      <c r="AG66" s="801"/>
      <c r="AH66" s="801"/>
      <c r="AI66" s="801"/>
      <c r="AJ66" s="846"/>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4"/>
      <c r="AH67" s="804"/>
      <c r="AI67" s="804"/>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c r="A68" s="209">
        <v>1</v>
      </c>
      <c r="B68" s="862" t="s">
        <v>529</v>
      </c>
      <c r="C68" s="863"/>
      <c r="D68" s="863"/>
      <c r="E68" s="863"/>
      <c r="F68" s="863"/>
      <c r="G68" s="863"/>
      <c r="H68" s="863"/>
      <c r="I68" s="863"/>
      <c r="J68" s="863"/>
      <c r="K68" s="863"/>
      <c r="L68" s="863"/>
      <c r="M68" s="863"/>
      <c r="N68" s="863"/>
      <c r="O68" s="863"/>
      <c r="P68" s="864"/>
      <c r="Q68" s="865">
        <v>492</v>
      </c>
      <c r="R68" s="859"/>
      <c r="S68" s="859"/>
      <c r="T68" s="859"/>
      <c r="U68" s="859"/>
      <c r="V68" s="859">
        <v>492</v>
      </c>
      <c r="W68" s="859"/>
      <c r="X68" s="859"/>
      <c r="Y68" s="859"/>
      <c r="Z68" s="859"/>
      <c r="AA68" s="859">
        <v>0</v>
      </c>
      <c r="AB68" s="859"/>
      <c r="AC68" s="859"/>
      <c r="AD68" s="859"/>
      <c r="AE68" s="859"/>
      <c r="AF68" s="859">
        <v>1</v>
      </c>
      <c r="AG68" s="859"/>
      <c r="AH68" s="859"/>
      <c r="AI68" s="859"/>
      <c r="AJ68" s="859"/>
      <c r="AK68" s="859" t="s">
        <v>475</v>
      </c>
      <c r="AL68" s="859"/>
      <c r="AM68" s="859"/>
      <c r="AN68" s="859"/>
      <c r="AO68" s="859"/>
      <c r="AP68" s="859" t="s">
        <v>475</v>
      </c>
      <c r="AQ68" s="859"/>
      <c r="AR68" s="859"/>
      <c r="AS68" s="859"/>
      <c r="AT68" s="859"/>
      <c r="AU68" s="859" t="s">
        <v>475</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c r="A69" s="212">
        <v>2</v>
      </c>
      <c r="B69" s="866" t="s">
        <v>530</v>
      </c>
      <c r="C69" s="867"/>
      <c r="D69" s="867"/>
      <c r="E69" s="867"/>
      <c r="F69" s="867"/>
      <c r="G69" s="867"/>
      <c r="H69" s="867"/>
      <c r="I69" s="867"/>
      <c r="J69" s="867"/>
      <c r="K69" s="867"/>
      <c r="L69" s="867"/>
      <c r="M69" s="867"/>
      <c r="N69" s="867"/>
      <c r="O69" s="867"/>
      <c r="P69" s="868"/>
      <c r="Q69" s="869">
        <v>3818</v>
      </c>
      <c r="R69" s="822"/>
      <c r="S69" s="822"/>
      <c r="T69" s="822"/>
      <c r="U69" s="822"/>
      <c r="V69" s="822">
        <v>3814</v>
      </c>
      <c r="W69" s="822"/>
      <c r="X69" s="822"/>
      <c r="Y69" s="822"/>
      <c r="Z69" s="822"/>
      <c r="AA69" s="822">
        <v>4</v>
      </c>
      <c r="AB69" s="822"/>
      <c r="AC69" s="822"/>
      <c r="AD69" s="822"/>
      <c r="AE69" s="822"/>
      <c r="AF69" s="822">
        <v>3</v>
      </c>
      <c r="AG69" s="822"/>
      <c r="AH69" s="822"/>
      <c r="AI69" s="822"/>
      <c r="AJ69" s="822"/>
      <c r="AK69" s="822" t="s">
        <v>475</v>
      </c>
      <c r="AL69" s="822"/>
      <c r="AM69" s="822"/>
      <c r="AN69" s="822"/>
      <c r="AO69" s="822"/>
      <c r="AP69" s="822">
        <v>525</v>
      </c>
      <c r="AQ69" s="822"/>
      <c r="AR69" s="822"/>
      <c r="AS69" s="822"/>
      <c r="AT69" s="822"/>
      <c r="AU69" s="822" t="s">
        <v>475</v>
      </c>
      <c r="AV69" s="822"/>
      <c r="AW69" s="822"/>
      <c r="AX69" s="822"/>
      <c r="AY69" s="822"/>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c r="A70" s="212">
        <v>3</v>
      </c>
      <c r="B70" s="866" t="s">
        <v>531</v>
      </c>
      <c r="C70" s="867"/>
      <c r="D70" s="867"/>
      <c r="E70" s="867"/>
      <c r="F70" s="867"/>
      <c r="G70" s="867"/>
      <c r="H70" s="867"/>
      <c r="I70" s="867"/>
      <c r="J70" s="867"/>
      <c r="K70" s="867"/>
      <c r="L70" s="867"/>
      <c r="M70" s="867"/>
      <c r="N70" s="867"/>
      <c r="O70" s="867"/>
      <c r="P70" s="868"/>
      <c r="Q70" s="869">
        <v>1158</v>
      </c>
      <c r="R70" s="822"/>
      <c r="S70" s="822"/>
      <c r="T70" s="822"/>
      <c r="U70" s="822"/>
      <c r="V70" s="822">
        <v>1153</v>
      </c>
      <c r="W70" s="822"/>
      <c r="X70" s="822"/>
      <c r="Y70" s="822"/>
      <c r="Z70" s="822"/>
      <c r="AA70" s="822">
        <v>5</v>
      </c>
      <c r="AB70" s="822"/>
      <c r="AC70" s="822"/>
      <c r="AD70" s="822"/>
      <c r="AE70" s="822"/>
      <c r="AF70" s="822">
        <v>5</v>
      </c>
      <c r="AG70" s="822"/>
      <c r="AH70" s="822"/>
      <c r="AI70" s="822"/>
      <c r="AJ70" s="822"/>
      <c r="AK70" s="822" t="s">
        <v>475</v>
      </c>
      <c r="AL70" s="822"/>
      <c r="AM70" s="822"/>
      <c r="AN70" s="822"/>
      <c r="AO70" s="822"/>
      <c r="AP70" s="822" t="s">
        <v>475</v>
      </c>
      <c r="AQ70" s="822"/>
      <c r="AR70" s="822"/>
      <c r="AS70" s="822"/>
      <c r="AT70" s="822"/>
      <c r="AU70" s="822" t="s">
        <v>475</v>
      </c>
      <c r="AV70" s="822"/>
      <c r="AW70" s="822"/>
      <c r="AX70" s="822"/>
      <c r="AY70" s="822"/>
      <c r="AZ70" s="870" t="s">
        <v>541</v>
      </c>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c r="A71" s="212">
        <v>4</v>
      </c>
      <c r="B71" s="866" t="s">
        <v>532</v>
      </c>
      <c r="C71" s="867"/>
      <c r="D71" s="867"/>
      <c r="E71" s="867"/>
      <c r="F71" s="867"/>
      <c r="G71" s="867"/>
      <c r="H71" s="867"/>
      <c r="I71" s="867"/>
      <c r="J71" s="867"/>
      <c r="K71" s="867"/>
      <c r="L71" s="867"/>
      <c r="M71" s="867"/>
      <c r="N71" s="867"/>
      <c r="O71" s="867"/>
      <c r="P71" s="868"/>
      <c r="Q71" s="869">
        <v>217</v>
      </c>
      <c r="R71" s="822"/>
      <c r="S71" s="822"/>
      <c r="T71" s="822"/>
      <c r="U71" s="822"/>
      <c r="V71" s="822">
        <v>216</v>
      </c>
      <c r="W71" s="822"/>
      <c r="X71" s="822"/>
      <c r="Y71" s="822"/>
      <c r="Z71" s="822"/>
      <c r="AA71" s="822">
        <v>1</v>
      </c>
      <c r="AB71" s="822"/>
      <c r="AC71" s="822"/>
      <c r="AD71" s="822"/>
      <c r="AE71" s="822"/>
      <c r="AF71" s="822">
        <v>1</v>
      </c>
      <c r="AG71" s="822"/>
      <c r="AH71" s="822"/>
      <c r="AI71" s="822"/>
      <c r="AJ71" s="822"/>
      <c r="AK71" s="822" t="s">
        <v>475</v>
      </c>
      <c r="AL71" s="822"/>
      <c r="AM71" s="822"/>
      <c r="AN71" s="822"/>
      <c r="AO71" s="822"/>
      <c r="AP71" s="822" t="s">
        <v>475</v>
      </c>
      <c r="AQ71" s="822"/>
      <c r="AR71" s="822"/>
      <c r="AS71" s="822"/>
      <c r="AT71" s="822"/>
      <c r="AU71" s="822" t="s">
        <v>475</v>
      </c>
      <c r="AV71" s="822"/>
      <c r="AW71" s="822"/>
      <c r="AX71" s="822"/>
      <c r="AY71" s="822"/>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c r="A72" s="212">
        <v>5</v>
      </c>
      <c r="B72" s="866" t="s">
        <v>533</v>
      </c>
      <c r="C72" s="867"/>
      <c r="D72" s="867"/>
      <c r="E72" s="867"/>
      <c r="F72" s="867"/>
      <c r="G72" s="867"/>
      <c r="H72" s="867"/>
      <c r="I72" s="867"/>
      <c r="J72" s="867"/>
      <c r="K72" s="867"/>
      <c r="L72" s="867"/>
      <c r="M72" s="867"/>
      <c r="N72" s="867"/>
      <c r="O72" s="867"/>
      <c r="P72" s="868"/>
      <c r="Q72" s="869">
        <v>135</v>
      </c>
      <c r="R72" s="822"/>
      <c r="S72" s="822"/>
      <c r="T72" s="822"/>
      <c r="U72" s="822"/>
      <c r="V72" s="822">
        <v>135</v>
      </c>
      <c r="W72" s="822"/>
      <c r="X72" s="822"/>
      <c r="Y72" s="822"/>
      <c r="Z72" s="822"/>
      <c r="AA72" s="822">
        <v>0</v>
      </c>
      <c r="AB72" s="822"/>
      <c r="AC72" s="822"/>
      <c r="AD72" s="822"/>
      <c r="AE72" s="822"/>
      <c r="AF72" s="822">
        <v>0</v>
      </c>
      <c r="AG72" s="822"/>
      <c r="AH72" s="822"/>
      <c r="AI72" s="822"/>
      <c r="AJ72" s="822"/>
      <c r="AK72" s="822">
        <v>85</v>
      </c>
      <c r="AL72" s="822"/>
      <c r="AM72" s="822"/>
      <c r="AN72" s="822"/>
      <c r="AO72" s="822"/>
      <c r="AP72" s="822">
        <v>139</v>
      </c>
      <c r="AQ72" s="822"/>
      <c r="AR72" s="822"/>
      <c r="AS72" s="822"/>
      <c r="AT72" s="822"/>
      <c r="AU72" s="822" t="s">
        <v>475</v>
      </c>
      <c r="AV72" s="822"/>
      <c r="AW72" s="822"/>
      <c r="AX72" s="822"/>
      <c r="AY72" s="822"/>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c r="A73" s="212">
        <v>6</v>
      </c>
      <c r="B73" s="866" t="s">
        <v>534</v>
      </c>
      <c r="C73" s="867"/>
      <c r="D73" s="867"/>
      <c r="E73" s="867"/>
      <c r="F73" s="867"/>
      <c r="G73" s="867"/>
      <c r="H73" s="867"/>
      <c r="I73" s="867"/>
      <c r="J73" s="867"/>
      <c r="K73" s="867"/>
      <c r="L73" s="867"/>
      <c r="M73" s="867"/>
      <c r="N73" s="867"/>
      <c r="O73" s="867"/>
      <c r="P73" s="868"/>
      <c r="Q73" s="869">
        <v>1081</v>
      </c>
      <c r="R73" s="822"/>
      <c r="S73" s="822"/>
      <c r="T73" s="822"/>
      <c r="U73" s="822"/>
      <c r="V73" s="822">
        <v>1068</v>
      </c>
      <c r="W73" s="822"/>
      <c r="X73" s="822"/>
      <c r="Y73" s="822"/>
      <c r="Z73" s="822"/>
      <c r="AA73" s="822">
        <v>13</v>
      </c>
      <c r="AB73" s="822"/>
      <c r="AC73" s="822"/>
      <c r="AD73" s="822"/>
      <c r="AE73" s="822"/>
      <c r="AF73" s="822">
        <v>14</v>
      </c>
      <c r="AG73" s="822"/>
      <c r="AH73" s="822"/>
      <c r="AI73" s="822"/>
      <c r="AJ73" s="822"/>
      <c r="AK73" s="822">
        <v>20</v>
      </c>
      <c r="AL73" s="822"/>
      <c r="AM73" s="822"/>
      <c r="AN73" s="822"/>
      <c r="AO73" s="822"/>
      <c r="AP73" s="822">
        <v>8579</v>
      </c>
      <c r="AQ73" s="822"/>
      <c r="AR73" s="822"/>
      <c r="AS73" s="822"/>
      <c r="AT73" s="822"/>
      <c r="AU73" s="822">
        <v>887</v>
      </c>
      <c r="AV73" s="822"/>
      <c r="AW73" s="822"/>
      <c r="AX73" s="822"/>
      <c r="AY73" s="822"/>
      <c r="AZ73" s="870" t="s">
        <v>541</v>
      </c>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c r="A74" s="212">
        <v>7</v>
      </c>
      <c r="B74" s="866" t="s">
        <v>535</v>
      </c>
      <c r="C74" s="867"/>
      <c r="D74" s="867"/>
      <c r="E74" s="867"/>
      <c r="F74" s="867"/>
      <c r="G74" s="867"/>
      <c r="H74" s="867"/>
      <c r="I74" s="867"/>
      <c r="J74" s="867"/>
      <c r="K74" s="867"/>
      <c r="L74" s="867"/>
      <c r="M74" s="867"/>
      <c r="N74" s="867"/>
      <c r="O74" s="867"/>
      <c r="P74" s="868"/>
      <c r="Q74" s="869">
        <v>111</v>
      </c>
      <c r="R74" s="822"/>
      <c r="S74" s="822"/>
      <c r="T74" s="822"/>
      <c r="U74" s="822"/>
      <c r="V74" s="822">
        <v>106</v>
      </c>
      <c r="W74" s="822"/>
      <c r="X74" s="822"/>
      <c r="Y74" s="822"/>
      <c r="Z74" s="822"/>
      <c r="AA74" s="822">
        <v>5</v>
      </c>
      <c r="AB74" s="822"/>
      <c r="AC74" s="822"/>
      <c r="AD74" s="822"/>
      <c r="AE74" s="822"/>
      <c r="AF74" s="822">
        <v>5</v>
      </c>
      <c r="AG74" s="822"/>
      <c r="AH74" s="822"/>
      <c r="AI74" s="822"/>
      <c r="AJ74" s="822"/>
      <c r="AK74" s="822" t="s">
        <v>542</v>
      </c>
      <c r="AL74" s="822"/>
      <c r="AM74" s="822"/>
      <c r="AN74" s="822"/>
      <c r="AO74" s="822"/>
      <c r="AP74" s="822">
        <v>8</v>
      </c>
      <c r="AQ74" s="822"/>
      <c r="AR74" s="822"/>
      <c r="AS74" s="822"/>
      <c r="AT74" s="822"/>
      <c r="AU74" s="822" t="s">
        <v>542</v>
      </c>
      <c r="AV74" s="822"/>
      <c r="AW74" s="822"/>
      <c r="AX74" s="822"/>
      <c r="AY74" s="822"/>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c r="A75" s="212">
        <v>8</v>
      </c>
      <c r="B75" s="866" t="s">
        <v>539</v>
      </c>
      <c r="C75" s="867"/>
      <c r="D75" s="867"/>
      <c r="E75" s="867"/>
      <c r="F75" s="867"/>
      <c r="G75" s="867"/>
      <c r="H75" s="867"/>
      <c r="I75" s="867"/>
      <c r="J75" s="867"/>
      <c r="K75" s="867"/>
      <c r="L75" s="867"/>
      <c r="M75" s="867"/>
      <c r="N75" s="867"/>
      <c r="O75" s="867"/>
      <c r="P75" s="868"/>
      <c r="Q75" s="872">
        <v>56</v>
      </c>
      <c r="R75" s="824"/>
      <c r="S75" s="824"/>
      <c r="T75" s="824"/>
      <c r="U75" s="821"/>
      <c r="V75" s="823">
        <v>28</v>
      </c>
      <c r="W75" s="824"/>
      <c r="X75" s="824"/>
      <c r="Y75" s="824"/>
      <c r="Z75" s="821"/>
      <c r="AA75" s="823">
        <v>28</v>
      </c>
      <c r="AB75" s="824"/>
      <c r="AC75" s="824"/>
      <c r="AD75" s="824"/>
      <c r="AE75" s="821"/>
      <c r="AF75" s="823">
        <v>28</v>
      </c>
      <c r="AG75" s="824"/>
      <c r="AH75" s="824"/>
      <c r="AI75" s="824"/>
      <c r="AJ75" s="821"/>
      <c r="AK75" s="823" t="s">
        <v>542</v>
      </c>
      <c r="AL75" s="824"/>
      <c r="AM75" s="824"/>
      <c r="AN75" s="824"/>
      <c r="AO75" s="821"/>
      <c r="AP75" s="823" t="s">
        <v>542</v>
      </c>
      <c r="AQ75" s="824"/>
      <c r="AR75" s="824"/>
      <c r="AS75" s="824"/>
      <c r="AT75" s="821"/>
      <c r="AU75" s="823" t="s">
        <v>542</v>
      </c>
      <c r="AV75" s="824"/>
      <c r="AW75" s="824"/>
      <c r="AX75" s="824"/>
      <c r="AY75" s="821"/>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c r="A76" s="212">
        <v>9</v>
      </c>
      <c r="B76" s="866" t="s">
        <v>536</v>
      </c>
      <c r="C76" s="867"/>
      <c r="D76" s="867"/>
      <c r="E76" s="867"/>
      <c r="F76" s="867"/>
      <c r="G76" s="867"/>
      <c r="H76" s="867"/>
      <c r="I76" s="867"/>
      <c r="J76" s="867"/>
      <c r="K76" s="867"/>
      <c r="L76" s="867"/>
      <c r="M76" s="867"/>
      <c r="N76" s="867"/>
      <c r="O76" s="867"/>
      <c r="P76" s="868"/>
      <c r="Q76" s="872">
        <v>229</v>
      </c>
      <c r="R76" s="824"/>
      <c r="S76" s="824"/>
      <c r="T76" s="824"/>
      <c r="U76" s="821"/>
      <c r="V76" s="823">
        <v>223</v>
      </c>
      <c r="W76" s="824"/>
      <c r="X76" s="824"/>
      <c r="Y76" s="824"/>
      <c r="Z76" s="821"/>
      <c r="AA76" s="823">
        <v>6</v>
      </c>
      <c r="AB76" s="824"/>
      <c r="AC76" s="824"/>
      <c r="AD76" s="824"/>
      <c r="AE76" s="821"/>
      <c r="AF76" s="823">
        <v>6</v>
      </c>
      <c r="AG76" s="824"/>
      <c r="AH76" s="824"/>
      <c r="AI76" s="824"/>
      <c r="AJ76" s="821"/>
      <c r="AK76" s="823" t="s">
        <v>475</v>
      </c>
      <c r="AL76" s="824"/>
      <c r="AM76" s="824"/>
      <c r="AN76" s="824"/>
      <c r="AO76" s="821"/>
      <c r="AP76" s="823" t="s">
        <v>475</v>
      </c>
      <c r="AQ76" s="824"/>
      <c r="AR76" s="824"/>
      <c r="AS76" s="824"/>
      <c r="AT76" s="821"/>
      <c r="AU76" s="823" t="s">
        <v>475</v>
      </c>
      <c r="AV76" s="824"/>
      <c r="AW76" s="824"/>
      <c r="AX76" s="824"/>
      <c r="AY76" s="821"/>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c r="A77" s="212">
        <v>10</v>
      </c>
      <c r="B77" s="866" t="s">
        <v>537</v>
      </c>
      <c r="C77" s="867"/>
      <c r="D77" s="867"/>
      <c r="E77" s="867"/>
      <c r="F77" s="867"/>
      <c r="G77" s="867"/>
      <c r="H77" s="867"/>
      <c r="I77" s="867"/>
      <c r="J77" s="867"/>
      <c r="K77" s="867"/>
      <c r="L77" s="867"/>
      <c r="M77" s="867"/>
      <c r="N77" s="867"/>
      <c r="O77" s="867"/>
      <c r="P77" s="868"/>
      <c r="Q77" s="872">
        <v>1945</v>
      </c>
      <c r="R77" s="824"/>
      <c r="S77" s="824"/>
      <c r="T77" s="824"/>
      <c r="U77" s="821"/>
      <c r="V77" s="823">
        <v>1877</v>
      </c>
      <c r="W77" s="824"/>
      <c r="X77" s="824"/>
      <c r="Y77" s="824"/>
      <c r="Z77" s="821"/>
      <c r="AA77" s="823">
        <v>67</v>
      </c>
      <c r="AB77" s="824"/>
      <c r="AC77" s="824"/>
      <c r="AD77" s="824"/>
      <c r="AE77" s="821"/>
      <c r="AF77" s="823">
        <v>67</v>
      </c>
      <c r="AG77" s="824"/>
      <c r="AH77" s="824"/>
      <c r="AI77" s="824"/>
      <c r="AJ77" s="821"/>
      <c r="AK77" s="823">
        <v>130</v>
      </c>
      <c r="AL77" s="824"/>
      <c r="AM77" s="824"/>
      <c r="AN77" s="824"/>
      <c r="AO77" s="821"/>
      <c r="AP77" s="823" t="s">
        <v>475</v>
      </c>
      <c r="AQ77" s="824"/>
      <c r="AR77" s="824"/>
      <c r="AS77" s="824"/>
      <c r="AT77" s="821"/>
      <c r="AU77" s="823" t="s">
        <v>475</v>
      </c>
      <c r="AV77" s="824"/>
      <c r="AW77" s="824"/>
      <c r="AX77" s="824"/>
      <c r="AY77" s="821"/>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c r="A78" s="212">
        <v>11</v>
      </c>
      <c r="B78" s="866" t="s">
        <v>540</v>
      </c>
      <c r="C78" s="867"/>
      <c r="D78" s="867"/>
      <c r="E78" s="867"/>
      <c r="F78" s="867"/>
      <c r="G78" s="867"/>
      <c r="H78" s="867"/>
      <c r="I78" s="867"/>
      <c r="J78" s="867"/>
      <c r="K78" s="867"/>
      <c r="L78" s="867"/>
      <c r="M78" s="867"/>
      <c r="N78" s="867"/>
      <c r="O78" s="867"/>
      <c r="P78" s="868"/>
      <c r="Q78" s="869">
        <v>265354</v>
      </c>
      <c r="R78" s="822"/>
      <c r="S78" s="822"/>
      <c r="T78" s="822"/>
      <c r="U78" s="822"/>
      <c r="V78" s="822">
        <v>251109</v>
      </c>
      <c r="W78" s="822"/>
      <c r="X78" s="822"/>
      <c r="Y78" s="822"/>
      <c r="Z78" s="822"/>
      <c r="AA78" s="822">
        <v>14245</v>
      </c>
      <c r="AB78" s="822"/>
      <c r="AC78" s="822"/>
      <c r="AD78" s="822"/>
      <c r="AE78" s="822"/>
      <c r="AF78" s="822">
        <v>14245</v>
      </c>
      <c r="AG78" s="822"/>
      <c r="AH78" s="822"/>
      <c r="AI78" s="822"/>
      <c r="AJ78" s="822"/>
      <c r="AK78" s="822">
        <v>3299</v>
      </c>
      <c r="AL78" s="822"/>
      <c r="AM78" s="822"/>
      <c r="AN78" s="822"/>
      <c r="AO78" s="822"/>
      <c r="AP78" s="822" t="s">
        <v>475</v>
      </c>
      <c r="AQ78" s="822"/>
      <c r="AR78" s="822"/>
      <c r="AS78" s="822"/>
      <c r="AT78" s="822"/>
      <c r="AU78" s="822" t="s">
        <v>475</v>
      </c>
      <c r="AV78" s="822"/>
      <c r="AW78" s="822"/>
      <c r="AX78" s="822"/>
      <c r="AY78" s="822"/>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c r="A79" s="212">
        <v>12</v>
      </c>
      <c r="B79" s="866" t="s">
        <v>538</v>
      </c>
      <c r="C79" s="867"/>
      <c r="D79" s="867"/>
      <c r="E79" s="867"/>
      <c r="F79" s="867"/>
      <c r="G79" s="867"/>
      <c r="H79" s="867"/>
      <c r="I79" s="867"/>
      <c r="J79" s="867"/>
      <c r="K79" s="867"/>
      <c r="L79" s="867"/>
      <c r="M79" s="867"/>
      <c r="N79" s="867"/>
      <c r="O79" s="867"/>
      <c r="P79" s="868"/>
      <c r="Q79" s="869">
        <v>190</v>
      </c>
      <c r="R79" s="822"/>
      <c r="S79" s="822"/>
      <c r="T79" s="822"/>
      <c r="U79" s="822"/>
      <c r="V79" s="822">
        <v>187</v>
      </c>
      <c r="W79" s="822"/>
      <c r="X79" s="822"/>
      <c r="Y79" s="822"/>
      <c r="Z79" s="822"/>
      <c r="AA79" s="822">
        <v>4</v>
      </c>
      <c r="AB79" s="822"/>
      <c r="AC79" s="822"/>
      <c r="AD79" s="822"/>
      <c r="AE79" s="822"/>
      <c r="AF79" s="822">
        <v>4</v>
      </c>
      <c r="AG79" s="822"/>
      <c r="AH79" s="822"/>
      <c r="AI79" s="822"/>
      <c r="AJ79" s="822"/>
      <c r="AK79" s="822" t="s">
        <v>475</v>
      </c>
      <c r="AL79" s="822"/>
      <c r="AM79" s="822"/>
      <c r="AN79" s="822"/>
      <c r="AO79" s="822"/>
      <c r="AP79" s="822" t="s">
        <v>475</v>
      </c>
      <c r="AQ79" s="822"/>
      <c r="AR79" s="822"/>
      <c r="AS79" s="822"/>
      <c r="AT79" s="822"/>
      <c r="AU79" s="822" t="s">
        <v>475</v>
      </c>
      <c r="AV79" s="822"/>
      <c r="AW79" s="822"/>
      <c r="AX79" s="822"/>
      <c r="AY79" s="822"/>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c r="A80" s="212">
        <v>13</v>
      </c>
      <c r="B80" s="866" t="s">
        <v>544</v>
      </c>
      <c r="C80" s="867"/>
      <c r="D80" s="867"/>
      <c r="E80" s="867"/>
      <c r="F80" s="867"/>
      <c r="G80" s="867"/>
      <c r="H80" s="867"/>
      <c r="I80" s="867"/>
      <c r="J80" s="867"/>
      <c r="K80" s="867"/>
      <c r="L80" s="867"/>
      <c r="M80" s="867"/>
      <c r="N80" s="867"/>
      <c r="O80" s="867"/>
      <c r="P80" s="868"/>
      <c r="Q80" s="869">
        <v>7718</v>
      </c>
      <c r="R80" s="822"/>
      <c r="S80" s="822"/>
      <c r="T80" s="822"/>
      <c r="U80" s="822"/>
      <c r="V80" s="822">
        <v>7166</v>
      </c>
      <c r="W80" s="822"/>
      <c r="X80" s="822"/>
      <c r="Y80" s="822"/>
      <c r="Z80" s="822"/>
      <c r="AA80" s="822">
        <v>552</v>
      </c>
      <c r="AB80" s="822"/>
      <c r="AC80" s="822"/>
      <c r="AD80" s="822"/>
      <c r="AE80" s="822"/>
      <c r="AF80" s="822">
        <v>552</v>
      </c>
      <c r="AG80" s="822"/>
      <c r="AH80" s="822"/>
      <c r="AI80" s="822"/>
      <c r="AJ80" s="822"/>
      <c r="AK80" s="822">
        <v>1420</v>
      </c>
      <c r="AL80" s="822"/>
      <c r="AM80" s="822"/>
      <c r="AN80" s="822"/>
      <c r="AO80" s="822"/>
      <c r="AP80" s="822" t="s">
        <v>542</v>
      </c>
      <c r="AQ80" s="822"/>
      <c r="AR80" s="822"/>
      <c r="AS80" s="822"/>
      <c r="AT80" s="822"/>
      <c r="AU80" s="822" t="s">
        <v>542</v>
      </c>
      <c r="AV80" s="822"/>
      <c r="AW80" s="822"/>
      <c r="AX80" s="822"/>
      <c r="AY80" s="822"/>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c r="A81" s="212">
        <v>14</v>
      </c>
      <c r="B81" s="866" t="s">
        <v>545</v>
      </c>
      <c r="C81" s="867"/>
      <c r="D81" s="867"/>
      <c r="E81" s="867"/>
      <c r="F81" s="867"/>
      <c r="G81" s="867"/>
      <c r="H81" s="867"/>
      <c r="I81" s="867"/>
      <c r="J81" s="867"/>
      <c r="K81" s="867"/>
      <c r="L81" s="867"/>
      <c r="M81" s="867"/>
      <c r="N81" s="867"/>
      <c r="O81" s="867"/>
      <c r="P81" s="868"/>
      <c r="Q81" s="869">
        <v>13</v>
      </c>
      <c r="R81" s="822"/>
      <c r="S81" s="822"/>
      <c r="T81" s="822"/>
      <c r="U81" s="822"/>
      <c r="V81" s="822">
        <v>13</v>
      </c>
      <c r="W81" s="822"/>
      <c r="X81" s="822"/>
      <c r="Y81" s="822"/>
      <c r="Z81" s="822"/>
      <c r="AA81" s="822">
        <v>0</v>
      </c>
      <c r="AB81" s="822"/>
      <c r="AC81" s="822"/>
      <c r="AD81" s="822"/>
      <c r="AE81" s="822"/>
      <c r="AF81" s="822">
        <v>1</v>
      </c>
      <c r="AG81" s="822"/>
      <c r="AH81" s="822"/>
      <c r="AI81" s="822"/>
      <c r="AJ81" s="822"/>
      <c r="AK81" s="822">
        <v>7</v>
      </c>
      <c r="AL81" s="822"/>
      <c r="AM81" s="822"/>
      <c r="AN81" s="822"/>
      <c r="AO81" s="822"/>
      <c r="AP81" s="822" t="s">
        <v>546</v>
      </c>
      <c r="AQ81" s="822"/>
      <c r="AR81" s="822"/>
      <c r="AS81" s="822"/>
      <c r="AT81" s="822"/>
      <c r="AU81" s="822" t="s">
        <v>547</v>
      </c>
      <c r="AV81" s="822"/>
      <c r="AW81" s="822"/>
      <c r="AX81" s="822"/>
      <c r="AY81" s="822"/>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6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6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6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6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6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14932</v>
      </c>
      <c r="AG88" s="835"/>
      <c r="AH88" s="835"/>
      <c r="AI88" s="835"/>
      <c r="AJ88" s="835"/>
      <c r="AK88" s="832"/>
      <c r="AL88" s="832"/>
      <c r="AM88" s="832"/>
      <c r="AN88" s="832"/>
      <c r="AO88" s="832"/>
      <c r="AP88" s="835">
        <v>9251</v>
      </c>
      <c r="AQ88" s="835"/>
      <c r="AR88" s="835"/>
      <c r="AS88" s="835"/>
      <c r="AT88" s="835"/>
      <c r="AU88" s="835">
        <v>887</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4</v>
      </c>
      <c r="CS102" s="843"/>
      <c r="CT102" s="843"/>
      <c r="CU102" s="843"/>
      <c r="CV102" s="884"/>
      <c r="CW102" s="883">
        <v>0</v>
      </c>
      <c r="CX102" s="843"/>
      <c r="CY102" s="843"/>
      <c r="CZ102" s="843"/>
      <c r="DA102" s="884"/>
      <c r="DB102" s="883">
        <v>0</v>
      </c>
      <c r="DC102" s="843"/>
      <c r="DD102" s="843"/>
      <c r="DE102" s="843"/>
      <c r="DF102" s="884"/>
      <c r="DG102" s="883" t="s">
        <v>475</v>
      </c>
      <c r="DH102" s="843"/>
      <c r="DI102" s="843"/>
      <c r="DJ102" s="843"/>
      <c r="DK102" s="884"/>
      <c r="DL102" s="883" t="s">
        <v>475</v>
      </c>
      <c r="DM102" s="843"/>
      <c r="DN102" s="843"/>
      <c r="DO102" s="843"/>
      <c r="DP102" s="884"/>
      <c r="DQ102" s="883" t="s">
        <v>475</v>
      </c>
      <c r="DR102" s="843"/>
      <c r="DS102" s="843"/>
      <c r="DT102" s="843"/>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395</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398</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399</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401</v>
      </c>
      <c r="AB109" s="886"/>
      <c r="AC109" s="886"/>
      <c r="AD109" s="886"/>
      <c r="AE109" s="887"/>
      <c r="AF109" s="885" t="s">
        <v>288</v>
      </c>
      <c r="AG109" s="886"/>
      <c r="AH109" s="886"/>
      <c r="AI109" s="886"/>
      <c r="AJ109" s="887"/>
      <c r="AK109" s="885" t="s">
        <v>287</v>
      </c>
      <c r="AL109" s="886"/>
      <c r="AM109" s="886"/>
      <c r="AN109" s="886"/>
      <c r="AO109" s="887"/>
      <c r="AP109" s="885" t="s">
        <v>402</v>
      </c>
      <c r="AQ109" s="886"/>
      <c r="AR109" s="886"/>
      <c r="AS109" s="886"/>
      <c r="AT109" s="888"/>
      <c r="AU109" s="907"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401</v>
      </c>
      <c r="BR109" s="886"/>
      <c r="BS109" s="886"/>
      <c r="BT109" s="886"/>
      <c r="BU109" s="887"/>
      <c r="BV109" s="885" t="s">
        <v>288</v>
      </c>
      <c r="BW109" s="886"/>
      <c r="BX109" s="886"/>
      <c r="BY109" s="886"/>
      <c r="BZ109" s="887"/>
      <c r="CA109" s="885" t="s">
        <v>287</v>
      </c>
      <c r="CB109" s="886"/>
      <c r="CC109" s="886"/>
      <c r="CD109" s="886"/>
      <c r="CE109" s="887"/>
      <c r="CF109" s="908" t="s">
        <v>402</v>
      </c>
      <c r="CG109" s="908"/>
      <c r="CH109" s="908"/>
      <c r="CI109" s="908"/>
      <c r="CJ109" s="908"/>
      <c r="CK109" s="885"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401</v>
      </c>
      <c r="DH109" s="886"/>
      <c r="DI109" s="886"/>
      <c r="DJ109" s="886"/>
      <c r="DK109" s="887"/>
      <c r="DL109" s="885" t="s">
        <v>288</v>
      </c>
      <c r="DM109" s="886"/>
      <c r="DN109" s="886"/>
      <c r="DO109" s="886"/>
      <c r="DP109" s="887"/>
      <c r="DQ109" s="885" t="s">
        <v>287</v>
      </c>
      <c r="DR109" s="886"/>
      <c r="DS109" s="886"/>
      <c r="DT109" s="886"/>
      <c r="DU109" s="887"/>
      <c r="DV109" s="885" t="s">
        <v>402</v>
      </c>
      <c r="DW109" s="886"/>
      <c r="DX109" s="886"/>
      <c r="DY109" s="886"/>
      <c r="DZ109" s="888"/>
    </row>
    <row r="110" spans="1:131" s="197" customFormat="1" ht="26.25" customHeight="1">
      <c r="A110" s="889" t="s">
        <v>404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610639</v>
      </c>
      <c r="AB110" s="893"/>
      <c r="AC110" s="893"/>
      <c r="AD110" s="893"/>
      <c r="AE110" s="894"/>
      <c r="AF110" s="895">
        <v>605496</v>
      </c>
      <c r="AG110" s="893"/>
      <c r="AH110" s="893"/>
      <c r="AI110" s="893"/>
      <c r="AJ110" s="894"/>
      <c r="AK110" s="895">
        <v>565134</v>
      </c>
      <c r="AL110" s="893"/>
      <c r="AM110" s="893"/>
      <c r="AN110" s="893"/>
      <c r="AO110" s="894"/>
      <c r="AP110" s="896">
        <v>29.2</v>
      </c>
      <c r="AQ110" s="897"/>
      <c r="AR110" s="897"/>
      <c r="AS110" s="897"/>
      <c r="AT110" s="898"/>
      <c r="AU110" s="899" t="s">
        <v>61</v>
      </c>
      <c r="AV110" s="900"/>
      <c r="AW110" s="900"/>
      <c r="AX110" s="900"/>
      <c r="AY110" s="901"/>
      <c r="AZ110" s="943" t="s">
        <v>405</v>
      </c>
      <c r="BA110" s="890"/>
      <c r="BB110" s="890"/>
      <c r="BC110" s="890"/>
      <c r="BD110" s="890"/>
      <c r="BE110" s="890"/>
      <c r="BF110" s="890"/>
      <c r="BG110" s="890"/>
      <c r="BH110" s="890"/>
      <c r="BI110" s="890"/>
      <c r="BJ110" s="890"/>
      <c r="BK110" s="890"/>
      <c r="BL110" s="890"/>
      <c r="BM110" s="890"/>
      <c r="BN110" s="890"/>
      <c r="BO110" s="890"/>
      <c r="BP110" s="891"/>
      <c r="BQ110" s="929">
        <v>4739052</v>
      </c>
      <c r="BR110" s="930"/>
      <c r="BS110" s="930"/>
      <c r="BT110" s="930"/>
      <c r="BU110" s="930"/>
      <c r="BV110" s="930">
        <v>4636710</v>
      </c>
      <c r="BW110" s="930"/>
      <c r="BX110" s="930"/>
      <c r="BY110" s="930"/>
      <c r="BZ110" s="930"/>
      <c r="CA110" s="930">
        <v>4496520</v>
      </c>
      <c r="CB110" s="930"/>
      <c r="CC110" s="930"/>
      <c r="CD110" s="930"/>
      <c r="CE110" s="930"/>
      <c r="CF110" s="944">
        <v>232.3</v>
      </c>
      <c r="CG110" s="945"/>
      <c r="CH110" s="945"/>
      <c r="CI110" s="945"/>
      <c r="CJ110" s="945"/>
      <c r="CK110" s="946" t="s">
        <v>406</v>
      </c>
      <c r="CL110" s="947"/>
      <c r="CM110" s="926" t="s">
        <v>407</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408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409</v>
      </c>
      <c r="BA111" s="953"/>
      <c r="BB111" s="953"/>
      <c r="BC111" s="953"/>
      <c r="BD111" s="953"/>
      <c r="BE111" s="953"/>
      <c r="BF111" s="953"/>
      <c r="BG111" s="953"/>
      <c r="BH111" s="953"/>
      <c r="BI111" s="953"/>
      <c r="BJ111" s="953"/>
      <c r="BK111" s="953"/>
      <c r="BL111" s="953"/>
      <c r="BM111" s="953"/>
      <c r="BN111" s="953"/>
      <c r="BO111" s="953"/>
      <c r="BP111" s="954"/>
      <c r="BQ111" s="922" t="s">
        <v>112</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411</v>
      </c>
      <c r="B112" s="956"/>
      <c r="C112" s="953" t="s">
        <v>412</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413</v>
      </c>
      <c r="BA112" s="953"/>
      <c r="BB112" s="953"/>
      <c r="BC112" s="953"/>
      <c r="BD112" s="953"/>
      <c r="BE112" s="953"/>
      <c r="BF112" s="953"/>
      <c r="BG112" s="953"/>
      <c r="BH112" s="953"/>
      <c r="BI112" s="953"/>
      <c r="BJ112" s="953"/>
      <c r="BK112" s="953"/>
      <c r="BL112" s="953"/>
      <c r="BM112" s="953"/>
      <c r="BN112" s="953"/>
      <c r="BO112" s="953"/>
      <c r="BP112" s="954"/>
      <c r="BQ112" s="922">
        <v>190899</v>
      </c>
      <c r="BR112" s="923"/>
      <c r="BS112" s="923"/>
      <c r="BT112" s="923"/>
      <c r="BU112" s="923"/>
      <c r="BV112" s="923">
        <v>179503</v>
      </c>
      <c r="BW112" s="923"/>
      <c r="BX112" s="923"/>
      <c r="BY112" s="923"/>
      <c r="BZ112" s="923"/>
      <c r="CA112" s="923">
        <v>182150</v>
      </c>
      <c r="CB112" s="923"/>
      <c r="CC112" s="923"/>
      <c r="CD112" s="923"/>
      <c r="CE112" s="923"/>
      <c r="CF112" s="917">
        <v>9.4</v>
      </c>
      <c r="CG112" s="918"/>
      <c r="CH112" s="918"/>
      <c r="CI112" s="918"/>
      <c r="CJ112" s="918"/>
      <c r="CK112" s="948"/>
      <c r="CL112" s="949"/>
      <c r="CM112" s="919" t="s">
        <v>414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415</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29836</v>
      </c>
      <c r="AB113" s="937"/>
      <c r="AC113" s="937"/>
      <c r="AD113" s="937"/>
      <c r="AE113" s="938"/>
      <c r="AF113" s="939">
        <v>28232</v>
      </c>
      <c r="AG113" s="937"/>
      <c r="AH113" s="937"/>
      <c r="AI113" s="937"/>
      <c r="AJ113" s="938"/>
      <c r="AK113" s="939">
        <v>22515</v>
      </c>
      <c r="AL113" s="937"/>
      <c r="AM113" s="937"/>
      <c r="AN113" s="937"/>
      <c r="AO113" s="938"/>
      <c r="AP113" s="940">
        <v>1.2</v>
      </c>
      <c r="AQ113" s="941"/>
      <c r="AR113" s="941"/>
      <c r="AS113" s="941"/>
      <c r="AT113" s="942"/>
      <c r="AU113" s="902"/>
      <c r="AV113" s="903"/>
      <c r="AW113" s="903"/>
      <c r="AX113" s="903"/>
      <c r="AY113" s="904"/>
      <c r="AZ113" s="952" t="s">
        <v>416</v>
      </c>
      <c r="BA113" s="953"/>
      <c r="BB113" s="953"/>
      <c r="BC113" s="953"/>
      <c r="BD113" s="953"/>
      <c r="BE113" s="953"/>
      <c r="BF113" s="953"/>
      <c r="BG113" s="953"/>
      <c r="BH113" s="953"/>
      <c r="BI113" s="953"/>
      <c r="BJ113" s="953"/>
      <c r="BK113" s="953"/>
      <c r="BL113" s="953"/>
      <c r="BM113" s="953"/>
      <c r="BN113" s="953"/>
      <c r="BO113" s="953"/>
      <c r="BP113" s="954"/>
      <c r="BQ113" s="922">
        <v>1005835</v>
      </c>
      <c r="BR113" s="923"/>
      <c r="BS113" s="923"/>
      <c r="BT113" s="923"/>
      <c r="BU113" s="923"/>
      <c r="BV113" s="923">
        <v>950794</v>
      </c>
      <c r="BW113" s="923"/>
      <c r="BX113" s="923"/>
      <c r="BY113" s="923"/>
      <c r="BZ113" s="923"/>
      <c r="CA113" s="923">
        <v>917347</v>
      </c>
      <c r="CB113" s="923"/>
      <c r="CC113" s="923"/>
      <c r="CD113" s="923"/>
      <c r="CE113" s="923"/>
      <c r="CF113" s="917">
        <v>47.4</v>
      </c>
      <c r="CG113" s="918"/>
      <c r="CH113" s="918"/>
      <c r="CI113" s="918"/>
      <c r="CJ113" s="918"/>
      <c r="CK113" s="948"/>
      <c r="CL113" s="949"/>
      <c r="CM113" s="919" t="s">
        <v>417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418</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20852</v>
      </c>
      <c r="AB114" s="962"/>
      <c r="AC114" s="962"/>
      <c r="AD114" s="962"/>
      <c r="AE114" s="963"/>
      <c r="AF114" s="964">
        <v>19374</v>
      </c>
      <c r="AG114" s="962"/>
      <c r="AH114" s="962"/>
      <c r="AI114" s="962"/>
      <c r="AJ114" s="963"/>
      <c r="AK114" s="964">
        <v>10534</v>
      </c>
      <c r="AL114" s="962"/>
      <c r="AM114" s="962"/>
      <c r="AN114" s="962"/>
      <c r="AO114" s="963"/>
      <c r="AP114" s="965">
        <v>0.5</v>
      </c>
      <c r="AQ114" s="966"/>
      <c r="AR114" s="966"/>
      <c r="AS114" s="966"/>
      <c r="AT114" s="967"/>
      <c r="AU114" s="902"/>
      <c r="AV114" s="903"/>
      <c r="AW114" s="903"/>
      <c r="AX114" s="903"/>
      <c r="AY114" s="904"/>
      <c r="AZ114" s="952" t="s">
        <v>419</v>
      </c>
      <c r="BA114" s="953"/>
      <c r="BB114" s="953"/>
      <c r="BC114" s="953"/>
      <c r="BD114" s="953"/>
      <c r="BE114" s="953"/>
      <c r="BF114" s="953"/>
      <c r="BG114" s="953"/>
      <c r="BH114" s="953"/>
      <c r="BI114" s="953"/>
      <c r="BJ114" s="953"/>
      <c r="BK114" s="953"/>
      <c r="BL114" s="953"/>
      <c r="BM114" s="953"/>
      <c r="BN114" s="953"/>
      <c r="BO114" s="953"/>
      <c r="BP114" s="954"/>
      <c r="BQ114" s="922">
        <v>754224</v>
      </c>
      <c r="BR114" s="923"/>
      <c r="BS114" s="923"/>
      <c r="BT114" s="923"/>
      <c r="BU114" s="923"/>
      <c r="BV114" s="923">
        <v>768794</v>
      </c>
      <c r="BW114" s="923"/>
      <c r="BX114" s="923"/>
      <c r="BY114" s="923"/>
      <c r="BZ114" s="923"/>
      <c r="CA114" s="923">
        <v>690638</v>
      </c>
      <c r="CB114" s="923"/>
      <c r="CC114" s="923"/>
      <c r="CD114" s="923"/>
      <c r="CE114" s="923"/>
      <c r="CF114" s="917">
        <v>35.700000000000003</v>
      </c>
      <c r="CG114" s="918"/>
      <c r="CH114" s="918"/>
      <c r="CI114" s="918"/>
      <c r="CJ114" s="918"/>
      <c r="CK114" s="948"/>
      <c r="CL114" s="949"/>
      <c r="CM114" s="919" t="s">
        <v>420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421</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112</v>
      </c>
      <c r="AB115" s="937"/>
      <c r="AC115" s="937"/>
      <c r="AD115" s="937"/>
      <c r="AE115" s="938"/>
      <c r="AF115" s="939" t="s">
        <v>112</v>
      </c>
      <c r="AG115" s="937"/>
      <c r="AH115" s="937"/>
      <c r="AI115" s="937"/>
      <c r="AJ115" s="938"/>
      <c r="AK115" s="939" t="s">
        <v>112</v>
      </c>
      <c r="AL115" s="937"/>
      <c r="AM115" s="937"/>
      <c r="AN115" s="937"/>
      <c r="AO115" s="938"/>
      <c r="AP115" s="940" t="s">
        <v>112</v>
      </c>
      <c r="AQ115" s="941"/>
      <c r="AR115" s="941"/>
      <c r="AS115" s="941"/>
      <c r="AT115" s="942"/>
      <c r="AU115" s="902"/>
      <c r="AV115" s="903"/>
      <c r="AW115" s="903"/>
      <c r="AX115" s="903"/>
      <c r="AY115" s="904"/>
      <c r="AZ115" s="952" t="s">
        <v>422</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423</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v>182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425</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427</v>
      </c>
      <c r="Z117" s="887"/>
      <c r="AA117" s="999">
        <v>661327</v>
      </c>
      <c r="AB117" s="969"/>
      <c r="AC117" s="969"/>
      <c r="AD117" s="969"/>
      <c r="AE117" s="970"/>
      <c r="AF117" s="968">
        <v>653284</v>
      </c>
      <c r="AG117" s="969"/>
      <c r="AH117" s="969"/>
      <c r="AI117" s="969"/>
      <c r="AJ117" s="970"/>
      <c r="AK117" s="968">
        <v>598183</v>
      </c>
      <c r="AL117" s="969"/>
      <c r="AM117" s="969"/>
      <c r="AN117" s="969"/>
      <c r="AO117" s="970"/>
      <c r="AP117" s="971"/>
      <c r="AQ117" s="972"/>
      <c r="AR117" s="972"/>
      <c r="AS117" s="972"/>
      <c r="AT117" s="973"/>
      <c r="AU117" s="902"/>
      <c r="AV117" s="903"/>
      <c r="AW117" s="903"/>
      <c r="AX117" s="903"/>
      <c r="AY117" s="904"/>
      <c r="AZ117" s="998" t="s">
        <v>428</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429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401</v>
      </c>
      <c r="AB118" s="886"/>
      <c r="AC118" s="886"/>
      <c r="AD118" s="886"/>
      <c r="AE118" s="887"/>
      <c r="AF118" s="885" t="s">
        <v>288</v>
      </c>
      <c r="AG118" s="886"/>
      <c r="AH118" s="886"/>
      <c r="AI118" s="886"/>
      <c r="AJ118" s="887"/>
      <c r="AK118" s="885" t="s">
        <v>287</v>
      </c>
      <c r="AL118" s="886"/>
      <c r="AM118" s="886"/>
      <c r="AN118" s="886"/>
      <c r="AO118" s="887"/>
      <c r="AP118" s="993" t="s">
        <v>402</v>
      </c>
      <c r="AQ118" s="994"/>
      <c r="AR118" s="994"/>
      <c r="AS118" s="994"/>
      <c r="AT118" s="995"/>
      <c r="AU118" s="905"/>
      <c r="AV118" s="906"/>
      <c r="AW118" s="906"/>
      <c r="AX118" s="906"/>
      <c r="AY118" s="906"/>
      <c r="AZ118" s="228" t="s">
        <v>172</v>
      </c>
      <c r="BA118" s="228"/>
      <c r="BB118" s="228"/>
      <c r="BC118" s="228"/>
      <c r="BD118" s="228"/>
      <c r="BE118" s="228"/>
      <c r="BF118" s="228"/>
      <c r="BG118" s="228"/>
      <c r="BH118" s="228"/>
      <c r="BI118" s="228"/>
      <c r="BJ118" s="228"/>
      <c r="BK118" s="228"/>
      <c r="BL118" s="228"/>
      <c r="BM118" s="228"/>
      <c r="BN118" s="228"/>
      <c r="BO118" s="996" t="s">
        <v>430</v>
      </c>
      <c r="BP118" s="997"/>
      <c r="BQ118" s="988">
        <v>6690010</v>
      </c>
      <c r="BR118" s="989"/>
      <c r="BS118" s="989"/>
      <c r="BT118" s="989"/>
      <c r="BU118" s="989"/>
      <c r="BV118" s="989">
        <v>6535801</v>
      </c>
      <c r="BW118" s="989"/>
      <c r="BX118" s="989"/>
      <c r="BY118" s="989"/>
      <c r="BZ118" s="989"/>
      <c r="CA118" s="989">
        <v>6286655</v>
      </c>
      <c r="CB118" s="989"/>
      <c r="CC118" s="989"/>
      <c r="CD118" s="989"/>
      <c r="CE118" s="989"/>
      <c r="CF118" s="990"/>
      <c r="CG118" s="991"/>
      <c r="CH118" s="991"/>
      <c r="CI118" s="991"/>
      <c r="CJ118" s="992"/>
      <c r="CK118" s="948"/>
      <c r="CL118" s="949"/>
      <c r="CM118" s="919" t="s">
        <v>431</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406</v>
      </c>
      <c r="B119" s="947"/>
      <c r="C119" s="926" t="s">
        <v>407</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432</v>
      </c>
      <c r="AV119" s="981"/>
      <c r="AW119" s="981"/>
      <c r="AX119" s="981"/>
      <c r="AY119" s="982"/>
      <c r="AZ119" s="943" t="s">
        <v>433</v>
      </c>
      <c r="BA119" s="890"/>
      <c r="BB119" s="890"/>
      <c r="BC119" s="890"/>
      <c r="BD119" s="890"/>
      <c r="BE119" s="890"/>
      <c r="BF119" s="890"/>
      <c r="BG119" s="890"/>
      <c r="BH119" s="890"/>
      <c r="BI119" s="890"/>
      <c r="BJ119" s="890"/>
      <c r="BK119" s="890"/>
      <c r="BL119" s="890"/>
      <c r="BM119" s="890"/>
      <c r="BN119" s="890"/>
      <c r="BO119" s="890"/>
      <c r="BP119" s="891"/>
      <c r="BQ119" s="929">
        <v>2852679</v>
      </c>
      <c r="BR119" s="930"/>
      <c r="BS119" s="930"/>
      <c r="BT119" s="930"/>
      <c r="BU119" s="930"/>
      <c r="BV119" s="930">
        <v>3196666</v>
      </c>
      <c r="BW119" s="930"/>
      <c r="BX119" s="930"/>
      <c r="BY119" s="930"/>
      <c r="BZ119" s="930"/>
      <c r="CA119" s="930">
        <v>3302126</v>
      </c>
      <c r="CB119" s="930"/>
      <c r="CC119" s="930"/>
      <c r="CD119" s="930"/>
      <c r="CE119" s="930"/>
      <c r="CF119" s="944">
        <v>170.6</v>
      </c>
      <c r="CG119" s="945"/>
      <c r="CH119" s="945"/>
      <c r="CI119" s="945"/>
      <c r="CJ119" s="945"/>
      <c r="CK119" s="950"/>
      <c r="CL119" s="951"/>
      <c r="CM119" s="1007" t="s">
        <v>434</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410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435</v>
      </c>
      <c r="BA120" s="953"/>
      <c r="BB120" s="953"/>
      <c r="BC120" s="953"/>
      <c r="BD120" s="953"/>
      <c r="BE120" s="953"/>
      <c r="BF120" s="953"/>
      <c r="BG120" s="953"/>
      <c r="BH120" s="953"/>
      <c r="BI120" s="953"/>
      <c r="BJ120" s="953"/>
      <c r="BK120" s="953"/>
      <c r="BL120" s="953"/>
      <c r="BM120" s="953"/>
      <c r="BN120" s="953"/>
      <c r="BO120" s="953"/>
      <c r="BP120" s="954"/>
      <c r="BQ120" s="922">
        <v>15633</v>
      </c>
      <c r="BR120" s="923"/>
      <c r="BS120" s="923"/>
      <c r="BT120" s="923"/>
      <c r="BU120" s="923"/>
      <c r="BV120" s="923">
        <v>37658</v>
      </c>
      <c r="BW120" s="923"/>
      <c r="BX120" s="923"/>
      <c r="BY120" s="923"/>
      <c r="BZ120" s="923"/>
      <c r="CA120" s="923">
        <v>28224</v>
      </c>
      <c r="CB120" s="923"/>
      <c r="CC120" s="923"/>
      <c r="CD120" s="923"/>
      <c r="CE120" s="923"/>
      <c r="CF120" s="917">
        <v>1.5</v>
      </c>
      <c r="CG120" s="918"/>
      <c r="CH120" s="918"/>
      <c r="CI120" s="918"/>
      <c r="CJ120" s="918"/>
      <c r="CK120" s="1016" t="s">
        <v>436</v>
      </c>
      <c r="CL120" s="1017"/>
      <c r="CM120" s="1017"/>
      <c r="CN120" s="1017"/>
      <c r="CO120" s="1018"/>
      <c r="CP120" s="1024" t="s">
        <v>385</v>
      </c>
      <c r="CQ120" s="1025"/>
      <c r="CR120" s="1025"/>
      <c r="CS120" s="1025"/>
      <c r="CT120" s="1025"/>
      <c r="CU120" s="1025"/>
      <c r="CV120" s="1025"/>
      <c r="CW120" s="1025"/>
      <c r="CX120" s="1025"/>
      <c r="CY120" s="1025"/>
      <c r="CZ120" s="1025"/>
      <c r="DA120" s="1025"/>
      <c r="DB120" s="1025"/>
      <c r="DC120" s="1025"/>
      <c r="DD120" s="1025"/>
      <c r="DE120" s="1025"/>
      <c r="DF120" s="1026"/>
      <c r="DG120" s="929">
        <v>121892</v>
      </c>
      <c r="DH120" s="930"/>
      <c r="DI120" s="930"/>
      <c r="DJ120" s="930"/>
      <c r="DK120" s="930"/>
      <c r="DL120" s="930">
        <v>112985</v>
      </c>
      <c r="DM120" s="930"/>
      <c r="DN120" s="930"/>
      <c r="DO120" s="930"/>
      <c r="DP120" s="930"/>
      <c r="DQ120" s="930">
        <v>117578</v>
      </c>
      <c r="DR120" s="930"/>
      <c r="DS120" s="930"/>
      <c r="DT120" s="930"/>
      <c r="DU120" s="930"/>
      <c r="DV120" s="931">
        <v>6.1</v>
      </c>
      <c r="DW120" s="931"/>
      <c r="DX120" s="931"/>
      <c r="DY120" s="931"/>
      <c r="DZ120" s="932"/>
    </row>
    <row r="121" spans="1:130" s="197" customFormat="1" ht="26.25" customHeight="1">
      <c r="A121" s="978"/>
      <c r="B121" s="949"/>
      <c r="C121" s="1013" t="s">
        <v>437</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438</v>
      </c>
      <c r="BA121" s="974"/>
      <c r="BB121" s="974"/>
      <c r="BC121" s="974"/>
      <c r="BD121" s="974"/>
      <c r="BE121" s="974"/>
      <c r="BF121" s="974"/>
      <c r="BG121" s="974"/>
      <c r="BH121" s="974"/>
      <c r="BI121" s="974"/>
      <c r="BJ121" s="974"/>
      <c r="BK121" s="974"/>
      <c r="BL121" s="974"/>
      <c r="BM121" s="974"/>
      <c r="BN121" s="974"/>
      <c r="BO121" s="974"/>
      <c r="BP121" s="975"/>
      <c r="BQ121" s="988">
        <v>3811811</v>
      </c>
      <c r="BR121" s="989"/>
      <c r="BS121" s="989"/>
      <c r="BT121" s="989"/>
      <c r="BU121" s="989"/>
      <c r="BV121" s="989">
        <v>3720876</v>
      </c>
      <c r="BW121" s="989"/>
      <c r="BX121" s="989"/>
      <c r="BY121" s="989"/>
      <c r="BZ121" s="989"/>
      <c r="CA121" s="989">
        <v>4115207</v>
      </c>
      <c r="CB121" s="989"/>
      <c r="CC121" s="989"/>
      <c r="CD121" s="989"/>
      <c r="CE121" s="989"/>
      <c r="CF121" s="1027">
        <v>212.6</v>
      </c>
      <c r="CG121" s="1028"/>
      <c r="CH121" s="1028"/>
      <c r="CI121" s="1028"/>
      <c r="CJ121" s="1028"/>
      <c r="CK121" s="1019"/>
      <c r="CL121" s="1020"/>
      <c r="CM121" s="1020"/>
      <c r="CN121" s="1020"/>
      <c r="CO121" s="1021"/>
      <c r="CP121" s="1010" t="s">
        <v>383</v>
      </c>
      <c r="CQ121" s="1011"/>
      <c r="CR121" s="1011"/>
      <c r="CS121" s="1011"/>
      <c r="CT121" s="1011"/>
      <c r="CU121" s="1011"/>
      <c r="CV121" s="1011"/>
      <c r="CW121" s="1011"/>
      <c r="CX121" s="1011"/>
      <c r="CY121" s="1011"/>
      <c r="CZ121" s="1011"/>
      <c r="DA121" s="1011"/>
      <c r="DB121" s="1011"/>
      <c r="DC121" s="1011"/>
      <c r="DD121" s="1011"/>
      <c r="DE121" s="1011"/>
      <c r="DF121" s="1012"/>
      <c r="DG121" s="922">
        <v>66199</v>
      </c>
      <c r="DH121" s="923"/>
      <c r="DI121" s="923"/>
      <c r="DJ121" s="923"/>
      <c r="DK121" s="923"/>
      <c r="DL121" s="923">
        <v>66518</v>
      </c>
      <c r="DM121" s="923"/>
      <c r="DN121" s="923"/>
      <c r="DO121" s="923"/>
      <c r="DP121" s="923"/>
      <c r="DQ121" s="923">
        <v>64572</v>
      </c>
      <c r="DR121" s="923"/>
      <c r="DS121" s="923"/>
      <c r="DT121" s="923"/>
      <c r="DU121" s="923"/>
      <c r="DV121" s="924">
        <v>3.3</v>
      </c>
      <c r="DW121" s="924"/>
      <c r="DX121" s="924"/>
      <c r="DY121" s="924"/>
      <c r="DZ121" s="925"/>
    </row>
    <row r="122" spans="1:130" s="197" customFormat="1" ht="26.25" customHeight="1">
      <c r="A122" s="978"/>
      <c r="B122" s="949"/>
      <c r="C122" s="919" t="s">
        <v>420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172</v>
      </c>
      <c r="BA122" s="228"/>
      <c r="BB122" s="228"/>
      <c r="BC122" s="228"/>
      <c r="BD122" s="228"/>
      <c r="BE122" s="228"/>
      <c r="BF122" s="228"/>
      <c r="BG122" s="228"/>
      <c r="BH122" s="228"/>
      <c r="BI122" s="228"/>
      <c r="BJ122" s="228"/>
      <c r="BK122" s="228"/>
      <c r="BL122" s="228"/>
      <c r="BM122" s="228"/>
      <c r="BN122" s="228"/>
      <c r="BO122" s="996" t="s">
        <v>439</v>
      </c>
      <c r="BP122" s="997"/>
      <c r="BQ122" s="1037">
        <v>6680123</v>
      </c>
      <c r="BR122" s="1038"/>
      <c r="BS122" s="1038"/>
      <c r="BT122" s="1038"/>
      <c r="BU122" s="1038"/>
      <c r="BV122" s="1038">
        <v>6955200</v>
      </c>
      <c r="BW122" s="1038"/>
      <c r="BX122" s="1038"/>
      <c r="BY122" s="1038"/>
      <c r="BZ122" s="1038"/>
      <c r="CA122" s="1038">
        <v>7445557</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c r="A123" s="978"/>
      <c r="B123" s="949"/>
      <c r="C123" s="919" t="s">
        <v>426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440</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0.5</v>
      </c>
      <c r="BR123" s="1030"/>
      <c r="BS123" s="1030"/>
      <c r="BT123" s="1030"/>
      <c r="BU123" s="1030"/>
      <c r="BV123" s="1030" t="s">
        <v>112</v>
      </c>
      <c r="BW123" s="1030"/>
      <c r="BX123" s="1030"/>
      <c r="BY123" s="1030"/>
      <c r="BZ123" s="1030"/>
      <c r="CA123" s="1030" t="s">
        <v>112</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429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441</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c r="A125" s="978"/>
      <c r="B125" s="949"/>
      <c r="C125" s="919" t="s">
        <v>431</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442</v>
      </c>
      <c r="CL125" s="1017"/>
      <c r="CM125" s="1017"/>
      <c r="CN125" s="1017"/>
      <c r="CO125" s="1018"/>
      <c r="CP125" s="943" t="s">
        <v>443</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444</v>
      </c>
      <c r="AY126" s="1040"/>
      <c r="AZ126" s="1040"/>
      <c r="BA126" s="1040"/>
      <c r="BB126" s="1040"/>
      <c r="BC126" s="1040"/>
      <c r="BD126" s="1040"/>
      <c r="BE126" s="1041"/>
      <c r="BF126" s="1055" t="s">
        <v>445</v>
      </c>
      <c r="BG126" s="1040"/>
      <c r="BH126" s="1040"/>
      <c r="BI126" s="1040"/>
      <c r="BJ126" s="1040"/>
      <c r="BK126" s="1040"/>
      <c r="BL126" s="1041"/>
      <c r="BM126" s="1055" t="s">
        <v>446</v>
      </c>
      <c r="BN126" s="1040"/>
      <c r="BO126" s="1040"/>
      <c r="BP126" s="1040"/>
      <c r="BQ126" s="1040"/>
      <c r="BR126" s="1040"/>
      <c r="BS126" s="1041"/>
      <c r="BT126" s="1055" t="s">
        <v>447</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448</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449</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450</v>
      </c>
      <c r="AY127" s="890"/>
      <c r="AZ127" s="890"/>
      <c r="BA127" s="890"/>
      <c r="BB127" s="890"/>
      <c r="BC127" s="890"/>
      <c r="BD127" s="890"/>
      <c r="BE127" s="891"/>
      <c r="BF127" s="1044" t="s">
        <v>112</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451</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453</v>
      </c>
      <c r="X128" s="1076"/>
      <c r="Y128" s="1076"/>
      <c r="Z128" s="1077"/>
      <c r="AA128" s="1092">
        <v>17368</v>
      </c>
      <c r="AB128" s="1093"/>
      <c r="AC128" s="1093"/>
      <c r="AD128" s="1093"/>
      <c r="AE128" s="1094"/>
      <c r="AF128" s="1095">
        <v>17437</v>
      </c>
      <c r="AG128" s="1093"/>
      <c r="AH128" s="1093"/>
      <c r="AI128" s="1093"/>
      <c r="AJ128" s="1094"/>
      <c r="AK128" s="1095">
        <v>10671</v>
      </c>
      <c r="AL128" s="1093"/>
      <c r="AM128" s="1093"/>
      <c r="AN128" s="1093"/>
      <c r="AO128" s="1094"/>
      <c r="AP128" s="1096"/>
      <c r="AQ128" s="1097"/>
      <c r="AR128" s="1097"/>
      <c r="AS128" s="1097"/>
      <c r="AT128" s="1098"/>
      <c r="AU128" s="235"/>
      <c r="AV128" s="235"/>
      <c r="AW128" s="235"/>
      <c r="AX128" s="1057" t="s">
        <v>454</v>
      </c>
      <c r="AY128" s="953"/>
      <c r="AZ128" s="953"/>
      <c r="BA128" s="953"/>
      <c r="BB128" s="953"/>
      <c r="BC128" s="953"/>
      <c r="BD128" s="953"/>
      <c r="BE128" s="954"/>
      <c r="BF128" s="1069" t="s">
        <v>112</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455</v>
      </c>
      <c r="X129" s="1064"/>
      <c r="Y129" s="1064"/>
      <c r="Z129" s="1065"/>
      <c r="AA129" s="961">
        <v>2430439</v>
      </c>
      <c r="AB129" s="962"/>
      <c r="AC129" s="962"/>
      <c r="AD129" s="962"/>
      <c r="AE129" s="963"/>
      <c r="AF129" s="964">
        <v>2445301</v>
      </c>
      <c r="AG129" s="962"/>
      <c r="AH129" s="962"/>
      <c r="AI129" s="962"/>
      <c r="AJ129" s="963"/>
      <c r="AK129" s="964">
        <v>2385711</v>
      </c>
      <c r="AL129" s="962"/>
      <c r="AM129" s="962"/>
      <c r="AN129" s="962"/>
      <c r="AO129" s="963"/>
      <c r="AP129" s="1066"/>
      <c r="AQ129" s="1067"/>
      <c r="AR129" s="1067"/>
      <c r="AS129" s="1067"/>
      <c r="AT129" s="1068"/>
      <c r="AU129" s="235"/>
      <c r="AV129" s="235"/>
      <c r="AW129" s="235"/>
      <c r="AX129" s="1057" t="s">
        <v>456</v>
      </c>
      <c r="AY129" s="953"/>
      <c r="AZ129" s="953"/>
      <c r="BA129" s="953"/>
      <c r="BB129" s="953"/>
      <c r="BC129" s="953"/>
      <c r="BD129" s="953"/>
      <c r="BE129" s="954"/>
      <c r="BF129" s="1058">
        <v>8.3000000000000007</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458</v>
      </c>
      <c r="X130" s="1064"/>
      <c r="Y130" s="1064"/>
      <c r="Z130" s="1065"/>
      <c r="AA130" s="961">
        <v>462395</v>
      </c>
      <c r="AB130" s="962"/>
      <c r="AC130" s="962"/>
      <c r="AD130" s="962"/>
      <c r="AE130" s="963"/>
      <c r="AF130" s="964">
        <v>461921</v>
      </c>
      <c r="AG130" s="962"/>
      <c r="AH130" s="962"/>
      <c r="AI130" s="962"/>
      <c r="AJ130" s="963"/>
      <c r="AK130" s="964">
        <v>450031</v>
      </c>
      <c r="AL130" s="962"/>
      <c r="AM130" s="962"/>
      <c r="AN130" s="962"/>
      <c r="AO130" s="963"/>
      <c r="AP130" s="1066"/>
      <c r="AQ130" s="1067"/>
      <c r="AR130" s="1067"/>
      <c r="AS130" s="1067"/>
      <c r="AT130" s="1068"/>
      <c r="AU130" s="235"/>
      <c r="AV130" s="235"/>
      <c r="AW130" s="235"/>
      <c r="AX130" s="1116" t="s">
        <v>459</v>
      </c>
      <c r="AY130" s="1048"/>
      <c r="AZ130" s="1048"/>
      <c r="BA130" s="1048"/>
      <c r="BB130" s="1048"/>
      <c r="BC130" s="1048"/>
      <c r="BD130" s="1048"/>
      <c r="BE130" s="1049"/>
      <c r="BF130" s="1078" t="s">
        <v>112</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460</v>
      </c>
      <c r="X131" s="1087"/>
      <c r="Y131" s="1087"/>
      <c r="Z131" s="1088"/>
      <c r="AA131" s="1000">
        <v>1968044</v>
      </c>
      <c r="AB131" s="1001"/>
      <c r="AC131" s="1001"/>
      <c r="AD131" s="1001"/>
      <c r="AE131" s="1002"/>
      <c r="AF131" s="1003">
        <v>1983380</v>
      </c>
      <c r="AG131" s="1001"/>
      <c r="AH131" s="1001"/>
      <c r="AI131" s="1001"/>
      <c r="AJ131" s="1002"/>
      <c r="AK131" s="1003">
        <v>1935680</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461</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462</v>
      </c>
      <c r="W132" s="1104"/>
      <c r="X132" s="1104"/>
      <c r="Y132" s="1104"/>
      <c r="Z132" s="1105"/>
      <c r="AA132" s="1106">
        <v>9.2256067450000003</v>
      </c>
      <c r="AB132" s="1107"/>
      <c r="AC132" s="1107"/>
      <c r="AD132" s="1107"/>
      <c r="AE132" s="1108"/>
      <c r="AF132" s="1109">
        <v>8.7691718180000002</v>
      </c>
      <c r="AG132" s="1107"/>
      <c r="AH132" s="1107"/>
      <c r="AI132" s="1107"/>
      <c r="AJ132" s="1108"/>
      <c r="AK132" s="1109">
        <v>7.102465284</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463</v>
      </c>
      <c r="W133" s="1111"/>
      <c r="X133" s="1111"/>
      <c r="Y133" s="1111"/>
      <c r="Z133" s="1112"/>
      <c r="AA133" s="1113">
        <v>10.199999999999999</v>
      </c>
      <c r="AB133" s="1114"/>
      <c r="AC133" s="1114"/>
      <c r="AD133" s="1114"/>
      <c r="AE133" s="1115"/>
      <c r="AF133" s="1113">
        <v>9.5</v>
      </c>
      <c r="AG133" s="1114"/>
      <c r="AH133" s="1114"/>
      <c r="AI133" s="1114"/>
      <c r="AJ133" s="1115"/>
      <c r="AK133" s="1113">
        <v>8.3000000000000007</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0" t="s">
        <v>466</v>
      </c>
      <c r="L7" s="254"/>
      <c r="M7" s="255" t="s">
        <v>467</v>
      </c>
      <c r="N7" s="256"/>
    </row>
    <row r="8" spans="1:16">
      <c r="A8" s="248"/>
      <c r="B8" s="244"/>
      <c r="C8" s="244"/>
      <c r="D8" s="244"/>
      <c r="E8" s="244"/>
      <c r="F8" s="244"/>
      <c r="G8" s="257"/>
      <c r="H8" s="258"/>
      <c r="I8" s="258"/>
      <c r="J8" s="259"/>
      <c r="K8" s="1121"/>
      <c r="L8" s="260" t="s">
        <v>468</v>
      </c>
      <c r="M8" s="261" t="s">
        <v>469</v>
      </c>
      <c r="N8" s="262" t="s">
        <v>470</v>
      </c>
    </row>
    <row r="9" spans="1:16">
      <c r="A9" s="248"/>
      <c r="B9" s="244"/>
      <c r="C9" s="244"/>
      <c r="D9" s="244"/>
      <c r="E9" s="244"/>
      <c r="F9" s="244"/>
      <c r="G9" s="1122" t="s">
        <v>471</v>
      </c>
      <c r="H9" s="1123"/>
      <c r="I9" s="1123"/>
      <c r="J9" s="1124"/>
      <c r="K9" s="263">
        <v>520640</v>
      </c>
      <c r="L9" s="264">
        <v>105286</v>
      </c>
      <c r="M9" s="265">
        <v>138183</v>
      </c>
      <c r="N9" s="266">
        <v>-23.8</v>
      </c>
    </row>
    <row r="10" spans="1:16">
      <c r="A10" s="248"/>
      <c r="B10" s="244"/>
      <c r="C10" s="244"/>
      <c r="D10" s="244"/>
      <c r="E10" s="244"/>
      <c r="F10" s="244"/>
      <c r="G10" s="1122" t="s">
        <v>472</v>
      </c>
      <c r="H10" s="1123"/>
      <c r="I10" s="1123"/>
      <c r="J10" s="1124"/>
      <c r="K10" s="267">
        <v>155678</v>
      </c>
      <c r="L10" s="268">
        <v>31482</v>
      </c>
      <c r="M10" s="269">
        <v>15438</v>
      </c>
      <c r="N10" s="270">
        <v>103.9</v>
      </c>
    </row>
    <row r="11" spans="1:16" ht="13.5" customHeight="1">
      <c r="A11" s="248"/>
      <c r="B11" s="244"/>
      <c r="C11" s="244"/>
      <c r="D11" s="244"/>
      <c r="E11" s="244"/>
      <c r="F11" s="244"/>
      <c r="G11" s="1122" t="s">
        <v>473</v>
      </c>
      <c r="H11" s="1123"/>
      <c r="I11" s="1123"/>
      <c r="J11" s="1124"/>
      <c r="K11" s="267">
        <v>108722</v>
      </c>
      <c r="L11" s="268">
        <v>21986</v>
      </c>
      <c r="M11" s="269">
        <v>22352</v>
      </c>
      <c r="N11" s="270">
        <v>-1.6</v>
      </c>
    </row>
    <row r="12" spans="1:16" ht="13.5" customHeight="1">
      <c r="A12" s="248"/>
      <c r="B12" s="244"/>
      <c r="C12" s="244"/>
      <c r="D12" s="244"/>
      <c r="E12" s="244"/>
      <c r="F12" s="244"/>
      <c r="G12" s="1122" t="s">
        <v>474</v>
      </c>
      <c r="H12" s="1123"/>
      <c r="I12" s="1123"/>
      <c r="J12" s="1124"/>
      <c r="K12" s="267" t="s">
        <v>475</v>
      </c>
      <c r="L12" s="268" t="s">
        <v>475</v>
      </c>
      <c r="M12" s="269">
        <v>2530</v>
      </c>
      <c r="N12" s="270" t="s">
        <v>475</v>
      </c>
    </row>
    <row r="13" spans="1:16" ht="13.5" customHeight="1">
      <c r="A13" s="248"/>
      <c r="B13" s="244"/>
      <c r="C13" s="244"/>
      <c r="D13" s="244"/>
      <c r="E13" s="244"/>
      <c r="F13" s="244"/>
      <c r="G13" s="1122" t="s">
        <v>476</v>
      </c>
      <c r="H13" s="1123"/>
      <c r="I13" s="1123"/>
      <c r="J13" s="1124"/>
      <c r="K13" s="267" t="s">
        <v>475</v>
      </c>
      <c r="L13" s="268" t="s">
        <v>475</v>
      </c>
      <c r="M13" s="269" t="s">
        <v>475</v>
      </c>
      <c r="N13" s="270" t="s">
        <v>475</v>
      </c>
    </row>
    <row r="14" spans="1:16" ht="13.5" customHeight="1">
      <c r="A14" s="248"/>
      <c r="B14" s="244"/>
      <c r="C14" s="244"/>
      <c r="D14" s="244"/>
      <c r="E14" s="244"/>
      <c r="F14" s="244"/>
      <c r="G14" s="1122" t="s">
        <v>477</v>
      </c>
      <c r="H14" s="1123"/>
      <c r="I14" s="1123"/>
      <c r="J14" s="1124"/>
      <c r="K14" s="267">
        <v>558</v>
      </c>
      <c r="L14" s="268">
        <v>113</v>
      </c>
      <c r="M14" s="269">
        <v>5605</v>
      </c>
      <c r="N14" s="270">
        <v>-98</v>
      </c>
    </row>
    <row r="15" spans="1:16" ht="13.5" customHeight="1">
      <c r="A15" s="248"/>
      <c r="B15" s="244"/>
      <c r="C15" s="244"/>
      <c r="D15" s="244"/>
      <c r="E15" s="244"/>
      <c r="F15" s="244"/>
      <c r="G15" s="1122" t="s">
        <v>478</v>
      </c>
      <c r="H15" s="1123"/>
      <c r="I15" s="1123"/>
      <c r="J15" s="1124"/>
      <c r="K15" s="267">
        <v>18943</v>
      </c>
      <c r="L15" s="268">
        <v>3831</v>
      </c>
      <c r="M15" s="269">
        <v>3103</v>
      </c>
      <c r="N15" s="270">
        <v>23.5</v>
      </c>
    </row>
    <row r="16" spans="1:16">
      <c r="A16" s="248"/>
      <c r="B16" s="244"/>
      <c r="C16" s="244"/>
      <c r="D16" s="244"/>
      <c r="E16" s="244"/>
      <c r="F16" s="244"/>
      <c r="G16" s="1125" t="s">
        <v>479</v>
      </c>
      <c r="H16" s="1126"/>
      <c r="I16" s="1126"/>
      <c r="J16" s="1127"/>
      <c r="K16" s="268">
        <v>-40882</v>
      </c>
      <c r="L16" s="268">
        <v>-8267</v>
      </c>
      <c r="M16" s="269">
        <v>-15159</v>
      </c>
      <c r="N16" s="270">
        <v>-45.5</v>
      </c>
    </row>
    <row r="17" spans="1:16">
      <c r="A17" s="248"/>
      <c r="B17" s="244"/>
      <c r="C17" s="244"/>
      <c r="D17" s="244"/>
      <c r="E17" s="244"/>
      <c r="F17" s="244"/>
      <c r="G17" s="1125" t="s">
        <v>172</v>
      </c>
      <c r="H17" s="1126"/>
      <c r="I17" s="1126"/>
      <c r="J17" s="1127"/>
      <c r="K17" s="268">
        <v>763659</v>
      </c>
      <c r="L17" s="268">
        <v>154431</v>
      </c>
      <c r="M17" s="269">
        <v>172052</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7" t="s">
        <v>484</v>
      </c>
      <c r="H21" s="1118"/>
      <c r="I21" s="1118"/>
      <c r="J21" s="1119"/>
      <c r="K21" s="280">
        <v>10.92</v>
      </c>
      <c r="L21" s="281">
        <v>15.52</v>
      </c>
      <c r="M21" s="282">
        <v>-4.5999999999999996</v>
      </c>
      <c r="N21" s="249"/>
      <c r="O21" s="283"/>
      <c r="P21" s="279"/>
    </row>
    <row r="22" spans="1:16" s="284" customFormat="1">
      <c r="A22" s="279"/>
      <c r="B22" s="249"/>
      <c r="C22" s="249"/>
      <c r="D22" s="249"/>
      <c r="E22" s="249"/>
      <c r="F22" s="249"/>
      <c r="G22" s="1117" t="s">
        <v>485</v>
      </c>
      <c r="H22" s="1118"/>
      <c r="I22" s="1118"/>
      <c r="J22" s="1119"/>
      <c r="K22" s="285">
        <v>97.4</v>
      </c>
      <c r="L22" s="286">
        <v>95.8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466</v>
      </c>
      <c r="L30" s="254"/>
      <c r="M30" s="255" t="s">
        <v>467</v>
      </c>
      <c r="N30" s="256"/>
    </row>
    <row r="31" spans="1:16">
      <c r="A31" s="248"/>
      <c r="B31" s="244"/>
      <c r="C31" s="244"/>
      <c r="D31" s="244"/>
      <c r="E31" s="244"/>
      <c r="F31" s="244"/>
      <c r="G31" s="257"/>
      <c r="H31" s="258"/>
      <c r="I31" s="258"/>
      <c r="J31" s="259"/>
      <c r="K31" s="1121"/>
      <c r="L31" s="260" t="s">
        <v>468</v>
      </c>
      <c r="M31" s="261" t="s">
        <v>469</v>
      </c>
      <c r="N31" s="262" t="s">
        <v>470</v>
      </c>
    </row>
    <row r="32" spans="1:16" ht="27" customHeight="1">
      <c r="A32" s="248"/>
      <c r="B32" s="244"/>
      <c r="C32" s="244"/>
      <c r="D32" s="244"/>
      <c r="E32" s="244"/>
      <c r="F32" s="244"/>
      <c r="G32" s="1133" t="s">
        <v>488</v>
      </c>
      <c r="H32" s="1134"/>
      <c r="I32" s="1134"/>
      <c r="J32" s="1135"/>
      <c r="K32" s="294">
        <v>565134</v>
      </c>
      <c r="L32" s="294">
        <v>114284</v>
      </c>
      <c r="M32" s="295">
        <v>106666</v>
      </c>
      <c r="N32" s="296">
        <v>7.1</v>
      </c>
    </row>
    <row r="33" spans="1:16" ht="13.5" customHeight="1">
      <c r="A33" s="248"/>
      <c r="B33" s="244"/>
      <c r="C33" s="244"/>
      <c r="D33" s="244"/>
      <c r="E33" s="244"/>
      <c r="F33" s="244"/>
      <c r="G33" s="1133" t="s">
        <v>489</v>
      </c>
      <c r="H33" s="1134"/>
      <c r="I33" s="1134"/>
      <c r="J33" s="1135"/>
      <c r="K33" s="294" t="s">
        <v>475</v>
      </c>
      <c r="L33" s="294" t="s">
        <v>475</v>
      </c>
      <c r="M33" s="295" t="s">
        <v>475</v>
      </c>
      <c r="N33" s="296" t="s">
        <v>475</v>
      </c>
    </row>
    <row r="34" spans="1:16" ht="27" customHeight="1">
      <c r="A34" s="248"/>
      <c r="B34" s="244"/>
      <c r="C34" s="244"/>
      <c r="D34" s="244"/>
      <c r="E34" s="244"/>
      <c r="F34" s="244"/>
      <c r="G34" s="1133" t="s">
        <v>490</v>
      </c>
      <c r="H34" s="1134"/>
      <c r="I34" s="1134"/>
      <c r="J34" s="1135"/>
      <c r="K34" s="294" t="s">
        <v>475</v>
      </c>
      <c r="L34" s="294" t="s">
        <v>475</v>
      </c>
      <c r="M34" s="295">
        <v>439</v>
      </c>
      <c r="N34" s="296" t="s">
        <v>475</v>
      </c>
    </row>
    <row r="35" spans="1:16" ht="27" customHeight="1">
      <c r="A35" s="248"/>
      <c r="B35" s="244"/>
      <c r="C35" s="244"/>
      <c r="D35" s="244"/>
      <c r="E35" s="244"/>
      <c r="F35" s="244"/>
      <c r="G35" s="1133" t="s">
        <v>491</v>
      </c>
      <c r="H35" s="1134"/>
      <c r="I35" s="1134"/>
      <c r="J35" s="1135"/>
      <c r="K35" s="294">
        <v>22515</v>
      </c>
      <c r="L35" s="294">
        <v>4553</v>
      </c>
      <c r="M35" s="295">
        <v>24405</v>
      </c>
      <c r="N35" s="296">
        <v>-81.3</v>
      </c>
    </row>
    <row r="36" spans="1:16" ht="27" customHeight="1">
      <c r="A36" s="248"/>
      <c r="B36" s="244"/>
      <c r="C36" s="244"/>
      <c r="D36" s="244"/>
      <c r="E36" s="244"/>
      <c r="F36" s="244"/>
      <c r="G36" s="1133" t="s">
        <v>492</v>
      </c>
      <c r="H36" s="1134"/>
      <c r="I36" s="1134"/>
      <c r="J36" s="1135"/>
      <c r="K36" s="294">
        <v>10534</v>
      </c>
      <c r="L36" s="294">
        <v>2130</v>
      </c>
      <c r="M36" s="295">
        <v>4847</v>
      </c>
      <c r="N36" s="296">
        <v>-56.1</v>
      </c>
    </row>
    <row r="37" spans="1:16" ht="13.5" customHeight="1">
      <c r="A37" s="248"/>
      <c r="B37" s="244"/>
      <c r="C37" s="244"/>
      <c r="D37" s="244"/>
      <c r="E37" s="244"/>
      <c r="F37" s="244"/>
      <c r="G37" s="1133" t="s">
        <v>493</v>
      </c>
      <c r="H37" s="1134"/>
      <c r="I37" s="1134"/>
      <c r="J37" s="1135"/>
      <c r="K37" s="294" t="s">
        <v>475</v>
      </c>
      <c r="L37" s="294" t="s">
        <v>475</v>
      </c>
      <c r="M37" s="295">
        <v>2124</v>
      </c>
      <c r="N37" s="296" t="s">
        <v>475</v>
      </c>
    </row>
    <row r="38" spans="1:16" ht="27" customHeight="1">
      <c r="A38" s="248"/>
      <c r="B38" s="244"/>
      <c r="C38" s="244"/>
      <c r="D38" s="244"/>
      <c r="E38" s="244"/>
      <c r="F38" s="244"/>
      <c r="G38" s="1136" t="s">
        <v>494</v>
      </c>
      <c r="H38" s="1137"/>
      <c r="I38" s="1137"/>
      <c r="J38" s="1138"/>
      <c r="K38" s="297" t="s">
        <v>475</v>
      </c>
      <c r="L38" s="297" t="s">
        <v>475</v>
      </c>
      <c r="M38" s="298">
        <v>33</v>
      </c>
      <c r="N38" s="299" t="s">
        <v>475</v>
      </c>
      <c r="O38" s="293"/>
    </row>
    <row r="39" spans="1:16">
      <c r="A39" s="248"/>
      <c r="B39" s="244"/>
      <c r="C39" s="244"/>
      <c r="D39" s="244"/>
      <c r="E39" s="244"/>
      <c r="F39" s="244"/>
      <c r="G39" s="1136" t="s">
        <v>495</v>
      </c>
      <c r="H39" s="1137"/>
      <c r="I39" s="1137"/>
      <c r="J39" s="1138"/>
      <c r="K39" s="300">
        <v>-10671</v>
      </c>
      <c r="L39" s="300">
        <v>-2158</v>
      </c>
      <c r="M39" s="301">
        <v>-5315</v>
      </c>
      <c r="N39" s="302">
        <v>-59.4</v>
      </c>
      <c r="O39" s="293"/>
    </row>
    <row r="40" spans="1:16" ht="27" customHeight="1">
      <c r="A40" s="248"/>
      <c r="B40" s="244"/>
      <c r="C40" s="244"/>
      <c r="D40" s="244"/>
      <c r="E40" s="244"/>
      <c r="F40" s="244"/>
      <c r="G40" s="1133" t="s">
        <v>496</v>
      </c>
      <c r="H40" s="1134"/>
      <c r="I40" s="1134"/>
      <c r="J40" s="1135"/>
      <c r="K40" s="300">
        <v>-450031</v>
      </c>
      <c r="L40" s="300">
        <v>-91007</v>
      </c>
      <c r="M40" s="301">
        <v>-96584</v>
      </c>
      <c r="N40" s="302">
        <v>-5.8</v>
      </c>
      <c r="O40" s="293"/>
    </row>
    <row r="41" spans="1:16">
      <c r="A41" s="248"/>
      <c r="B41" s="244"/>
      <c r="C41" s="244"/>
      <c r="D41" s="244"/>
      <c r="E41" s="244"/>
      <c r="F41" s="244"/>
      <c r="G41" s="1139" t="s">
        <v>282</v>
      </c>
      <c r="H41" s="1140"/>
      <c r="I41" s="1140"/>
      <c r="J41" s="1141"/>
      <c r="K41" s="294">
        <v>137481</v>
      </c>
      <c r="L41" s="300">
        <v>27802</v>
      </c>
      <c r="M41" s="301">
        <v>36615</v>
      </c>
      <c r="N41" s="302">
        <v>-24.1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8" t="s">
        <v>466</v>
      </c>
      <c r="J49" s="1130" t="s">
        <v>500</v>
      </c>
      <c r="K49" s="1131"/>
      <c r="L49" s="1131"/>
      <c r="M49" s="1131"/>
      <c r="N49" s="1132"/>
    </row>
    <row r="50" spans="1:14">
      <c r="A50" s="248"/>
      <c r="B50" s="244"/>
      <c r="C50" s="244"/>
      <c r="D50" s="244"/>
      <c r="E50" s="244"/>
      <c r="F50" s="244"/>
      <c r="G50" s="312"/>
      <c r="H50" s="313"/>
      <c r="I50" s="1129"/>
      <c r="J50" s="314" t="s">
        <v>501</v>
      </c>
      <c r="K50" s="315" t="s">
        <v>502</v>
      </c>
      <c r="L50" s="316" t="s">
        <v>503</v>
      </c>
      <c r="M50" s="317" t="s">
        <v>504</v>
      </c>
      <c r="N50" s="318" t="s">
        <v>505</v>
      </c>
    </row>
    <row r="51" spans="1:14">
      <c r="A51" s="248"/>
      <c r="B51" s="244"/>
      <c r="C51" s="244"/>
      <c r="D51" s="244"/>
      <c r="E51" s="244"/>
      <c r="F51" s="244"/>
      <c r="G51" s="310" t="s">
        <v>506</v>
      </c>
      <c r="H51" s="311"/>
      <c r="I51" s="319">
        <v>454949</v>
      </c>
      <c r="J51" s="320">
        <v>86230</v>
      </c>
      <c r="K51" s="321">
        <v>-6.1</v>
      </c>
      <c r="L51" s="322">
        <v>192544</v>
      </c>
      <c r="M51" s="323">
        <v>10.4</v>
      </c>
      <c r="N51" s="324">
        <v>-16.5</v>
      </c>
    </row>
    <row r="52" spans="1:14">
      <c r="A52" s="248"/>
      <c r="B52" s="244"/>
      <c r="C52" s="244"/>
      <c r="D52" s="244"/>
      <c r="E52" s="244"/>
      <c r="F52" s="244"/>
      <c r="G52" s="325"/>
      <c r="H52" s="326" t="s">
        <v>507</v>
      </c>
      <c r="I52" s="327">
        <v>331511</v>
      </c>
      <c r="J52" s="328">
        <v>62834</v>
      </c>
      <c r="K52" s="329">
        <v>-3.6</v>
      </c>
      <c r="L52" s="330">
        <v>82235</v>
      </c>
      <c r="M52" s="331">
        <v>-8.1</v>
      </c>
      <c r="N52" s="332">
        <v>4.5</v>
      </c>
    </row>
    <row r="53" spans="1:14">
      <c r="A53" s="248"/>
      <c r="B53" s="244"/>
      <c r="C53" s="244"/>
      <c r="D53" s="244"/>
      <c r="E53" s="244"/>
      <c r="F53" s="244"/>
      <c r="G53" s="310" t="s">
        <v>508</v>
      </c>
      <c r="H53" s="311"/>
      <c r="I53" s="319">
        <v>801703</v>
      </c>
      <c r="J53" s="320">
        <v>154144</v>
      </c>
      <c r="K53" s="321">
        <v>78.8</v>
      </c>
      <c r="L53" s="322">
        <v>146140</v>
      </c>
      <c r="M53" s="323">
        <v>-24.1</v>
      </c>
      <c r="N53" s="324">
        <v>102.9</v>
      </c>
    </row>
    <row r="54" spans="1:14">
      <c r="A54" s="248"/>
      <c r="B54" s="244"/>
      <c r="C54" s="244"/>
      <c r="D54" s="244"/>
      <c r="E54" s="244"/>
      <c r="F54" s="244"/>
      <c r="G54" s="325"/>
      <c r="H54" s="326" t="s">
        <v>507</v>
      </c>
      <c r="I54" s="327">
        <v>654705</v>
      </c>
      <c r="J54" s="328">
        <v>125881</v>
      </c>
      <c r="K54" s="329">
        <v>100.3</v>
      </c>
      <c r="L54" s="330">
        <v>75451</v>
      </c>
      <c r="M54" s="331">
        <v>-8.1999999999999993</v>
      </c>
      <c r="N54" s="332">
        <v>108.5</v>
      </c>
    </row>
    <row r="55" spans="1:14">
      <c r="A55" s="248"/>
      <c r="B55" s="244"/>
      <c r="C55" s="244"/>
      <c r="D55" s="244"/>
      <c r="E55" s="244"/>
      <c r="F55" s="244"/>
      <c r="G55" s="310" t="s">
        <v>509</v>
      </c>
      <c r="H55" s="311"/>
      <c r="I55" s="319">
        <v>633951</v>
      </c>
      <c r="J55" s="320">
        <v>121377</v>
      </c>
      <c r="K55" s="321">
        <v>-21.3</v>
      </c>
      <c r="L55" s="322">
        <v>146641</v>
      </c>
      <c r="M55" s="323">
        <v>0.3</v>
      </c>
      <c r="N55" s="324">
        <v>-21.6</v>
      </c>
    </row>
    <row r="56" spans="1:14">
      <c r="A56" s="248"/>
      <c r="B56" s="244"/>
      <c r="C56" s="244"/>
      <c r="D56" s="244"/>
      <c r="E56" s="244"/>
      <c r="F56" s="244"/>
      <c r="G56" s="325"/>
      <c r="H56" s="326" t="s">
        <v>507</v>
      </c>
      <c r="I56" s="327">
        <v>556364</v>
      </c>
      <c r="J56" s="328">
        <v>106522</v>
      </c>
      <c r="K56" s="329">
        <v>-15.4</v>
      </c>
      <c r="L56" s="330">
        <v>68142</v>
      </c>
      <c r="M56" s="331">
        <v>-9.6999999999999993</v>
      </c>
      <c r="N56" s="332">
        <v>-5.7</v>
      </c>
    </row>
    <row r="57" spans="1:14">
      <c r="A57" s="248"/>
      <c r="B57" s="244"/>
      <c r="C57" s="244"/>
      <c r="D57" s="244"/>
      <c r="E57" s="244"/>
      <c r="F57" s="244"/>
      <c r="G57" s="310" t="s">
        <v>510</v>
      </c>
      <c r="H57" s="311"/>
      <c r="I57" s="319">
        <v>403198</v>
      </c>
      <c r="J57" s="320">
        <v>79370</v>
      </c>
      <c r="K57" s="321">
        <v>-34.6</v>
      </c>
      <c r="L57" s="322">
        <v>174587</v>
      </c>
      <c r="M57" s="323">
        <v>19.100000000000001</v>
      </c>
      <c r="N57" s="324">
        <v>-53.7</v>
      </c>
    </row>
    <row r="58" spans="1:14">
      <c r="A58" s="248"/>
      <c r="B58" s="244"/>
      <c r="C58" s="244"/>
      <c r="D58" s="244"/>
      <c r="E58" s="244"/>
      <c r="F58" s="244"/>
      <c r="G58" s="325"/>
      <c r="H58" s="326" t="s">
        <v>507</v>
      </c>
      <c r="I58" s="327">
        <v>272593</v>
      </c>
      <c r="J58" s="328">
        <v>53660</v>
      </c>
      <c r="K58" s="329">
        <v>-49.6</v>
      </c>
      <c r="L58" s="330">
        <v>79695</v>
      </c>
      <c r="M58" s="331">
        <v>17</v>
      </c>
      <c r="N58" s="332">
        <v>-66.599999999999994</v>
      </c>
    </row>
    <row r="59" spans="1:14">
      <c r="A59" s="248"/>
      <c r="B59" s="244"/>
      <c r="C59" s="244"/>
      <c r="D59" s="244"/>
      <c r="E59" s="244"/>
      <c r="F59" s="244"/>
      <c r="G59" s="310" t="s">
        <v>511</v>
      </c>
      <c r="H59" s="311"/>
      <c r="I59" s="319">
        <v>502317</v>
      </c>
      <c r="J59" s="320">
        <v>101581</v>
      </c>
      <c r="K59" s="321">
        <v>28</v>
      </c>
      <c r="L59" s="322">
        <v>175675</v>
      </c>
      <c r="M59" s="323">
        <v>0.6</v>
      </c>
      <c r="N59" s="324">
        <v>27.4</v>
      </c>
    </row>
    <row r="60" spans="1:14">
      <c r="A60" s="248"/>
      <c r="B60" s="244"/>
      <c r="C60" s="244"/>
      <c r="D60" s="244"/>
      <c r="E60" s="244"/>
      <c r="F60" s="244"/>
      <c r="G60" s="325"/>
      <c r="H60" s="326" t="s">
        <v>507</v>
      </c>
      <c r="I60" s="333">
        <v>353097</v>
      </c>
      <c r="J60" s="328">
        <v>71405</v>
      </c>
      <c r="K60" s="329">
        <v>33.1</v>
      </c>
      <c r="L60" s="330">
        <v>87698</v>
      </c>
      <c r="M60" s="331">
        <v>10</v>
      </c>
      <c r="N60" s="332">
        <v>23.1</v>
      </c>
    </row>
    <row r="61" spans="1:14">
      <c r="A61" s="248"/>
      <c r="B61" s="244"/>
      <c r="C61" s="244"/>
      <c r="D61" s="244"/>
      <c r="E61" s="244"/>
      <c r="F61" s="244"/>
      <c r="G61" s="310" t="s">
        <v>512</v>
      </c>
      <c r="H61" s="334"/>
      <c r="I61" s="335">
        <v>559224</v>
      </c>
      <c r="J61" s="336">
        <v>108540</v>
      </c>
      <c r="K61" s="337">
        <v>9</v>
      </c>
      <c r="L61" s="338">
        <v>167117</v>
      </c>
      <c r="M61" s="339">
        <v>1.3</v>
      </c>
      <c r="N61" s="324">
        <v>7.7</v>
      </c>
    </row>
    <row r="62" spans="1:14">
      <c r="A62" s="248"/>
      <c r="B62" s="244"/>
      <c r="C62" s="244"/>
      <c r="D62" s="244"/>
      <c r="E62" s="244"/>
      <c r="F62" s="244"/>
      <c r="G62" s="325"/>
      <c r="H62" s="326" t="s">
        <v>507</v>
      </c>
      <c r="I62" s="327">
        <v>433654</v>
      </c>
      <c r="J62" s="328">
        <v>84060</v>
      </c>
      <c r="K62" s="329">
        <v>13</v>
      </c>
      <c r="L62" s="330">
        <v>78644</v>
      </c>
      <c r="M62" s="331">
        <v>0.2</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2" t="s">
        <v>3</v>
      </c>
      <c r="D47" s="1142"/>
      <c r="E47" s="1143"/>
      <c r="F47" s="11">
        <v>28.83</v>
      </c>
      <c r="G47" s="12">
        <v>44.63</v>
      </c>
      <c r="H47" s="12">
        <v>57.21</v>
      </c>
      <c r="I47" s="12">
        <v>63.61</v>
      </c>
      <c r="J47" s="13">
        <v>70.08</v>
      </c>
    </row>
    <row r="48" spans="2:10" ht="57.75" customHeight="1">
      <c r="B48" s="14"/>
      <c r="C48" s="1144" t="s">
        <v>4</v>
      </c>
      <c r="D48" s="1144"/>
      <c r="E48" s="1145"/>
      <c r="F48" s="15">
        <v>6.21</v>
      </c>
      <c r="G48" s="16">
        <v>2.0499999999999998</v>
      </c>
      <c r="H48" s="16">
        <v>1.98</v>
      </c>
      <c r="I48" s="16">
        <v>5.66</v>
      </c>
      <c r="J48" s="17">
        <v>13.87</v>
      </c>
    </row>
    <row r="49" spans="2:10" ht="57.75" customHeight="1" thickBot="1">
      <c r="B49" s="18"/>
      <c r="C49" s="1146" t="s">
        <v>5</v>
      </c>
      <c r="D49" s="1146"/>
      <c r="E49" s="1147"/>
      <c r="F49" s="19">
        <v>10.58</v>
      </c>
      <c r="G49" s="20">
        <v>7.77</v>
      </c>
      <c r="H49" s="20">
        <v>11.84</v>
      </c>
      <c r="I49" s="20">
        <v>10.44</v>
      </c>
      <c r="J49" s="21">
        <v>12.95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4" t="s">
        <v>519</v>
      </c>
      <c r="D34" s="1154"/>
      <c r="E34" s="1155"/>
      <c r="F34" s="32">
        <v>6.21</v>
      </c>
      <c r="G34" s="33">
        <v>2.0499999999999998</v>
      </c>
      <c r="H34" s="33">
        <v>1.98</v>
      </c>
      <c r="I34" s="33">
        <v>5.66</v>
      </c>
      <c r="J34" s="34">
        <v>13.86</v>
      </c>
      <c r="K34" s="22"/>
      <c r="L34" s="22"/>
      <c r="M34" s="22"/>
      <c r="N34" s="22"/>
      <c r="O34" s="22"/>
      <c r="P34" s="22"/>
    </row>
    <row r="35" spans="1:16" ht="39" customHeight="1">
      <c r="A35" s="22"/>
      <c r="B35" s="35"/>
      <c r="C35" s="1148" t="s">
        <v>520</v>
      </c>
      <c r="D35" s="1149"/>
      <c r="E35" s="1150"/>
      <c r="F35" s="36">
        <v>1.92</v>
      </c>
      <c r="G35" s="37">
        <v>2.54</v>
      </c>
      <c r="H35" s="37">
        <v>1.79</v>
      </c>
      <c r="I35" s="37">
        <v>2.52</v>
      </c>
      <c r="J35" s="38">
        <v>1.83</v>
      </c>
      <c r="K35" s="22"/>
      <c r="L35" s="22"/>
      <c r="M35" s="22"/>
      <c r="N35" s="22"/>
      <c r="O35" s="22"/>
      <c r="P35" s="22"/>
    </row>
    <row r="36" spans="1:16" ht="39" customHeight="1">
      <c r="A36" s="22"/>
      <c r="B36" s="35"/>
      <c r="C36" s="1148" t="s">
        <v>521</v>
      </c>
      <c r="D36" s="1149"/>
      <c r="E36" s="1150"/>
      <c r="F36" s="36">
        <v>0.21</v>
      </c>
      <c r="G36" s="37">
        <v>0.17</v>
      </c>
      <c r="H36" s="37">
        <v>0.02</v>
      </c>
      <c r="I36" s="37">
        <v>0.62</v>
      </c>
      <c r="J36" s="38">
        <v>0.14000000000000001</v>
      </c>
      <c r="K36" s="22"/>
      <c r="L36" s="22"/>
      <c r="M36" s="22"/>
      <c r="N36" s="22"/>
      <c r="O36" s="22"/>
      <c r="P36" s="22"/>
    </row>
    <row r="37" spans="1:16" ht="39" customHeight="1">
      <c r="A37" s="22"/>
      <c r="B37" s="35"/>
      <c r="C37" s="1148" t="s">
        <v>522</v>
      </c>
      <c r="D37" s="1149"/>
      <c r="E37" s="1150"/>
      <c r="F37" s="36">
        <v>0.74</v>
      </c>
      <c r="G37" s="37">
        <v>0.19</v>
      </c>
      <c r="H37" s="37">
        <v>0.61</v>
      </c>
      <c r="I37" s="37">
        <v>0.31</v>
      </c>
      <c r="J37" s="38">
        <v>0.1</v>
      </c>
      <c r="K37" s="22"/>
      <c r="L37" s="22"/>
      <c r="M37" s="22"/>
      <c r="N37" s="22"/>
      <c r="O37" s="22"/>
      <c r="P37" s="22"/>
    </row>
    <row r="38" spans="1:16" ht="39" customHeight="1">
      <c r="A38" s="22"/>
      <c r="B38" s="35"/>
      <c r="C38" s="1148" t="s">
        <v>523</v>
      </c>
      <c r="D38" s="1149"/>
      <c r="E38" s="1150"/>
      <c r="F38" s="36">
        <v>0.01</v>
      </c>
      <c r="G38" s="37">
        <v>0.03</v>
      </c>
      <c r="H38" s="37">
        <v>0.01</v>
      </c>
      <c r="I38" s="37">
        <v>0.01</v>
      </c>
      <c r="J38" s="38">
        <v>0.01</v>
      </c>
      <c r="K38" s="22"/>
      <c r="L38" s="22"/>
      <c r="M38" s="22"/>
      <c r="N38" s="22"/>
      <c r="O38" s="22"/>
      <c r="P38" s="22"/>
    </row>
    <row r="39" spans="1:16" ht="39" customHeight="1">
      <c r="A39" s="22"/>
      <c r="B39" s="35"/>
      <c r="C39" s="1148" t="s">
        <v>524</v>
      </c>
      <c r="D39" s="1149"/>
      <c r="E39" s="1150"/>
      <c r="F39" s="36">
        <v>0</v>
      </c>
      <c r="G39" s="37">
        <v>0.01</v>
      </c>
      <c r="H39" s="37">
        <v>0.01</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525</v>
      </c>
      <c r="D42" s="1149"/>
      <c r="E42" s="1150"/>
      <c r="F42" s="36" t="s">
        <v>475</v>
      </c>
      <c r="G42" s="37" t="s">
        <v>475</v>
      </c>
      <c r="H42" s="37" t="s">
        <v>475</v>
      </c>
      <c r="I42" s="37" t="s">
        <v>475</v>
      </c>
      <c r="J42" s="38" t="s">
        <v>475</v>
      </c>
      <c r="K42" s="22"/>
      <c r="L42" s="22"/>
      <c r="M42" s="22"/>
      <c r="N42" s="22"/>
      <c r="O42" s="22"/>
      <c r="P42" s="22"/>
    </row>
    <row r="43" spans="1:16" ht="39" customHeight="1" thickBot="1">
      <c r="A43" s="22"/>
      <c r="B43" s="40"/>
      <c r="C43" s="1151" t="s">
        <v>526</v>
      </c>
      <c r="D43" s="1152"/>
      <c r="E43" s="115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4" t="s">
        <v>11</v>
      </c>
      <c r="C45" s="1165"/>
      <c r="D45" s="58"/>
      <c r="E45" s="1170" t="s">
        <v>12</v>
      </c>
      <c r="F45" s="1170"/>
      <c r="G45" s="1170"/>
      <c r="H45" s="1170"/>
      <c r="I45" s="1170"/>
      <c r="J45" s="1171"/>
      <c r="K45" s="59">
        <v>649</v>
      </c>
      <c r="L45" s="60">
        <v>638</v>
      </c>
      <c r="M45" s="60">
        <v>611</v>
      </c>
      <c r="N45" s="60">
        <v>605</v>
      </c>
      <c r="O45" s="61">
        <v>565</v>
      </c>
      <c r="P45" s="48"/>
      <c r="Q45" s="48"/>
      <c r="R45" s="48"/>
      <c r="S45" s="48"/>
      <c r="T45" s="48"/>
      <c r="U45" s="48"/>
    </row>
    <row r="46" spans="1:21" ht="30.75" customHeight="1">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15</v>
      </c>
      <c r="F48" s="1158"/>
      <c r="G48" s="1158"/>
      <c r="H48" s="1158"/>
      <c r="I48" s="1158"/>
      <c r="J48" s="1159"/>
      <c r="K48" s="63">
        <v>27</v>
      </c>
      <c r="L48" s="64">
        <v>27</v>
      </c>
      <c r="M48" s="64">
        <v>30</v>
      </c>
      <c r="N48" s="64">
        <v>28</v>
      </c>
      <c r="O48" s="65">
        <v>23</v>
      </c>
      <c r="P48" s="48"/>
      <c r="Q48" s="48"/>
      <c r="R48" s="48"/>
      <c r="S48" s="48"/>
      <c r="T48" s="48"/>
      <c r="U48" s="48"/>
    </row>
    <row r="49" spans="1:21" ht="30.75" customHeight="1">
      <c r="A49" s="48"/>
      <c r="B49" s="1166"/>
      <c r="C49" s="1167"/>
      <c r="D49" s="62"/>
      <c r="E49" s="1158" t="s">
        <v>16</v>
      </c>
      <c r="F49" s="1158"/>
      <c r="G49" s="1158"/>
      <c r="H49" s="1158"/>
      <c r="I49" s="1158"/>
      <c r="J49" s="1159"/>
      <c r="K49" s="63">
        <v>27</v>
      </c>
      <c r="L49" s="64">
        <v>25</v>
      </c>
      <c r="M49" s="64">
        <v>21</v>
      </c>
      <c r="N49" s="64">
        <v>19</v>
      </c>
      <c r="O49" s="65">
        <v>11</v>
      </c>
      <c r="P49" s="48"/>
      <c r="Q49" s="48"/>
      <c r="R49" s="48"/>
      <c r="S49" s="48"/>
      <c r="T49" s="48"/>
      <c r="U49" s="48"/>
    </row>
    <row r="50" spans="1:21" ht="30.75" customHeight="1">
      <c r="A50" s="48"/>
      <c r="B50" s="1166"/>
      <c r="C50" s="1167"/>
      <c r="D50" s="62"/>
      <c r="E50" s="1158" t="s">
        <v>17</v>
      </c>
      <c r="F50" s="1158"/>
      <c r="G50" s="1158"/>
      <c r="H50" s="1158"/>
      <c r="I50" s="1158"/>
      <c r="J50" s="1159"/>
      <c r="K50" s="63" t="s">
        <v>475</v>
      </c>
      <c r="L50" s="64" t="s">
        <v>475</v>
      </c>
      <c r="M50" s="64" t="s">
        <v>475</v>
      </c>
      <c r="N50" s="64" t="s">
        <v>475</v>
      </c>
      <c r="O50" s="65" t="s">
        <v>475</v>
      </c>
      <c r="P50" s="48"/>
      <c r="Q50" s="48"/>
      <c r="R50" s="48"/>
      <c r="S50" s="48"/>
      <c r="T50" s="48"/>
      <c r="U50" s="48"/>
    </row>
    <row r="51" spans="1:21" ht="30.75" customHeight="1">
      <c r="A51" s="48"/>
      <c r="B51" s="1168"/>
      <c r="C51" s="1169"/>
      <c r="D51" s="66"/>
      <c r="E51" s="1158" t="s">
        <v>18</v>
      </c>
      <c r="F51" s="1158"/>
      <c r="G51" s="1158"/>
      <c r="H51" s="1158"/>
      <c r="I51" s="1158"/>
      <c r="J51" s="1159"/>
      <c r="K51" s="63">
        <v>0</v>
      </c>
      <c r="L51" s="64" t="s">
        <v>475</v>
      </c>
      <c r="M51" s="64" t="s">
        <v>475</v>
      </c>
      <c r="N51" s="64">
        <v>0</v>
      </c>
      <c r="O51" s="65" t="s">
        <v>475</v>
      </c>
      <c r="P51" s="48"/>
      <c r="Q51" s="48"/>
      <c r="R51" s="48"/>
      <c r="S51" s="48"/>
      <c r="T51" s="48"/>
      <c r="U51" s="48"/>
    </row>
    <row r="52" spans="1:21" ht="30.75" customHeight="1">
      <c r="A52" s="48"/>
      <c r="B52" s="1156" t="s">
        <v>19</v>
      </c>
      <c r="C52" s="1157"/>
      <c r="D52" s="66"/>
      <c r="E52" s="1158" t="s">
        <v>20</v>
      </c>
      <c r="F52" s="1158"/>
      <c r="G52" s="1158"/>
      <c r="H52" s="1158"/>
      <c r="I52" s="1158"/>
      <c r="J52" s="1159"/>
      <c r="K52" s="63">
        <v>478</v>
      </c>
      <c r="L52" s="64">
        <v>476</v>
      </c>
      <c r="M52" s="64">
        <v>478</v>
      </c>
      <c r="N52" s="64">
        <v>478</v>
      </c>
      <c r="O52" s="65">
        <v>461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225</v>
      </c>
      <c r="L53" s="69">
        <v>214</v>
      </c>
      <c r="M53" s="69">
        <v>184</v>
      </c>
      <c r="N53" s="69">
        <v>174</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2016-02-15T01:23:04Z</dcterms:created>
  <dcterms:modified xsi:type="dcterms:W3CDTF">2016-05-02T12:52:37Z</dcterms:modified>
  <cp:category/>
</cp:coreProperties>
</file>