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0200018\Desktop\財政状況資料集（公会計）\掲載OK\"/>
    </mc:Choice>
  </mc:AlternateContent>
  <bookViews>
    <workbookView xWindow="0" yWindow="0" windowWidth="15675"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BE34" i="10"/>
  <c r="C34" i="10"/>
  <c r="U34" i="10" s="1"/>
  <c r="U35" i="10" s="1"/>
  <c r="U36" i="10" s="1"/>
  <c r="AM34" i="10" l="1"/>
  <c r="BW34" i="10" s="1"/>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<sst xmlns="http://schemas.openxmlformats.org/spreadsheetml/2006/main" count="1145" uniqueCount="608">
  <si>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</si>
  <si>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</si>
  <si>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</si>
  <si>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</si>
  <si>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</si>
  <si>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</si>
  <si>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</si>
  <si>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</si>
  <si>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</si>
  <si>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</si>
  <si>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</si>
  <si>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</si>
  <si>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</si>
  <si>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</si>
  <si>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</si>
  <si>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</si>
  <si>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</si>
  <si>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</si>
  <si>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</si>
  <si>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</si>
  <si>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</si>
  <si>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</si>
  <si>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</si>
  <si>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</si>
  <si>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</si>
  <si>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</si>
  <si>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</si>
  <si>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</si>
  <si>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</si>
  <si>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</si>
  <si>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</si>
  <si>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</si>
  <si>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</si>
  <si>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</si>
  <si>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</si>
  <si>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</si>
  <si>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</si>
  <si>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</si>
  <si>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</si>
  <si>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</si>
  <si>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</si>
  <si>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</si>
  <si>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</si>
  <si>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</si>
  <si>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</si>
  <si>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</si>
  <si>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</si>
  <si>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</si>
  <si>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</si>
  <si>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</si>
  <si>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</si>
  <si>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(当該欄に積立額が多い上位５基金の基金名を入力して下さい(H30年度末現在))</t>
  </si>
  <si>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</si>
  <si>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</si>
  <si>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</si>
  <si>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</si>
  <si>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</si>
  <si>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</si>
  <si>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</si>
  <si>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</si>
  <si>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</si>
  <si>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</si>
  <si>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</si>
  <si>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</si>
  <si>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</si>
  <si>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</si>
  <si>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</si>
  <si>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</si>
  <si>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</si>
  <si>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</si>
  <si>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</si>
  <si>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</si>
  <si>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</si>
  <si>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</si>
  <si>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</si>
  <si>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</si>
  <si>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</si>
  <si>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</si>
  <si>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</si>
  <si>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</si>
  <si>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</si>
  <si>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</si>
  <si>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</si>
  <si>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</si>
  <si>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</si>
  <si>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</si>
  <si>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</si>
  <si>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</si>
  <si>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</si>
  <si>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</si>
  <si>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</si>
  <si>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</si>
  <si>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</si>
  <si>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</si>
  <si>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</si>
  <si>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</si>
  <si>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</si>
  <si>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</si>
  <si>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</si>
  <si>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小海町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</si>
  <si>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</si>
  <si>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</si>
  <si>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</si>
  <si>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</si>
  <si>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</si>
  <si>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</si>
  <si>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</si>
  <si>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</si>
  <si>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</si>
  <si>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</si>
  <si>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</si>
  <si>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</si>
  <si>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</si>
  <si>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</si>
  <si>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</si>
  <si>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</si>
  <si>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</si>
  <si>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</si>
  <si>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</si>
  <si>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</si>
  <si>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</si>
  <si>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</si>
  <si>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</si>
  <si>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</si>
  <si>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</si>
  <si>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</si>
  <si>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</si>
  <si>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</si>
  <si>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</si>
  <si>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</si>
  <si>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</si>
  <si>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</si>
  <si>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</si>
  <si>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</si>
  <si>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</si>
  <si>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</si>
  <si>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</si>
  <si>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</si>
  <si>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</si>
  <si>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</si>
  <si>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</si>
  <si>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</si>
  <si>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</si>
  <si>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</si>
  <si>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</si>
  <si>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</si>
  <si>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</si>
  <si>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</si>
  <si>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</si>
  <si>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</si>
  <si>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</si>
  <si>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</si>
  <si>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</si>
  <si>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</si>
  <si>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</si>
  <si>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4"/>
  </si>
  <si>
    <t>うち日本人(％)</t>
    <phoneticPr fontId="5"/>
  </si>
  <si>
    <t>-1.4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</si>
  <si>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</si>
  <si>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</si>
  <si>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</si>
  <si>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</si>
  <si>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</si>
  <si>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</si>
  <si>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</si>
  <si>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</si>
  <si>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</si>
  <si>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</si>
  <si>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</si>
  <si>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</si>
  <si>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</si>
  <si>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</si>
  <si>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</si>
  <si>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</si>
  <si>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</si>
  <si>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</si>
  <si>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</si>
  <si>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</si>
  <si>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</si>
  <si>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</si>
  <si>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</si>
  <si>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</si>
  <si>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</si>
  <si>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</si>
  <si>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</si>
  <si>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</si>
  <si>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</si>
  <si>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</si>
  <si>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</si>
  <si>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</si>
  <si>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</si>
  <si>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</si>
  <si>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</si>
  <si>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</si>
  <si>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</si>
  <si>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</si>
  <si>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</si>
  <si>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</si>
  <si>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</si>
  <si>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</si>
  <si>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</si>
  <si>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</si>
  <si>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</si>
  <si>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</si>
  <si>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</si>
  <si>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</si>
  <si>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</si>
  <si>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</si>
  <si>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</si>
  <si>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</si>
  <si>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</si>
  <si>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</si>
  <si>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</si>
  <si>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</si>
  <si>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</si>
  <si>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長野県小海町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</si>
  <si>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</si>
  <si>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</si>
  <si>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</si>
  <si>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</si>
  <si>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</si>
  <si>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</si>
  <si>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</si>
  <si>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</si>
  <si>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</si>
  <si>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</si>
  <si>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</si>
  <si>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</si>
  <si>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</si>
  <si>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</si>
  <si>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</si>
  <si>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</si>
  <si>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</si>
  <si>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</si>
  <si>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</si>
  <si>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</si>
  <si>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</si>
  <si>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</si>
  <si>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</si>
  <si>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</si>
  <si>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</si>
  <si>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</si>
  <si>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</si>
  <si>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</si>
  <si>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</si>
  <si>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</si>
  <si>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</si>
  <si>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</si>
  <si>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</si>
  <si>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</si>
  <si>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</si>
  <si>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</si>
  <si>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</si>
  <si>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</si>
  <si>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</si>
  <si>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</si>
  <si>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</si>
  <si>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</si>
  <si>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</si>
  <si>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</si>
  <si>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</si>
  <si>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</si>
  <si>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</si>
  <si>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</si>
  <si>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</si>
  <si>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</si>
  <si>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</si>
  <si>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</si>
  <si>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</si>
  <si>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</si>
  <si>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</si>
  <si>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</si>
  <si>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</si>
  <si>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</si>
  <si>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</si>
  <si>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</si>
  <si>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</si>
  <si>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</si>
  <si>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</si>
  <si>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</si>
  <si>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</si>
  <si>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</si>
  <si>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</si>
  <si>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</si>
  <si>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</si>
  <si>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</si>
  <si>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</si>
  <si>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</si>
  <si>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</si>
  <si>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</si>
  <si>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</si>
  <si>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</si>
  <si>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</si>
  <si>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</si>
  <si>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</si>
  <si>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</si>
  <si>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</si>
  <si>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</si>
  <si>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</si>
  <si>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</si>
  <si>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</si>
  <si>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</si>
  <si>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</si>
  <si>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</si>
  <si>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</si>
  <si>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</si>
  <si>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</si>
  <si>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</si>
  <si>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</si>
  <si>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</si>
  <si>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</si>
  <si>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</si>
  <si>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</si>
  <si>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</si>
  <si>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</si>
  <si>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</si>
  <si>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</si>
  <si>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</si>
  <si>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</si>
  <si>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</si>
  <si>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</si>
  <si>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</si>
  <si>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</si>
  <si>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</si>
  <si>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</si>
  <si>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</si>
  <si>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</si>
  <si>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</si>
  <si>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</si>
  <si>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</si>
  <si>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</si>
  <si>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</si>
  <si>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</si>
  <si>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</si>
  <si>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</si>
  <si>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</si>
  <si>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</si>
  <si>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</si>
  <si>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</si>
  <si>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</si>
  <si>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</si>
  <si>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と畜場</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</si>
  <si>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</si>
  <si>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</si>
  <si>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</si>
  <si>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</si>
  <si>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</si>
  <si>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</si>
  <si>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</si>
  <si>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</si>
  <si>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</si>
  <si>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</si>
  <si>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</si>
  <si>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</si>
  <si>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</si>
  <si>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</si>
  <si>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</si>
  <si>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</si>
  <si>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</si>
  <si>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</si>
  <si>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</si>
  <si>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</si>
  <si>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</si>
  <si>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</si>
  <si>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</si>
  <si>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</si>
  <si>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</si>
  <si>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長野県小海町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</si>
  <si>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</si>
  <si>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</si>
  <si>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</si>
  <si>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</si>
  <si>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</si>
  <si>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</si>
  <si>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</si>
  <si>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</si>
  <si>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</si>
  <si>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</si>
  <si>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</si>
  <si>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</si>
  <si>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</si>
  <si>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</si>
  <si>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</si>
  <si>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</si>
  <si>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</si>
  <si>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</si>
  <si>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</si>
  <si>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</si>
  <si>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</si>
  <si>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</si>
  <si>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</si>
  <si>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</si>
  <si>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</si>
  <si>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</si>
  <si>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</si>
  <si>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</si>
  <si>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</si>
  <si>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</si>
  <si>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</si>
  <si>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</si>
  <si>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</si>
  <si>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</si>
  <si>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小海町国民健康保険事業特別会計</t>
    <phoneticPr fontId="5"/>
  </si>
  <si>
    <t>小海町介護保険事業特別会計</t>
    <phoneticPr fontId="5"/>
  </si>
  <si>
    <t>小海町後期高齢者医療特別会計</t>
    <phoneticPr fontId="5"/>
  </si>
  <si>
    <t>小海町水道事業特別会計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</si>
  <si>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</si>
  <si>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</si>
  <si>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</si>
  <si>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</si>
  <si>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</si>
  <si>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</si>
  <si>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</si>
  <si>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</si>
  <si>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</si>
  <si>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</si>
  <si>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</si>
  <si>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</si>
  <si>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</si>
  <si>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</si>
  <si>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</si>
  <si>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</si>
  <si>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</si>
  <si>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</si>
  <si>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</si>
  <si>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</si>
  <si>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</si>
  <si>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</si>
  <si>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</si>
  <si>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</si>
  <si>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</si>
  <si>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</si>
  <si>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</si>
  <si>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</si>
  <si>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</si>
  <si>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</si>
  <si>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</si>
  <si>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</si>
  <si>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</si>
  <si>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</si>
  <si>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</si>
  <si>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</si>
  <si>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</si>
  <si>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</si>
  <si>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</si>
  <si>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</si>
  <si>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</si>
  <si>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</si>
  <si>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</si>
  <si>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</si>
  <si>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</si>
  <si>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</si>
  <si>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</si>
  <si>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</si>
  <si>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</si>
  <si>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</si>
  <si>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</si>
  <si>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</si>
  <si>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</si>
  <si>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</si>
  <si>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</si>
  <si>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</si>
  <si>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</si>
  <si>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</si>
  <si>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</si>
  <si>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</si>
  <si>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小海町介護保険事業特別会計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</si>
  <si>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</si>
  <si>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小海町後期高齢者医療特別会計</t>
    <phoneticPr fontId="5"/>
  </si>
  <si>
    <t>(Ｆ)</t>
    <phoneticPr fontId="5"/>
  </si>
  <si>
    <t>-</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</si>
  <si>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</si>
  <si>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</si>
  <si>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</si>
  <si>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</si>
  <si>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</si>
  <si>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</si>
  <si>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</si>
  <si>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</si>
  <si>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</si>
  <si>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</si>
  <si>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</si>
  <si>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</si>
  <si>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</si>
  <si>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</si>
  <si>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</si>
  <si>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</si>
  <si>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</si>
  <si>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</si>
  <si>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</si>
  <si>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</si>
  <si>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</si>
  <si>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</si>
  <si>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</si>
  <si>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</si>
  <si>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</si>
  <si>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</si>
  <si>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</si>
  <si>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</si>
  <si>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</si>
  <si>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</si>
  <si>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</si>
  <si>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</si>
  <si>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</si>
  <si>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</si>
  <si>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</si>
  <si>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</si>
  <si>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</si>
  <si>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</si>
  <si>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</si>
  <si>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</si>
  <si>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</si>
  <si>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</si>
  <si>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</si>
  <si>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</si>
  <si>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</si>
  <si>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</si>
  <si>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</si>
  <si>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</si>
  <si>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</si>
  <si>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</si>
  <si>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</si>
  <si>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</si>
  <si>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</si>
  <si>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</si>
  <si>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</si>
  <si>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</si>
  <si>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</si>
  <si>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</si>
  <si>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</si>
  <si>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</si>
  <si>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</si>
  <si>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</si>
  <si>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</si>
  <si>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</si>
  <si>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</si>
  <si>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</si>
  <si>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</si>
  <si>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</si>
  <si>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</si>
  <si>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</si>
  <si>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</si>
  <si>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</si>
  <si>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</si>
  <si>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</si>
  <si>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</si>
  <si>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</si>
  <si>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</si>
  <si>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</si>
  <si>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</si>
  <si>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</si>
  <si>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</si>
  <si>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</si>
  <si>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</si>
  <si>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</si>
  <si>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</si>
  <si>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</si>
  <si>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</si>
  <si>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</si>
  <si>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</si>
  <si>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</si>
  <si>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一般会計</t>
  </si>
  <si>
    <t>小海町水道事業特別会計</t>
  </si>
  <si>
    <t>小海町国民健康保険事業特別会計</t>
  </si>
  <si>
    <t>小海町介護保険事業特別会計</t>
  </si>
  <si>
    <t>小海町後期高齢者医療特別会計</t>
  </si>
  <si>
    <t>その他会計（赤字）</t>
  </si>
  <si>
    <t>その他会計（黒字）</t>
  </si>
  <si>
    <t>H25末</t>
    <phoneticPr fontId="5"/>
  </si>
  <si>
    <t>H26末</t>
    <phoneticPr fontId="5"/>
  </si>
  <si>
    <t>H27末</t>
    <phoneticPr fontId="5"/>
  </si>
  <si>
    <t>H28末</t>
    <phoneticPr fontId="5"/>
  </si>
  <si>
    <t>H29末</t>
    <phoneticPr fontId="5"/>
  </si>
  <si>
    <t>小海町開発公社</t>
    <rPh sb="0" eb="3">
      <t>コウミマチ</t>
    </rPh>
    <rPh sb="3" eb="5">
      <t>カイハツ</t>
    </rPh>
    <rPh sb="5" eb="7">
      <t>コウシャ</t>
    </rPh>
    <phoneticPr fontId="2"/>
  </si>
  <si>
    <t>長野県市町村総合事務組合</t>
    <rPh sb="0" eb="3">
      <t>ナガノケン</t>
    </rPh>
    <rPh sb="3" eb="6">
      <t>シチョウソン</t>
    </rPh>
    <rPh sb="6" eb="8">
      <t>ソウゴウ</t>
    </rPh>
    <rPh sb="8" eb="10">
      <t>ジム</t>
    </rPh>
    <rPh sb="10" eb="12">
      <t>クミアイ</t>
    </rPh>
    <phoneticPr fontId="2"/>
  </si>
  <si>
    <t>長野県市町村総合事務組合非常勤特別公務災害補償特別会計</t>
    <rPh sb="0" eb="3">
      <t>ナガノケン</t>
    </rPh>
    <rPh sb="3" eb="6">
      <t>シチョウソン</t>
    </rPh>
    <rPh sb="6" eb="8">
      <t>ソウゴウ</t>
    </rPh>
    <rPh sb="8" eb="10">
      <t>ジム</t>
    </rPh>
    <rPh sb="10" eb="12">
      <t>クミアイ</t>
    </rPh>
    <rPh sb="12" eb="15">
      <t>ヒジョウキン</t>
    </rPh>
    <rPh sb="15" eb="17">
      <t>トクベツ</t>
    </rPh>
    <rPh sb="17" eb="19">
      <t>コウム</t>
    </rPh>
    <rPh sb="19" eb="21">
      <t>サイガイ</t>
    </rPh>
    <rPh sb="21" eb="23">
      <t>ホショウ</t>
    </rPh>
    <rPh sb="23" eb="25">
      <t>トクベツ</t>
    </rPh>
    <rPh sb="25" eb="27">
      <t>カイケイ</t>
    </rPh>
    <phoneticPr fontId="2"/>
  </si>
  <si>
    <t>佐久広域連合消防特別会計</t>
    <rPh sb="0" eb="6">
      <t>サクコウイキレンゴウ</t>
    </rPh>
    <rPh sb="6" eb="8">
      <t>ショウボウ</t>
    </rPh>
    <rPh sb="8" eb="10">
      <t>トクベツ</t>
    </rPh>
    <rPh sb="10" eb="12">
      <t>カイケイ</t>
    </rPh>
    <phoneticPr fontId="2"/>
  </si>
  <si>
    <t>佐久広域連合特別養護老人ホーム特別会計</t>
    <rPh sb="0" eb="6">
      <t>サクコウイキレンゴウ</t>
    </rPh>
    <rPh sb="6" eb="12">
      <t>トクベツヨウゴロウジン</t>
    </rPh>
    <rPh sb="15" eb="17">
      <t>トクベツ</t>
    </rPh>
    <rPh sb="17" eb="19">
      <t>カイケイ</t>
    </rPh>
    <phoneticPr fontId="2"/>
  </si>
  <si>
    <t>佐久広域連合救護施設特別会計</t>
    <rPh sb="0" eb="6">
      <t>サクコウイキレンゴウ</t>
    </rPh>
    <rPh sb="6" eb="8">
      <t>キュウゴ</t>
    </rPh>
    <rPh sb="8" eb="10">
      <t>シセツ</t>
    </rPh>
    <rPh sb="10" eb="12">
      <t>トクベツ</t>
    </rPh>
    <rPh sb="12" eb="14">
      <t>カイケイ</t>
    </rPh>
    <phoneticPr fontId="2"/>
  </si>
  <si>
    <t>佐久広域連合食肉流通センター特別会計</t>
    <rPh sb="0" eb="6">
      <t>サクコウイキレンゴウ</t>
    </rPh>
    <rPh sb="6" eb="8">
      <t>ショクニク</t>
    </rPh>
    <rPh sb="8" eb="10">
      <t>リュウツウ</t>
    </rPh>
    <rPh sb="14" eb="16">
      <t>トクベツ</t>
    </rPh>
    <rPh sb="16" eb="18">
      <t>カイケイ</t>
    </rPh>
    <phoneticPr fontId="2"/>
  </si>
  <si>
    <t>小海町北相木村南相木村中学校組合</t>
    <rPh sb="0" eb="3">
      <t>コウミマチ</t>
    </rPh>
    <rPh sb="3" eb="7">
      <t>キタアイキムラ</t>
    </rPh>
    <rPh sb="7" eb="11">
      <t>ミナミアイキムラ</t>
    </rPh>
    <rPh sb="11" eb="14">
      <t>チュウガッコウ</t>
    </rPh>
    <rPh sb="14" eb="16">
      <t>クミアイ</t>
    </rPh>
    <phoneticPr fontId="2"/>
  </si>
  <si>
    <t>東北信市町村交通災害共済組合</t>
    <rPh sb="0" eb="2">
      <t>トウホク</t>
    </rPh>
    <rPh sb="2" eb="3">
      <t>シン</t>
    </rPh>
    <rPh sb="3" eb="6">
      <t>シチョウソン</t>
    </rPh>
    <rPh sb="6" eb="8">
      <t>コウツウ</t>
    </rPh>
    <rPh sb="8" eb="10">
      <t>サイガイ</t>
    </rPh>
    <rPh sb="10" eb="12">
      <t>キョウサイ</t>
    </rPh>
    <rPh sb="12" eb="14">
      <t>クミアイ</t>
    </rPh>
    <phoneticPr fontId="2"/>
  </si>
  <si>
    <t>長野県市町村自治振興組合</t>
    <rPh sb="0" eb="3">
      <t>ナガノケン</t>
    </rPh>
    <rPh sb="3" eb="6">
      <t>シチョウソン</t>
    </rPh>
    <rPh sb="6" eb="8">
      <t>ジチ</t>
    </rPh>
    <rPh sb="8" eb="10">
      <t>シンコウ</t>
    </rPh>
    <rPh sb="10" eb="12">
      <t>クミアイ</t>
    </rPh>
    <phoneticPr fontId="2"/>
  </si>
  <si>
    <t>長野県地方税滞納整理機構</t>
    <rPh sb="0" eb="3">
      <t>ナガノケン</t>
    </rPh>
    <rPh sb="3" eb="6">
      <t>チホウゼイ</t>
    </rPh>
    <rPh sb="6" eb="8">
      <t>タイノウ</t>
    </rPh>
    <rPh sb="8" eb="10">
      <t>セイリ</t>
    </rPh>
    <rPh sb="10" eb="12">
      <t>キコウ</t>
    </rPh>
    <phoneticPr fontId="2"/>
  </si>
  <si>
    <t>長野県後期高齢者医療広域連合一般会計</t>
    <rPh sb="0" eb="3">
      <t>ナガノケン</t>
    </rPh>
    <rPh sb="3" eb="10">
      <t>コウキコウレイシャイリョウ</t>
    </rPh>
    <rPh sb="10" eb="12">
      <t>コウイキ</t>
    </rPh>
    <rPh sb="12" eb="14">
      <t>レンゴウ</t>
    </rPh>
    <rPh sb="14" eb="18">
      <t>イッパンカイケイ</t>
    </rPh>
    <phoneticPr fontId="2"/>
  </si>
  <si>
    <t>長野県後期高齢者医療広域連合特別会計</t>
    <rPh sb="0" eb="3">
      <t>ナガノケン</t>
    </rPh>
    <rPh sb="3" eb="10">
      <t>コウキコウレイシャイリョウ</t>
    </rPh>
    <rPh sb="10" eb="14">
      <t>コウイキレンゴウ</t>
    </rPh>
    <rPh sb="14" eb="16">
      <t>トクベツ</t>
    </rPh>
    <rPh sb="16" eb="18">
      <t>カイケイ</t>
    </rPh>
    <phoneticPr fontId="2"/>
  </si>
  <si>
    <t>南佐久環境衛生組合一般会計</t>
    <rPh sb="0" eb="9">
      <t>ミナミサクカンキョウエイセイクミアイ</t>
    </rPh>
    <rPh sb="9" eb="13">
      <t>イッパンカイケイ</t>
    </rPh>
    <phoneticPr fontId="2"/>
  </si>
  <si>
    <t>南佐久環境衛生組合公共下水道事業特別会計</t>
    <rPh sb="0" eb="9">
      <t>ミナミサクカンキョウエイセイクミアイ</t>
    </rPh>
    <rPh sb="9" eb="11">
      <t>コウキョウ</t>
    </rPh>
    <rPh sb="11" eb="14">
      <t>ゲスイドウ</t>
    </rPh>
    <rPh sb="14" eb="16">
      <t>ジギョウ</t>
    </rPh>
    <rPh sb="16" eb="18">
      <t>トクベツ</t>
    </rPh>
    <rPh sb="18" eb="20">
      <t>カイケイ</t>
    </rPh>
    <phoneticPr fontId="2"/>
  </si>
  <si>
    <t>佐久広域連合一般会計</t>
    <rPh sb="0" eb="6">
      <t>サクコウイキレンゴウ</t>
    </rPh>
    <rPh sb="6" eb="10">
      <t>イッパンカイケイ</t>
    </rPh>
    <phoneticPr fontId="2"/>
  </si>
  <si>
    <t>-</t>
    <phoneticPr fontId="2"/>
  </si>
  <si>
    <t>-</t>
    <phoneticPr fontId="2"/>
  </si>
  <si>
    <t>-</t>
    <phoneticPr fontId="2"/>
  </si>
  <si>
    <t>地域振興基金</t>
    <rPh sb="0" eb="2">
      <t>チイキ</t>
    </rPh>
    <rPh sb="2" eb="4">
      <t>シンコウ</t>
    </rPh>
    <rPh sb="4" eb="6">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</si>
  <si>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</si>
  <si>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</si>
  <si>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</si>
  <si>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</si>
  <si>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</si>
  <si>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</si>
  <si>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</si>
  <si>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</si>
  <si>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類似団体内平均値</t>
    <phoneticPr fontId="5"/>
  </si>
  <si>
    <t>将来負担比率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</si>
  <si>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</si>
  <si>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</si>
  <si>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</si>
  <si>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将来負担比率はゼロで推移しているが、有形固定資産減価償却率は増加している。
橋りょう・トンネルの減価償却率が７割程度と比較的老朽化が進んでいるため、今後、地方債を財源とする更新が想定される。
将来負担比率の増加を抑制しつつ、有形固定資産減価償却率を一定以下に抑えることを目指す必要がある。</t>
    <rPh sb="0" eb="2">
      <t>ショウライ</t>
    </rPh>
    <rPh sb="2" eb="4">
      <t>フタン</t>
    </rPh>
    <rPh sb="4" eb="6">
      <t>ヒリツ</t>
    </rPh>
    <rPh sb="10" eb="12">
      <t>スイイ</t>
    </rPh>
    <rPh sb="18" eb="20">
      <t>ユウケイ</t>
    </rPh>
    <rPh sb="20" eb="22">
      <t>コテイ</t>
    </rPh>
    <rPh sb="22" eb="24">
      <t>シサン</t>
    </rPh>
    <rPh sb="24" eb="26">
      <t>ゲンカ</t>
    </rPh>
    <rPh sb="26" eb="28">
      <t>ショウキャク</t>
    </rPh>
    <rPh sb="28" eb="29">
      <t>リツ</t>
    </rPh>
    <rPh sb="30" eb="32">
      <t>ゾウカ</t>
    </rPh>
    <rPh sb="38" eb="39">
      <t>キョウ</t>
    </rPh>
    <rPh sb="48" eb="50">
      <t>ゲンカ</t>
    </rPh>
    <rPh sb="50" eb="52">
      <t>ショウキャク</t>
    </rPh>
    <rPh sb="52" eb="53">
      <t>リツ</t>
    </rPh>
    <rPh sb="55" eb="56">
      <t>ワリ</t>
    </rPh>
    <rPh sb="56" eb="58">
      <t>テイド</t>
    </rPh>
    <rPh sb="59" eb="62">
      <t>ヒカクテキ</t>
    </rPh>
    <rPh sb="62" eb="65">
      <t>ロウキュウカ</t>
    </rPh>
    <rPh sb="66" eb="67">
      <t>スス</t>
    </rPh>
    <rPh sb="74" eb="76">
      <t>コンゴ</t>
    </rPh>
    <rPh sb="77" eb="80">
      <t>チホウサイ</t>
    </rPh>
    <rPh sb="81" eb="83">
      <t>ザイゲン</t>
    </rPh>
    <rPh sb="86" eb="88">
      <t>コウシン</t>
    </rPh>
    <rPh sb="89" eb="91">
      <t>ソウテイ</t>
    </rPh>
    <rPh sb="96" eb="98">
      <t>ショウライ</t>
    </rPh>
    <rPh sb="98" eb="100">
      <t>フタン</t>
    </rPh>
    <rPh sb="100" eb="102">
      <t>ヒリツ</t>
    </rPh>
    <rPh sb="103" eb="105">
      <t>ゾウカ</t>
    </rPh>
    <rPh sb="106" eb="108">
      <t>ヨクセイ</t>
    </rPh>
    <rPh sb="112" eb="114">
      <t>ユウケイ</t>
    </rPh>
    <rPh sb="114" eb="116">
      <t>コテイ</t>
    </rPh>
    <rPh sb="116" eb="118">
      <t>シサン</t>
    </rPh>
    <rPh sb="118" eb="120">
      <t>ゲンカ</t>
    </rPh>
    <rPh sb="120" eb="122">
      <t>ショウキャク</t>
    </rPh>
    <rPh sb="122" eb="123">
      <t>リツ</t>
    </rPh>
    <rPh sb="124" eb="126">
      <t>イッテイ</t>
    </rPh>
    <rPh sb="126" eb="128">
      <t>イカ</t>
    </rPh>
    <rPh sb="129" eb="130">
      <t>オサ</t>
    </rPh>
    <rPh sb="135" eb="137">
      <t>メザ</t>
    </rPh>
    <rPh sb="138" eb="140">
      <t>ヒツヨウ</t>
    </rPh>
    <phoneticPr fontId="5"/>
  </si>
  <si>
    <t>将来負担比率はゼロである。
実質公債費比率は類似団体平均値をやや下回る水準で推移しており、過去５年間では減少傾向にある。
財政的には望ましい傾向にあるが、中長期的には老朽化した資産の更新負担により将来負担比率、実質公債費比率とも悪化することが見込まれる。</t>
    <rPh sb="14" eb="16">
      <t>ジッシツ</t>
    </rPh>
    <rPh sb="26" eb="28">
      <t>ヘイキン</t>
    </rPh>
    <rPh sb="28" eb="29">
      <t>チ</t>
    </rPh>
    <rPh sb="32" eb="34">
      <t>シタマワ</t>
    </rPh>
    <rPh sb="38" eb="40">
      <t>スイイ</t>
    </rPh>
    <rPh sb="45" eb="47">
      <t>カコ</t>
    </rPh>
    <rPh sb="48" eb="50">
      <t>ネンカン</t>
    </rPh>
    <rPh sb="61" eb="64">
      <t>ザイセイテキ</t>
    </rPh>
    <rPh sb="66" eb="67">
      <t>ノゾ</t>
    </rPh>
    <rPh sb="70" eb="72">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</si>
</sst>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0"/>
      <color rgb="FF000000"/>
      <name val="游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175675</c:v>
                </c:pt>
                <c:pt idx="1">
                  <c:v>280458</c:v>
                </c:pt>
                <c:pt idx="2">
                  <c:v>291945</c:v>
                </c:pt>
                <c:pt idx="3">
                  <c:v>291173</c:v>
                </c:pt>
                <c:pt idx="4">
                  <c:v>271581</c:v>
                </c:pt>
              </c:numCache>
            </c:numRef>
          </c:val>
          <c:smooth val="0"/>
          <c:extLst>
            <c:ext xmlns:c16="http://schemas.microsoft.com/office/drawing/2014/chart" uri="{C3380CC4-5D6E-409C-BE32-E72D297353CC}">
              <c16:uniqueId val="{00000000-2B52-428B-BA2F-ADA65B89C27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101581</c:v>
                </c:pt>
                <c:pt idx="1">
                  <c:v>158885</c:v>
                </c:pt>
                <c:pt idx="2">
                  <c:v>193972</c:v>
                </c:pt>
                <c:pt idx="3">
                  <c:v>101478</c:v>
                </c:pt>
                <c:pt idx="4">
                  <c:v>101475</c:v>
                </c:pt>
              </c:numCache>
            </c:numRef>
          </c:val>
          <c:smooth val="0"/>
          <c:extLst>
            <c:ext xmlns:c16="http://schemas.microsoft.com/office/drawing/2014/chart" uri="{C3380CC4-5D6E-409C-BE32-E72D297353CC}">
              <c16:uniqueId val="{00000001-2B52-428B-BA2F-ADA65B89C27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13.87</c:v>
                </c:pt>
                <c:pt idx="1">
                  <c:v>15.98</c:v>
                </c:pt>
                <c:pt idx="2">
                  <c:v>11.4</c:v>
                </c:pt>
                <c:pt idx="3">
                  <c:v>9.9</c:v>
                </c:pt>
                <c:pt idx="4">
                  <c:v>8.4600000000000009</c:v>
                </c:pt>
              </c:numCache>
            </c:numRef>
          </c:val>
          <c:extLst>
            <c:ext xmlns:c16="http://schemas.microsoft.com/office/drawing/2014/chart" uri="{C3380CC4-5D6E-409C-BE32-E72D297353CC}">
              <c16:uniqueId val="{00000000-47A0-435E-9BBC-2F4CFAD88BB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70.08</c:v>
                </c:pt>
                <c:pt idx="1">
                  <c:v>72.22</c:v>
                </c:pt>
                <c:pt idx="2">
                  <c:v>83.31</c:v>
                </c:pt>
                <c:pt idx="3">
                  <c:v>89.9</c:v>
                </c:pt>
                <c:pt idx="4">
                  <c:v>94.48</c:v>
                </c:pt>
              </c:numCache>
            </c:numRef>
          </c:val>
          <c:extLst>
            <c:ext xmlns:c16="http://schemas.microsoft.com/office/drawing/2014/chart" uri="{C3380CC4-5D6E-409C-BE32-E72D297353CC}">
              <c16:uniqueId val="{00000001-47A0-435E-9BBC-2F4CFAD88BB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12.95</c:v>
                </c:pt>
                <c:pt idx="1">
                  <c:v>7.8</c:v>
                </c:pt>
                <c:pt idx="2">
                  <c:v>4.8499999999999996</c:v>
                </c:pt>
                <c:pt idx="3">
                  <c:v>2.67</c:v>
                </c:pt>
                <c:pt idx="4">
                  <c:v>1.45</c:v>
                </c:pt>
              </c:numCache>
            </c:numRef>
          </c:val>
          <c:smooth val="0"/>
          <c:extLst>
            <c:ext xmlns:c16="http://schemas.microsoft.com/office/drawing/2014/chart" uri="{C3380CC4-5D6E-409C-BE32-E72D297353CC}">
              <c16:uniqueId val="{00000002-47A0-435E-9BBC-2F4CFAD88BB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0.01</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48A3-4C54-A8AD-3E0647E6DF7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8A3-4C54-A8AD-3E0647E6DF7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8A3-4C54-A8AD-3E0647E6DF7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8A3-4C54-A8AD-3E0647E6DF72}"/>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48A3-4C54-A8AD-3E0647E6DF72}"/>
            </c:ext>
          </c:extLst>
        </c:ser>
        <c:ser>
          <c:idx val="5"/>
          <c:order val="5"/>
          <c:tx>
            <c:strRef>
              <c:f>データシート!$A$32</c:f>
              <c:strCache>
                <c:ptCount val="1"/>
                <c:pt idx="0">
                  <c:v>小海町後期高齢者医療特別会計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48A3-4C54-A8AD-3E0647E6DF72}"/>
            </c:ext>
          </c:extLst>
        </c:ser>
        <c:ser>
          <c:idx val="6"/>
          <c:order val="6"/>
          <c:tx>
            <c:strRef>
              <c:f>データシート!$A$33</c:f>
              <c:strCache>
                <c:ptCount val="1"/>
                <c:pt idx="0">
                  <c:v>小海町介護保険事業特別会計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0.14000000000000001</c:v>
                </c:pt>
                <c:pt idx="2">
                  <c:v>#N/A</c:v>
                </c:pt>
                <c:pt idx="3">
                  <c:v>0.05</c:v>
                </c:pt>
                <c:pt idx="4">
                  <c:v>#N/A</c:v>
                </c:pt>
                <c:pt idx="5">
                  <c:v>0.21</c:v>
                </c:pt>
                <c:pt idx="6">
                  <c:v>#N/A</c:v>
                </c:pt>
                <c:pt idx="7">
                  <c:v>0.04</c:v>
                </c:pt>
                <c:pt idx="8">
                  <c:v>#N/A</c:v>
                </c:pt>
                <c:pt idx="9">
                  <c:v>0.37</c:v>
                </c:pt>
              </c:numCache>
            </c:numRef>
          </c:val>
          <c:extLst>
            <c:ext xmlns:c16="http://schemas.microsoft.com/office/drawing/2014/chart" uri="{C3380CC4-5D6E-409C-BE32-E72D297353CC}">
              <c16:uniqueId val="{00000006-48A3-4C54-A8AD-3E0647E6DF72}"/>
            </c:ext>
          </c:extLst>
        </c:ser>
        <c:ser>
          <c:idx val="7"/>
          <c:order val="7"/>
          <c:tx>
            <c:strRef>
              <c:f>データシート!$A$34</c:f>
              <c:strCache>
                <c:ptCount val="1"/>
                <c:pt idx="0">
                  <c:v>小海町国民健康保険事業特別会計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0.1</c:v>
                </c:pt>
                <c:pt idx="2">
                  <c:v>#N/A</c:v>
                </c:pt>
                <c:pt idx="3">
                  <c:v>0.08</c:v>
                </c:pt>
                <c:pt idx="4">
                  <c:v>#N/A</c:v>
                </c:pt>
                <c:pt idx="5">
                  <c:v>0.95</c:v>
                </c:pt>
                <c:pt idx="6">
                  <c:v>#N/A</c:v>
                </c:pt>
                <c:pt idx="7">
                  <c:v>2.25</c:v>
                </c:pt>
                <c:pt idx="8">
                  <c:v>#N/A</c:v>
                </c:pt>
                <c:pt idx="9">
                  <c:v>1.68</c:v>
                </c:pt>
              </c:numCache>
            </c:numRef>
          </c:val>
          <c:extLst>
            <c:ext xmlns:c16="http://schemas.microsoft.com/office/drawing/2014/chart" uri="{C3380CC4-5D6E-409C-BE32-E72D297353CC}">
              <c16:uniqueId val="{00000007-48A3-4C54-A8AD-3E0647E6DF72}"/>
            </c:ext>
          </c:extLst>
        </c:ser>
        <c:ser>
          <c:idx val="8"/>
          <c:order val="8"/>
          <c:tx>
            <c:strRef>
              <c:f>データシート!$A$35</c:f>
              <c:strCache>
                <c:ptCount val="1"/>
                <c:pt idx="0">
                  <c:v>小海町水道事業特別会計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1.83</c:v>
                </c:pt>
                <c:pt idx="2">
                  <c:v>#N/A</c:v>
                </c:pt>
                <c:pt idx="3">
                  <c:v>2.4900000000000002</c:v>
                </c:pt>
                <c:pt idx="4">
                  <c:v>#N/A</c:v>
                </c:pt>
                <c:pt idx="5">
                  <c:v>2.63</c:v>
                </c:pt>
                <c:pt idx="6">
                  <c:v>#N/A</c:v>
                </c:pt>
                <c:pt idx="7">
                  <c:v>3.72</c:v>
                </c:pt>
                <c:pt idx="8">
                  <c:v>#N/A</c:v>
                </c:pt>
                <c:pt idx="9">
                  <c:v>4.4000000000000004</c:v>
                </c:pt>
              </c:numCache>
            </c:numRef>
          </c:val>
          <c:extLst>
            <c:ext xmlns:c16="http://schemas.microsoft.com/office/drawing/2014/chart" uri="{C3380CC4-5D6E-409C-BE32-E72D297353CC}">
              <c16:uniqueId val="{00000008-48A3-4C54-A8AD-3E0647E6DF7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13.86</c:v>
                </c:pt>
                <c:pt idx="2">
                  <c:v>#N/A</c:v>
                </c:pt>
                <c:pt idx="3">
                  <c:v>15.98</c:v>
                </c:pt>
                <c:pt idx="4">
                  <c:v>#N/A</c:v>
                </c:pt>
                <c:pt idx="5">
                  <c:v>11.39</c:v>
                </c:pt>
                <c:pt idx="6">
                  <c:v>#N/A</c:v>
                </c:pt>
                <c:pt idx="7">
                  <c:v>9.89</c:v>
                </c:pt>
                <c:pt idx="8">
                  <c:v>#N/A</c:v>
                </c:pt>
                <c:pt idx="9">
                  <c:v>8.4499999999999993</c:v>
                </c:pt>
              </c:numCache>
            </c:numRef>
          </c:val>
          <c:extLst>
            <c:ext xmlns:c16="http://schemas.microsoft.com/office/drawing/2014/chart" uri="{C3380CC4-5D6E-409C-BE32-E72D297353CC}">
              <c16:uniqueId val="{00000009-48A3-4C54-A8AD-3E0647E6DF7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461</c:v>
                </c:pt>
                <c:pt idx="5">
                  <c:v>459</c:v>
                </c:pt>
                <c:pt idx="8">
                  <c:v>447</c:v>
                </c:pt>
                <c:pt idx="11">
                  <c:v>425</c:v>
                </c:pt>
                <c:pt idx="14">
                  <c:v>385</c:v>
                </c:pt>
              </c:numCache>
            </c:numRef>
          </c:val>
          <c:extLst>
            <c:ext xmlns:c16="http://schemas.microsoft.com/office/drawing/2014/chart" uri="{C3380CC4-5D6E-409C-BE32-E72D297353CC}">
              <c16:uniqueId val="{00000000-CA3A-4395-ADB6-E3C63C59859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A3A-4395-ADB6-E3C63C59859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A3A-4395-ADB6-E3C63C59859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11</c:v>
                </c:pt>
                <c:pt idx="3">
                  <c:v>16</c:v>
                </c:pt>
                <c:pt idx="6">
                  <c:v>11</c:v>
                </c:pt>
                <c:pt idx="9">
                  <c:v>49</c:v>
                </c:pt>
                <c:pt idx="12">
                  <c:v>42</c:v>
                </c:pt>
              </c:numCache>
            </c:numRef>
          </c:val>
          <c:extLst>
            <c:ext xmlns:c16="http://schemas.microsoft.com/office/drawing/2014/chart" uri="{C3380CC4-5D6E-409C-BE32-E72D297353CC}">
              <c16:uniqueId val="{00000003-CA3A-4395-ADB6-E3C63C59859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23</c:v>
                </c:pt>
                <c:pt idx="3">
                  <c:v>21</c:v>
                </c:pt>
                <c:pt idx="6">
                  <c:v>7</c:v>
                </c:pt>
                <c:pt idx="9">
                  <c:v>7</c:v>
                </c:pt>
                <c:pt idx="12">
                  <c:v>7</c:v>
                </c:pt>
              </c:numCache>
            </c:numRef>
          </c:val>
          <c:extLst>
            <c:ext xmlns:c16="http://schemas.microsoft.com/office/drawing/2014/chart" uri="{C3380CC4-5D6E-409C-BE32-E72D297353CC}">
              <c16:uniqueId val="{00000004-CA3A-4395-ADB6-E3C63C59859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A3A-4395-ADB6-E3C63C59859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A3A-4395-ADB6-E3C63C59859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565</c:v>
                </c:pt>
                <c:pt idx="3">
                  <c:v>572</c:v>
                </c:pt>
                <c:pt idx="6">
                  <c:v>563</c:v>
                </c:pt>
                <c:pt idx="9">
                  <c:v>504</c:v>
                </c:pt>
                <c:pt idx="12">
                  <c:v>457</c:v>
                </c:pt>
              </c:numCache>
            </c:numRef>
          </c:val>
          <c:extLst>
            <c:ext xmlns:c16="http://schemas.microsoft.com/office/drawing/2014/chart" uri="{C3380CC4-5D6E-409C-BE32-E72D297353CC}">
              <c16:uniqueId val="{00000007-CA3A-4395-ADB6-E3C63C59859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138</c:v>
                </c:pt>
                <c:pt idx="2">
                  <c:v>#N/A</c:v>
                </c:pt>
                <c:pt idx="3">
                  <c:v>#N/A</c:v>
                </c:pt>
                <c:pt idx="4">
                  <c:v>150</c:v>
                </c:pt>
                <c:pt idx="5">
                  <c:v>#N/A</c:v>
                </c:pt>
                <c:pt idx="6">
                  <c:v>#N/A</c:v>
                </c:pt>
                <c:pt idx="7">
                  <c:v>134</c:v>
                </c:pt>
                <c:pt idx="8">
                  <c:v>#N/A</c:v>
                </c:pt>
                <c:pt idx="9">
                  <c:v>#N/A</c:v>
                </c:pt>
                <c:pt idx="10">
                  <c:v>135</c:v>
                </c:pt>
                <c:pt idx="11">
                  <c:v>#N/A</c:v>
                </c:pt>
                <c:pt idx="12">
                  <c:v>#N/A</c:v>
                </c:pt>
                <c:pt idx="13">
                  <c:v>121</c:v>
                </c:pt>
                <c:pt idx="14">
                  <c:v>#N/A</c:v>
                </c:pt>
              </c:numCache>
            </c:numRef>
          </c:val>
          <c:smooth val="0"/>
          <c:extLst>
            <c:ext xmlns:c16="http://schemas.microsoft.com/office/drawing/2014/chart" uri="{C3380CC4-5D6E-409C-BE32-E72D297353CC}">
              <c16:uniqueId val="{00000008-CA3A-4395-ADB6-E3C63C59859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4115</c:v>
                </c:pt>
                <c:pt idx="5">
                  <c:v>3524</c:v>
                </c:pt>
                <c:pt idx="8">
                  <c:v>3465</c:v>
                </c:pt>
                <c:pt idx="11">
                  <c:v>3406</c:v>
                </c:pt>
                <c:pt idx="14">
                  <c:v>3343</c:v>
                </c:pt>
              </c:numCache>
            </c:numRef>
          </c:val>
          <c:extLst>
            <c:ext xmlns:c16="http://schemas.microsoft.com/office/drawing/2014/chart" uri="{C3380CC4-5D6E-409C-BE32-E72D297353CC}">
              <c16:uniqueId val="{00000000-4747-48B1-95A6-1FADF4BE574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28</c:v>
                </c:pt>
                <c:pt idx="5">
                  <c:v>18</c:v>
                </c:pt>
                <c:pt idx="8">
                  <c:v>16</c:v>
                </c:pt>
                <c:pt idx="11">
                  <c:v>13</c:v>
                </c:pt>
                <c:pt idx="14">
                  <c:v>10</c:v>
                </c:pt>
              </c:numCache>
            </c:numRef>
          </c:val>
          <c:extLst>
            <c:ext xmlns:c16="http://schemas.microsoft.com/office/drawing/2014/chart" uri="{C3380CC4-5D6E-409C-BE32-E72D297353CC}">
              <c16:uniqueId val="{00000001-4747-48B1-95A6-1FADF4BE574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3302</c:v>
                </c:pt>
                <c:pt idx="5">
                  <c:v>3321</c:v>
                </c:pt>
                <c:pt idx="8">
                  <c:v>3369</c:v>
                </c:pt>
                <c:pt idx="11">
                  <c:v>3503</c:v>
                </c:pt>
                <c:pt idx="14">
                  <c:v>3463</c:v>
                </c:pt>
              </c:numCache>
            </c:numRef>
          </c:val>
          <c:extLst>
            <c:ext xmlns:c16="http://schemas.microsoft.com/office/drawing/2014/chart" uri="{C3380CC4-5D6E-409C-BE32-E72D297353CC}">
              <c16:uniqueId val="{00000002-4747-48B1-95A6-1FADF4BE574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747-48B1-95A6-1FADF4BE574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747-48B1-95A6-1FADF4BE574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747-48B1-95A6-1FADF4BE574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691</c:v>
                </c:pt>
                <c:pt idx="3">
                  <c:v>688</c:v>
                </c:pt>
                <c:pt idx="6">
                  <c:v>669</c:v>
                </c:pt>
                <c:pt idx="9">
                  <c:v>666</c:v>
                </c:pt>
                <c:pt idx="12">
                  <c:v>659</c:v>
                </c:pt>
              </c:numCache>
            </c:numRef>
          </c:val>
          <c:extLst>
            <c:ext xmlns:c16="http://schemas.microsoft.com/office/drawing/2014/chart" uri="{C3380CC4-5D6E-409C-BE32-E72D297353CC}">
              <c16:uniqueId val="{00000006-4747-48B1-95A6-1FADF4BE574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917</c:v>
                </c:pt>
                <c:pt idx="3">
                  <c:v>854</c:v>
                </c:pt>
                <c:pt idx="6">
                  <c:v>826</c:v>
                </c:pt>
                <c:pt idx="9">
                  <c:v>810</c:v>
                </c:pt>
                <c:pt idx="12">
                  <c:v>747</c:v>
                </c:pt>
              </c:numCache>
            </c:numRef>
          </c:val>
          <c:extLst>
            <c:ext xmlns:c16="http://schemas.microsoft.com/office/drawing/2014/chart" uri="{C3380CC4-5D6E-409C-BE32-E72D297353CC}">
              <c16:uniqueId val="{00000007-4747-48B1-95A6-1FADF4BE574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182</c:v>
                </c:pt>
                <c:pt idx="3">
                  <c:v>180</c:v>
                </c:pt>
                <c:pt idx="6">
                  <c:v>63</c:v>
                </c:pt>
                <c:pt idx="9">
                  <c:v>57</c:v>
                </c:pt>
                <c:pt idx="12">
                  <c:v>52</c:v>
                </c:pt>
              </c:numCache>
            </c:numRef>
          </c:val>
          <c:extLst>
            <c:ext xmlns:c16="http://schemas.microsoft.com/office/drawing/2014/chart" uri="{C3380CC4-5D6E-409C-BE32-E72D297353CC}">
              <c16:uniqueId val="{00000008-4747-48B1-95A6-1FADF4BE574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747-48B1-95A6-1FADF4BE574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4497</c:v>
                </c:pt>
                <c:pt idx="3">
                  <c:v>4504</c:v>
                </c:pt>
                <c:pt idx="6">
                  <c:v>4468</c:v>
                </c:pt>
                <c:pt idx="9">
                  <c:v>4375</c:v>
                </c:pt>
                <c:pt idx="12">
                  <c:v>4273</c:v>
                </c:pt>
              </c:numCache>
            </c:numRef>
          </c:val>
          <c:extLst>
            <c:ext xmlns:c16="http://schemas.microsoft.com/office/drawing/2014/chart" uri="{C3380CC4-5D6E-409C-BE32-E72D297353CC}">
              <c16:uniqueId val="{0000000A-4747-48B1-95A6-1FADF4BE574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747-48B1-95A6-1FADF4BE574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2037</c:v>
                </c:pt>
                <c:pt idx="1">
                  <c:v>2143</c:v>
                </c:pt>
                <c:pt idx="2">
                  <c:v>2215</c:v>
                </c:pt>
              </c:numCache>
            </c:numRef>
          </c:val>
          <c:extLst>
            <c:ext xmlns:c16="http://schemas.microsoft.com/office/drawing/2014/chart" uri="{C3380CC4-5D6E-409C-BE32-E72D297353CC}">
              <c16:uniqueId val="{00000000-AAAF-49FC-B874-CF96E6D6455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70</c:v>
                </c:pt>
                <c:pt idx="1">
                  <c:v>68</c:v>
                </c:pt>
                <c:pt idx="2">
                  <c:v>65</c:v>
                </c:pt>
              </c:numCache>
            </c:numRef>
          </c:val>
          <c:extLst>
            <c:ext xmlns:c16="http://schemas.microsoft.com/office/drawing/2014/chart" uri="{C3380CC4-5D6E-409C-BE32-E72D297353CC}">
              <c16:uniqueId val="{00000001-AAAF-49FC-B874-CF96E6D6455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1025</c:v>
                </c:pt>
                <c:pt idx="1">
                  <c:v>1006</c:v>
                </c:pt>
                <c:pt idx="2">
                  <c:v>916</c:v>
                </c:pt>
              </c:numCache>
            </c:numRef>
          </c:val>
          <c:extLst>
            <c:ext xmlns:c16="http://schemas.microsoft.com/office/drawing/2014/chart" uri="{C3380CC4-5D6E-409C-BE32-E72D297353CC}">
              <c16:uniqueId val="{00000002-AAAF-49FC-B874-CF96E6D6455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{EAE85858-C679-4C43-BE7C-32E42DC6133F}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7FD6-4B4D-9EA6-5DF160514E4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{6CFBF95F-EF19-4335-9AD6-3F0F8822E61B}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FD6-4B4D-9EA6-5DF160514E4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{4379DB4D-915C-478F-8395-10BFA4DFDB52}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FD6-4B4D-9EA6-5DF160514E4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{EAFC6A18-9E26-4A6B-980A-42928B952E5C}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FD6-4B4D-9EA6-5DF160514E4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{B0E83147-399B-40A9-8C9A-4A9F23012B47}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FD6-4B4D-9EA6-5DF160514E4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{DA091CA4-72CA-4AEE-9774-A46D57CC4060}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7FD6-4B4D-9EA6-5DF160514E4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{5D6C6AC3-F048-4022-8CD5-B45078116559}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7FD6-4B4D-9EA6-5DF160514E4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{C8717455-502B-49D0-982F-4002BFF8E26D}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7FD6-4B4D-9EA6-5DF160514E4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{C909FC75-3DBE-4739-B65C-670473C0D2A2}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7FD6-4B4D-9EA6-5DF160514E4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55.2</c:v>
                </c:pt>
                <c:pt idx="24">
                  <c:v>56.4</c:v>
                </c:pt>
                <c:pt idx="32">
                  <c:v>57.8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FD6-4B4D-9EA6-5DF160514E4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{9D99CF5E-E649-4C4B-8B1C-F4075C2BBF4E}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7FD6-4B4D-9EA6-5DF160514E4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{B2746412-4E86-49CF-AA4D-8AEC58F12DB7}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FD6-4B4D-9EA6-5DF160514E4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{D09D9DE3-036B-4D7B-9057-60D550F2F379}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FD6-4B4D-9EA6-5DF160514E4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{B3F99DF4-F0EF-465B-8971-1292567FC694}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FD6-4B4D-9EA6-5DF160514E4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{72854E91-7788-42D0-AD33-0C2FAF1D6B0D}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FD6-4B4D-9EA6-5DF160514E4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{3B7EFA35-767F-4C87-9115-432528A9DCAD}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7FD6-4B4D-9EA6-5DF160514E4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{2DD5F688-D17B-43CF-9353-AAE2D473B3E2}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7FD6-4B4D-9EA6-5DF160514E4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{62B2A496-76D4-4EB0-AC36-2D8A466F12AC}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7FD6-4B4D-9EA6-5DF160514E4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{47F8D9B6-978D-4EE2-9B01-00B0931CCDBC}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7FD6-4B4D-9EA6-5DF160514E4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56.3</c:v>
                </c:pt>
                <c:pt idx="24">
                  <c:v>57.6</c:v>
                </c:pt>
                <c:pt idx="32">
                  <c:v>58.7</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7FD6-4B4D-9EA6-5DF160514E44}"/>
            </c:ext>
          </c:extLst>
        </c:ser>
        <c:dLbls>
          <c:showLegendKey val="0"/>
          <c:showVal val="1"/>
          <c:showCatName val="0"/>
          <c:showSerName val="0"/>
          <c:showPercent val="0"/>
          <c:showBubbleSize val="0"/>
        </c:dLbls>
        <c:axId val="46179840"/>
        <c:axId val="46181760"/>
      </c:scatterChart>
      <c:valAx>
        <c:axId val="46179840"/>
        <c:scaling>
          <c:orientation val="minMax"/>
          <c:max val="58.9"/>
          <c:min val="56.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{F75225DA-CCEC-4FF1-A1D6-8AC0D59A1732}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FA5B-42F0-B272-F2C794D2E83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{A4EA7BB3-C8D2-4469-B35C-B81983FFA582}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A5B-42F0-B272-F2C794D2E83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{AB089427-157C-4CC0-8890-835F2297D513}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A5B-42F0-B272-F2C794D2E83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{AD169D49-5159-41F2-A285-7BDA76312042}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A5B-42F0-B272-F2C794D2E83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{13C75D0F-0AEA-47DA-A036-A24466D3BE89}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A5B-42F0-B272-F2C794D2E83A}"/>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{ADEA12BA-61FB-4274-82B0-831F168ABB41}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FA5B-42F0-B272-F2C794D2E83A}"/>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{C30DE60F-EDDC-46A1-A8EC-37261B432BDD}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FA5B-42F0-B272-F2C794D2E83A}"/>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{0BABA8F4-64BF-4B02-9470-F0792F92724F}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FA5B-42F0-B272-F2C794D2E83A}"/>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{8C1BEE57-AC6A-4DDD-979A-B19170C1BACA}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FA5B-42F0-B272-F2C794D2E83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8.3000000000000007</c:v>
                </c:pt>
                <c:pt idx="8">
                  <c:v>7.7</c:v>
                </c:pt>
                <c:pt idx="16">
                  <c:v>7</c:v>
                </c:pt>
                <c:pt idx="24">
                  <c:v>6.9</c:v>
                </c:pt>
                <c:pt idx="32">
                  <c:v>6.5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A5B-42F0-B272-F2C794D2E83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{E4D04929-2233-4093-B975-BE92AF8EBE9A}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FA5B-42F0-B272-F2C794D2E83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{260F0ACC-D4A6-4160-9CDE-5F27435EF731}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A5B-42F0-B272-F2C794D2E83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{4B14F7ED-22DE-4A1E-B52B-2CE61171C1D0}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A5B-42F0-B272-F2C794D2E83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{CC21577B-E016-4928-B0AB-DB5407570A49}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A5B-42F0-B272-F2C794D2E83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{4CC1CA86-1A49-4CC4-960C-B5EE3DB3061E}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A5B-42F0-B272-F2C794D2E83A}"/>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{B79F0542-FC1D-4C8B-A03E-1B4F3594D310}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FA5B-42F0-B272-F2C794D2E83A}"/>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{1F8F46FC-0569-4E72-804E-4E9218616598}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FA5B-42F0-B272-F2C794D2E83A}"/>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{E1F58331-6C31-4FB0-BA8B-00E8A575D6EA}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FA5B-42F0-B272-F2C794D2E83A}"/>
                </c:ext>
              </c:extLst>
            </c:dLbl>
            <c:dLbl>
              <c:idx val="32"/>
              <c:layout>
                <c:manualLayout>
                  <c:x val="-1.8235628084249993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{FFF4B365-5245-44A3-B878-C59633A888F0}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FA5B-42F0-B272-F2C794D2E83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A5B-42F0-B272-F2C794D2E83A}"/>
            </c:ext>
          </c:extLst>
        </c:ser>
        <c:dLbls>
          <c:showLegendKey val="0"/>
          <c:showVal val="1"/>
          <c:showCatName val="0"/>
          <c:showSerName val="0"/>
          <c:showPercent val="0"/>
          <c:showBubbleSize val="0"/>
        </c:dLbls>
        <c:axId val="84219776"/>
        <c:axId val="84234240"/>
      </c:scatterChart>
      <c:valAx>
        <c:axId val="84219776"/>
        <c:scaling>
          <c:orientation val="minMax"/>
          <c:max val="9.2999999999999989"/>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長野県小海町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4,650
4,602
114.20
3,996,927
3,680,695
198,299
2,344,348
4,273,336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0.26</a:t>
          </a:r>
          <a:r>
            <a:rPr kumimoji="1" lang="ja-JP" altLang="en-US" sz="1300">
              <a:latin typeface="ＭＳ Ｐゴシック" panose="020B0600070205080204" pitchFamily="50" charset="-128"/>
              <a:ea typeface="ＭＳ Ｐゴシック" panose="020B0600070205080204" pitchFamily="50" charset="-128"/>
            </a:rPr>
            <a:t>と変動がない状況であったが、平成３０年度は</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ポイント上昇したが依然普通交付税に依存した財政運営をしている。</a:t>
          </a:r>
        </a:p>
        <a:p>
          <a:r>
            <a:rPr kumimoji="1" lang="ja-JP" altLang="en-US" sz="1300">
              <a:latin typeface="ＭＳ Ｐゴシック" panose="020B0600070205080204" pitchFamily="50" charset="-128"/>
              <a:ea typeface="ＭＳ Ｐゴシック" panose="020B0600070205080204" pitchFamily="50" charset="-128"/>
            </a:rPr>
            <a:t>　定員管理の徹底、給与の適正化など歳出削減を図るとともに、引き続き町税等の徴収業務の強化に取り組んでいく。</a:t>
          </a:r>
        </a:p>
        <a:p>
          <a:r>
            <a:rPr kumimoji="1" lang="ja-JP" altLang="en-US" sz="1300">
              <a:latin typeface="ＭＳ Ｐゴシック" panose="020B0600070205080204" pitchFamily="50" charset="-128"/>
              <a:ea typeface="ＭＳ Ｐゴシック" panose="020B0600070205080204" pitchFamily="50" charset="-128"/>
            </a:rPr>
            <a:t>　また、収入増につながる施策を図り、指数の改善を目指す。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75946</xdr:rowOff>
    </xdr:from>
    <xdr:to>
      <xdr:col>23</xdr:col>
      <xdr:colOff>133350</xdr:colOff>
      <xdr:row>43</xdr:row>
      <xdr:rowOff>85598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114800" y="744829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84091</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456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85598</xdr:rowOff>
    </xdr:from>
    <xdr:to>
      <xdr:col>19</xdr:col>
      <xdr:colOff>133350</xdr:colOff>
      <xdr:row>43</xdr:row>
      <xdr:rowOff>85598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4579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26941</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57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85598</xdr:rowOff>
    </xdr:from>
    <xdr:to>
      <xdr:col>15</xdr:col>
      <xdr:colOff>82550</xdr:colOff>
      <xdr:row>43</xdr:row>
      <xdr:rowOff>85598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4579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26941</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85598</xdr:rowOff>
    </xdr:from>
    <xdr:to>
      <xdr:col>11</xdr:col>
      <xdr:colOff>31750</xdr:colOff>
      <xdr:row>43</xdr:row>
      <xdr:rowOff>85598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4579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36593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63754</xdr:rowOff>
    </xdr:from>
    <xdr:to>
      <xdr:col>7</xdr:col>
      <xdr:colOff>31750</xdr:colOff>
      <xdr:row>43</xdr:row>
      <xdr:rowOff>165354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43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150131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52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25146</xdr:rowOff>
    </xdr:from>
    <xdr:to>
      <xdr:col>23</xdr:col>
      <xdr:colOff>184150</xdr:colOff>
      <xdr:row>43</xdr:row>
      <xdr:rowOff>126746</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41673</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34798</xdr:rowOff>
    </xdr:from>
    <xdr:to>
      <xdr:col>19</xdr:col>
      <xdr:colOff>184150</xdr:colOff>
      <xdr:row>43</xdr:row>
      <xdr:rowOff>136398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146575</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176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34798</xdr:rowOff>
    </xdr:from>
    <xdr:to>
      <xdr:col>15</xdr:col>
      <xdr:colOff>133350</xdr:colOff>
      <xdr:row>43</xdr:row>
      <xdr:rowOff>136398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146575</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17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34798</xdr:rowOff>
    </xdr:from>
    <xdr:to>
      <xdr:col>11</xdr:col>
      <xdr:colOff>82550</xdr:colOff>
      <xdr:row>43</xdr:row>
      <xdr:rowOff>136398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146575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17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34798</xdr:rowOff>
    </xdr:from>
    <xdr:to>
      <xdr:col>7</xdr:col>
      <xdr:colOff>31750</xdr:colOff>
      <xdr:row>43</xdr:row>
      <xdr:rowOff>136398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146575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17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歳出は平成２９年度よりも減少したが、歳入で平成２９年度より地方交付税が約</a:t>
          </a:r>
          <a:r>
            <a:rPr kumimoji="1" lang="en-US" altLang="ja-JP" sz="1300">
              <a:latin typeface="ＭＳ Ｐゴシック" panose="020B0600070205080204" pitchFamily="50" charset="-128"/>
              <a:ea typeface="ＭＳ Ｐゴシック" panose="020B0600070205080204" pitchFamily="50" charset="-128"/>
            </a:rPr>
            <a:t>39,000</a:t>
          </a:r>
          <a:r>
            <a:rPr kumimoji="1" lang="ja-JP" altLang="en-US" sz="1300">
              <a:latin typeface="ＭＳ Ｐゴシック" panose="020B0600070205080204" pitchFamily="50" charset="-128"/>
              <a:ea typeface="ＭＳ Ｐゴシック" panose="020B0600070205080204" pitchFamily="50" charset="-128"/>
            </a:rPr>
            <a:t>千円減少したため対前年比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％増となる。</a:t>
          </a:r>
        </a:p>
        <a:p>
          <a:r>
            <a:rPr kumimoji="1" lang="ja-JP" altLang="en-US" sz="1300">
              <a:latin typeface="ＭＳ Ｐゴシック" panose="020B0600070205080204" pitchFamily="50" charset="-128"/>
              <a:ea typeface="ＭＳ Ｐゴシック" panose="020B0600070205080204" pitchFamily="50" charset="-128"/>
            </a:rPr>
            <a:t>　引き続き人件費、物件費、維持補修費などの経常経費を抑え、起債に当たっては、将来の財政運営に及ぼす影響を考慮し数値の維持を図る。</a:t>
          </a: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5715</xdr:rowOff>
    </xdr:from>
    <xdr:to>
      <xdr:col>23</xdr:col>
      <xdr:colOff>133350</xdr:colOff>
      <xdr:row>63</xdr:row>
      <xdr:rowOff>29845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80706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13458</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14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5715</xdr:rowOff>
    </xdr:from>
    <xdr:to>
      <xdr:col>19</xdr:col>
      <xdr:colOff>133350</xdr:colOff>
      <xdr:row>63</xdr:row>
      <xdr:rowOff>15769</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80706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132927</xdr:rowOff>
    </xdr:from>
    <xdr:to>
      <xdr:col>15</xdr:col>
      <xdr:colOff>82550</xdr:colOff>
      <xdr:row>63</xdr:row>
      <xdr:rowOff>15769</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762827"/>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53357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132927</xdr:rowOff>
    </xdr:from>
    <xdr:to>
      <xdr:col>11</xdr:col>
      <xdr:colOff>31750</xdr:colOff>
      <xdr:row>63</xdr:row>
      <xdr:rowOff>17780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76282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17162</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167022</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126365</xdr:rowOff>
    </xdr:from>
    <xdr:to>
      <xdr:col>19</xdr:col>
      <xdr:colOff>184150</xdr:colOff>
      <xdr:row>63</xdr:row>
      <xdr:rowOff>56515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66692</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525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136419</xdr:rowOff>
    </xdr:from>
    <xdr:to>
      <xdr:col>15</xdr:col>
      <xdr:colOff>133350</xdr:colOff>
      <xdr:row>63</xdr:row>
      <xdr:rowOff>66569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76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76746</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535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82127</xdr:rowOff>
    </xdr:from>
    <xdr:to>
      <xdr:col>11</xdr:col>
      <xdr:colOff>82550</xdr:colOff>
      <xdr:row>63</xdr:row>
      <xdr:rowOff>12277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22454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78757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[350,226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人件費の増額の要因は職員期末勤勉手当・時間外手当の増によるものである。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時間外手当については代休への振り替えなど行い削減に努める。</a:t>
          </a:r>
        </a:p>
        <a:p>
          <a:r>
            <a:rPr kumimoji="1" lang="ja-JP" altLang="en-US" sz="1300">
              <a:latin typeface="ＭＳ Ｐゴシック" panose="020B0600070205080204" pitchFamily="50" charset="-128"/>
              <a:ea typeface="ＭＳ Ｐゴシック" panose="020B0600070205080204" pitchFamily="50" charset="-128"/>
            </a:rPr>
            <a:t>　物件費においては、特に委託料の価格を業者まかせにせず、複数の業者による競争など安易に増加しない工夫を図る。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78361</xdr:rowOff>
    </xdr:from>
    <xdr:to>
      <xdr:col>23</xdr:col>
      <xdr:colOff>133350</xdr:colOff>
      <xdr:row>82</xdr:row>
      <xdr:rowOff>86740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37261"/>
          <a:ext cx="838200" cy="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86974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45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71779</xdr:rowOff>
    </xdr:from>
    <xdr:to>
      <xdr:col>19</xdr:col>
      <xdr:colOff>133350</xdr:colOff>
      <xdr:row>82</xdr:row>
      <xdr:rowOff>78361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30679"/>
          <a:ext cx="889000" cy="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23294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3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41779</xdr:rowOff>
    </xdr:from>
    <xdr:to>
      <xdr:col>15</xdr:col>
      <xdr:colOff>82550</xdr:colOff>
      <xdr:row>82</xdr:row>
      <xdr:rowOff>71779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00679"/>
          <a:ext cx="889000" cy="3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16567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8906</xdr:rowOff>
    </xdr:from>
    <xdr:to>
      <xdr:col>11</xdr:col>
      <xdr:colOff>31750</xdr:colOff>
      <xdr:row>82</xdr:row>
      <xdr:rowOff>41779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67806"/>
          <a:ext cx="889000" cy="3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164623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108609</xdr:rowOff>
    </xdr:from>
    <xdr:to>
      <xdr:col>7</xdr:col>
      <xdr:colOff>31750</xdr:colOff>
      <xdr:row>82</xdr:row>
      <xdr:rowOff>38759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48936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64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35940</xdr:rowOff>
    </xdr:from>
    <xdr:to>
      <xdr:col>23</xdr:col>
      <xdr:colOff>184150</xdr:colOff>
      <xdr:row>82</xdr:row>
      <xdr:rowOff>137540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9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52467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3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27561</xdr:rowOff>
    </xdr:from>
    <xdr:to>
      <xdr:col>19</xdr:col>
      <xdr:colOff>184150</xdr:colOff>
      <xdr:row>82</xdr:row>
      <xdr:rowOff>129161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139338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55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20979</xdr:rowOff>
    </xdr:from>
    <xdr:to>
      <xdr:col>15</xdr:col>
      <xdr:colOff>133350</xdr:colOff>
      <xdr:row>82</xdr:row>
      <xdr:rowOff>122579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7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132756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4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162429</xdr:rowOff>
    </xdr:from>
    <xdr:to>
      <xdr:col>11</xdr:col>
      <xdr:colOff>82550</xdr:colOff>
      <xdr:row>82</xdr:row>
      <xdr:rowOff>92579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4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102756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129556</xdr:rowOff>
    </xdr:from>
    <xdr:to>
      <xdr:col>7</xdr:col>
      <xdr:colOff>31750</xdr:colOff>
      <xdr:row>82</xdr:row>
      <xdr:rowOff>59706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1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44483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10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一律昇給から職務職階による昇格、昇給を実施しているためであり、継続して実施していく。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68898</xdr:rowOff>
    </xdr:from>
    <xdr:to>
      <xdr:col>81</xdr:col>
      <xdr:colOff>44450</xdr:colOff>
      <xdr:row>87</xdr:row>
      <xdr:rowOff>123189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985048"/>
          <a:ext cx="838200" cy="5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93027</xdr:rowOff>
    </xdr:from>
    <xdr:to>
      <xdr:col>77</xdr:col>
      <xdr:colOff>44450</xdr:colOff>
      <xdr:row>87</xdr:row>
      <xdr:rowOff>123189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5009177"/>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93027</xdr:rowOff>
    </xdr:from>
    <xdr:to>
      <xdr:col>72</xdr:col>
      <xdr:colOff>203200</xdr:colOff>
      <xdr:row>87</xdr:row>
      <xdr:rowOff>153352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500917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135255</xdr:rowOff>
    </xdr:from>
    <xdr:to>
      <xdr:col>68</xdr:col>
      <xdr:colOff>152400</xdr:colOff>
      <xdr:row>87</xdr:row>
      <xdr:rowOff>153352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505140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75582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159386</xdr:rowOff>
    </xdr:from>
    <xdr:to>
      <xdr:col>64</xdr:col>
      <xdr:colOff>152400</xdr:colOff>
      <xdr:row>87</xdr:row>
      <xdr:rowOff>89536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904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99713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72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18098</xdr:rowOff>
    </xdr:from>
    <xdr:to>
      <xdr:col>81</xdr:col>
      <xdr:colOff>95250</xdr:colOff>
      <xdr:row>87</xdr:row>
      <xdr:rowOff>119698</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9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161625</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90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72389</xdr:rowOff>
    </xdr:from>
    <xdr:to>
      <xdr:col>77</xdr:col>
      <xdr:colOff>95250</xdr:colOff>
      <xdr:row>88</xdr:row>
      <xdr:rowOff>2539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158766</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074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42227</xdr:rowOff>
    </xdr:from>
    <xdr:to>
      <xdr:col>73</xdr:col>
      <xdr:colOff>44450</xdr:colOff>
      <xdr:row>87</xdr:row>
      <xdr:rowOff>143827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9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128604</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04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102552</xdr:rowOff>
    </xdr:from>
    <xdr:to>
      <xdr:col>68</xdr:col>
      <xdr:colOff>203200</xdr:colOff>
      <xdr:row>88</xdr:row>
      <xdr:rowOff>32702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501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17479</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105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84455</xdr:rowOff>
    </xdr:from>
    <xdr:to>
      <xdr:col>64</xdr:col>
      <xdr:colOff>152400</xdr:colOff>
      <xdr:row>88</xdr:row>
      <xdr:rowOff>14605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50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170832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08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近年、定年退職者の増加に伴い、新規職員を採用している。</a:t>
          </a:r>
        </a:p>
        <a:p>
          <a:r>
            <a:rPr kumimoji="1" lang="ja-JP" altLang="en-US" sz="1300">
              <a:latin typeface="ＭＳ Ｐゴシック" panose="020B0600070205080204" pitchFamily="50" charset="-128"/>
              <a:ea typeface="ＭＳ Ｐゴシック" panose="020B0600070205080204" pitchFamily="50" charset="-128"/>
            </a:rPr>
            <a:t>　引き続き計画的な採用により定員管理を図り、効率的な行政運営を目指す。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61160</xdr:rowOff>
    </xdr:from>
    <xdr:to>
      <xdr:col>81</xdr:col>
      <xdr:colOff>44450</xdr:colOff>
      <xdr:row>58</xdr:row>
      <xdr:rowOff>81842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005260"/>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147083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262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50129</xdr:rowOff>
    </xdr:from>
    <xdr:to>
      <xdr:col>77</xdr:col>
      <xdr:colOff>44450</xdr:colOff>
      <xdr:row>58</xdr:row>
      <xdr:rowOff>61160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9994229"/>
          <a:ext cx="889000" cy="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89243</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376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35306</xdr:rowOff>
    </xdr:from>
    <xdr:to>
      <xdr:col>72</xdr:col>
      <xdr:colOff>203200</xdr:colOff>
      <xdr:row>58</xdr:row>
      <xdr:rowOff>50129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9979406"/>
          <a:ext cx="889000" cy="1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86830</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20828</xdr:rowOff>
    </xdr:from>
    <xdr:to>
      <xdr:col>68</xdr:col>
      <xdr:colOff>152400</xdr:colOff>
      <xdr:row>58</xdr:row>
      <xdr:rowOff>35306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996492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68216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128597</xdr:rowOff>
    </xdr:from>
    <xdr:to>
      <xdr:col>64</xdr:col>
      <xdr:colOff>152400</xdr:colOff>
      <xdr:row>59</xdr:row>
      <xdr:rowOff>58747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07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43524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159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31042</xdr:rowOff>
    </xdr:from>
    <xdr:to>
      <xdr:col>81</xdr:col>
      <xdr:colOff>95250</xdr:colOff>
      <xdr:row>58</xdr:row>
      <xdr:rowOff>132642</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997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123769</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9896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10360</xdr:rowOff>
    </xdr:from>
    <xdr:to>
      <xdr:col>77</xdr:col>
      <xdr:colOff>95250</xdr:colOff>
      <xdr:row>58</xdr:row>
      <xdr:rowOff>111960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995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122137</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72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170779</xdr:rowOff>
    </xdr:from>
    <xdr:to>
      <xdr:col>73</xdr:col>
      <xdr:colOff>44450</xdr:colOff>
      <xdr:row>58</xdr:row>
      <xdr:rowOff>100929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994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111106</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712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155956</xdr:rowOff>
    </xdr:from>
    <xdr:to>
      <xdr:col>68</xdr:col>
      <xdr:colOff>203200</xdr:colOff>
      <xdr:row>58</xdr:row>
      <xdr:rowOff>86106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992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96283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69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141478</xdr:rowOff>
    </xdr:from>
    <xdr:to>
      <xdr:col>64</xdr:col>
      <xdr:colOff>152400</xdr:colOff>
      <xdr:row>58</xdr:row>
      <xdr:rowOff>71628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991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81805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68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実質公債費率は年々減少傾向にあるが、今後控えている大規模な事業計画の整理・縮小を図るなど、起債依存型の事業実施を見直しに努める。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27940</xdr:rowOff>
    </xdr:from>
    <xdr:to>
      <xdr:col>81</xdr:col>
      <xdr:colOff>44450</xdr:colOff>
      <xdr:row>41</xdr:row>
      <xdr:rowOff>47244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179800" y="705739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149623</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700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47244</xdr:rowOff>
    </xdr:from>
    <xdr:to>
      <xdr:col>77</xdr:col>
      <xdr:colOff>44450</xdr:colOff>
      <xdr:row>41</xdr:row>
      <xdr:rowOff>52070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707669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52070</xdr:rowOff>
    </xdr:from>
    <xdr:to>
      <xdr:col>72</xdr:col>
      <xdr:colOff>203200</xdr:colOff>
      <xdr:row>41</xdr:row>
      <xdr:rowOff>85852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708152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85852</xdr:rowOff>
    </xdr:from>
    <xdr:to>
      <xdr:col>68</xdr:col>
      <xdr:colOff>152400</xdr:colOff>
      <xdr:row>41</xdr:row>
      <xdr:rowOff>114808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711530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17543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165117</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167894</xdr:rowOff>
    </xdr:from>
    <xdr:to>
      <xdr:col>77</xdr:col>
      <xdr:colOff>95250</xdr:colOff>
      <xdr:row>41</xdr:row>
      <xdr:rowOff>98044</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108221</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794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35052</xdr:rowOff>
    </xdr:from>
    <xdr:to>
      <xdr:col>68</xdr:col>
      <xdr:colOff>203200</xdr:colOff>
      <xdr:row>41</xdr:row>
      <xdr:rowOff>136652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0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146829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64008</xdr:rowOff>
    </xdr:from>
    <xdr:to>
      <xdr:col>64</xdr:col>
      <xdr:colOff>152400</xdr:colOff>
      <xdr:row>41</xdr:row>
      <xdr:rowOff>165608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0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4335</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86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充当可能な基金の増と公債費の減によるもので、引き続き歳出の削減に努め、決算状況を踏まえ基金積立を図る。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長野県小海町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4,650
4,602
114.20
3,996,927
3,680,695
198,299
2,344,348
4,273,336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職員数が少なく、類似団体内平均値を下回っている。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　今後も同じ状態が続くことが予想される。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161290</xdr:rowOff>
    </xdr:from>
    <xdr:to>
      <xdr:col>24</xdr:col>
      <xdr:colOff>25400</xdr:colOff>
      <xdr:row>36</xdr:row>
      <xdr:rowOff>35560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620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138430</xdr:rowOff>
    </xdr:from>
    <xdr:to>
      <xdr:col>19</xdr:col>
      <xdr:colOff>187325</xdr:colOff>
      <xdr:row>35</xdr:row>
      <xdr:rowOff>161290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39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41419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120142</xdr:rowOff>
    </xdr:from>
    <xdr:to>
      <xdr:col>15</xdr:col>
      <xdr:colOff>98425</xdr:colOff>
      <xdr:row>35</xdr:row>
      <xdr:rowOff>138430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208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120142</xdr:rowOff>
    </xdr:from>
    <xdr:to>
      <xdr:col>11</xdr:col>
      <xdr:colOff>9525</xdr:colOff>
      <xdr:row>35</xdr:row>
      <xdr:rowOff>147574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208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18559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110490</xdr:rowOff>
    </xdr:from>
    <xdr:to>
      <xdr:col>20</xdr:col>
      <xdr:colOff>38100</xdr:colOff>
      <xdr:row>36</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50817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87630</xdr:rowOff>
    </xdr:from>
    <xdr:to>
      <xdr:col>15</xdr:col>
      <xdr:colOff>149225</xdr:colOff>
      <xdr:row>36</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27957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69342</xdr:rowOff>
    </xdr:from>
    <xdr:to>
      <xdr:col>11</xdr:col>
      <xdr:colOff>60325</xdr:colOff>
      <xdr:row>35</xdr:row>
      <xdr:rowOff>170942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9669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96774</xdr:rowOff>
    </xdr:from>
    <xdr:to>
      <xdr:col>6</xdr:col>
      <xdr:colOff>171450</xdr:colOff>
      <xdr:row>36</xdr:row>
      <xdr:rowOff>26924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37101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類似団体内平均値ではほぼ同じレベルで推移しているが、県平均と比較すると</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ポイント上回っている。また前年対比</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ポイント増昇しており、主な要因は臨時職員賃金の増、委託料の増加によるものである。事業の見直し等図っていく必要がある。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19558</xdr:rowOff>
    </xdr:from>
    <xdr:to>
      <xdr:col>82</xdr:col>
      <xdr:colOff>107950</xdr:colOff>
      <xdr:row>17</xdr:row>
      <xdr:rowOff>83566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93420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18559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3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1270</xdr:rowOff>
    </xdr:from>
    <xdr:to>
      <xdr:col>78</xdr:col>
      <xdr:colOff>69850</xdr:colOff>
      <xdr:row>17</xdr:row>
      <xdr:rowOff>19558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159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113284</xdr:rowOff>
    </xdr:from>
    <xdr:to>
      <xdr:col>73</xdr:col>
      <xdr:colOff>180975</xdr:colOff>
      <xdr:row>17</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85648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113284</xdr:rowOff>
    </xdr:from>
    <xdr:to>
      <xdr:col>69</xdr:col>
      <xdr:colOff>92075</xdr:colOff>
      <xdr:row>16</xdr:row>
      <xdr:rowOff>140716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8564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55135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25671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49293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79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140208</xdr:rowOff>
    </xdr:from>
    <xdr:to>
      <xdr:col>78</xdr:col>
      <xdr:colOff>120650</xdr:colOff>
      <xdr:row>17</xdr:row>
      <xdr:rowOff>70358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121920</xdr:rowOff>
    </xdr:from>
    <xdr:to>
      <xdr:col>74</xdr:col>
      <xdr:colOff>31750</xdr:colOff>
      <xdr:row>17</xdr:row>
      <xdr:rowOff>52070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62247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62484</xdr:rowOff>
    </xdr:from>
    <xdr:to>
      <xdr:col>69</xdr:col>
      <xdr:colOff>142875</xdr:colOff>
      <xdr:row>16</xdr:row>
      <xdr:rowOff>164084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2811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4843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ポイントは減少したが、少子高齢化の進展により、扶助費の動向は厳しいものと予想される。事業において所得制限の見直しや対象者の適正化などを行う必要がある。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54</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347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114300</xdr:rowOff>
    </xdr:from>
    <xdr:to>
      <xdr:col>19</xdr:col>
      <xdr:colOff>187325</xdr:colOff>
      <xdr:row>54</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372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54</xdr:row>
      <xdr:rowOff>114300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347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54</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347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44450</xdr:rowOff>
    </xdr:from>
    <xdr:to>
      <xdr:col>6</xdr:col>
      <xdr:colOff>171450</xdr:colOff>
      <xdr:row>55</xdr:row>
      <xdr:rowOff>146050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63500</xdr:rowOff>
    </xdr:from>
    <xdr:to>
      <xdr:col>15</xdr:col>
      <xdr:colOff>149225</xdr:colOff>
      <xdr:row>54</xdr:row>
      <xdr:rowOff>165100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3827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38100</xdr:rowOff>
    </xdr:from>
    <xdr:to>
      <xdr:col>11</xdr:col>
      <xdr:colOff>60325</xdr:colOff>
      <xdr:row>54</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類似団体内平均値とほぼ同レベルで推移している。</a:t>
          </a:r>
        </a:p>
        <a:p>
          <a:r>
            <a:rPr kumimoji="1" lang="ja-JP" altLang="en-US" sz="1300">
              <a:latin typeface="ＭＳ Ｐゴシック" panose="020B0600070205080204" pitchFamily="50" charset="-128"/>
              <a:ea typeface="ＭＳ Ｐゴシック" panose="020B0600070205080204" pitchFamily="50" charset="-128"/>
            </a:rPr>
            <a:t>　今後も適正な財政運営を目指す。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117856</xdr:rowOff>
    </xdr:from>
    <xdr:to>
      <xdr:col>82</xdr:col>
      <xdr:colOff>107950</xdr:colOff>
      <xdr:row>56</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7190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51579</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122428</xdr:rowOff>
    </xdr:from>
    <xdr:to>
      <xdr:col>78</xdr:col>
      <xdr:colOff>69850</xdr:colOff>
      <xdr:row>56</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723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137685</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39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122428</xdr:rowOff>
    </xdr:from>
    <xdr:to>
      <xdr:col>73</xdr:col>
      <xdr:colOff>180975</xdr:colOff>
      <xdr:row>56</xdr:row>
      <xdr:rowOff>122428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723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122428</xdr:rowOff>
    </xdr:from>
    <xdr:to>
      <xdr:col>69</xdr:col>
      <xdr:colOff>92075</xdr:colOff>
      <xdr:row>56</xdr:row>
      <xdr:rowOff>122428</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723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7383</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67056</xdr:rowOff>
    </xdr:from>
    <xdr:to>
      <xdr:col>82</xdr:col>
      <xdr:colOff>158750</xdr:colOff>
      <xdr:row>56</xdr:row>
      <xdr:rowOff>168656</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39133</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71628</xdr:rowOff>
    </xdr:from>
    <xdr:to>
      <xdr:col>74</xdr:col>
      <xdr:colOff>31750</xdr:colOff>
      <xdr:row>57</xdr:row>
      <xdr:rowOff>1778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158005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71628</xdr:rowOff>
    </xdr:from>
    <xdr:to>
      <xdr:col>69</xdr:col>
      <xdr:colOff>142875</xdr:colOff>
      <xdr:row>57</xdr:row>
      <xdr:rowOff>1778</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158005</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71628</xdr:rowOff>
    </xdr:from>
    <xdr:to>
      <xdr:col>65</xdr:col>
      <xdr:colOff>53975</xdr:colOff>
      <xdr:row>57</xdr:row>
      <xdr:rowOff>1778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158005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上費等に係る経常収支比率は類似団体内平均値とほぼ同じレベルで推移している。今後高齢化の進展などにより増加傾向が見込まれるため、事業の見直し、介護予防の推進等により、経費の削減に努めていく。</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85852</xdr:rowOff>
    </xdr:from>
    <xdr:to>
      <xdr:col>82</xdr:col>
      <xdr:colOff>107950</xdr:colOff>
      <xdr:row>36</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25805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67564</xdr:rowOff>
    </xdr:from>
    <xdr:to>
      <xdr:col>78</xdr:col>
      <xdr:colOff>69850</xdr:colOff>
      <xdr:row>36</xdr:row>
      <xdr:rowOff>85852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2397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67564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2306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67564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62306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92727</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35052</xdr:rowOff>
    </xdr:from>
    <xdr:to>
      <xdr:col>78</xdr:col>
      <xdr:colOff>120650</xdr:colOff>
      <xdr:row>36</xdr:row>
      <xdr:rowOff>136652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146829</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xdr:rowOff>
    </xdr:from>
    <xdr:to>
      <xdr:col>74</xdr:col>
      <xdr:colOff>31750</xdr:colOff>
      <xdr:row>36</xdr:row>
      <xdr:rowOff>118364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今後控えている施設の大規模改修により、地方債の借入増が予想される。起債に当たっては将来の財政運営に及ぼす影響を考慮しつつ、公債費の減額を図っていく。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35561</xdr:rowOff>
    </xdr:from>
    <xdr:to>
      <xdr:col>24</xdr:col>
      <xdr:colOff>25400</xdr:colOff>
      <xdr:row>77</xdr:row>
      <xdr:rowOff>96520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237211"/>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96520</xdr:rowOff>
    </xdr:from>
    <xdr:to>
      <xdr:col>19</xdr:col>
      <xdr:colOff>187325</xdr:colOff>
      <xdr:row>78</xdr:row>
      <xdr:rowOff>1270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2981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149861</xdr:rowOff>
    </xdr:from>
    <xdr:to>
      <xdr:col>15</xdr:col>
      <xdr:colOff>98425</xdr:colOff>
      <xdr:row>78</xdr:row>
      <xdr:rowOff>1270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3515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149861</xdr:rowOff>
    </xdr:from>
    <xdr:to>
      <xdr:col>11</xdr:col>
      <xdr:colOff>9525</xdr:colOff>
      <xdr:row>78</xdr:row>
      <xdr:rowOff>8889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3515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35577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148589</xdr:rowOff>
    </xdr:from>
    <xdr:to>
      <xdr:col>6</xdr:col>
      <xdr:colOff>171450</xdr:colOff>
      <xdr:row>77</xdr:row>
      <xdr:rowOff>78739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88916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156211</xdr:rowOff>
    </xdr:from>
    <xdr:to>
      <xdr:col>24</xdr:col>
      <xdr:colOff>76200</xdr:colOff>
      <xdr:row>77</xdr:row>
      <xdr:rowOff>86361</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128288</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45720</xdr:rowOff>
    </xdr:from>
    <xdr:to>
      <xdr:col>20</xdr:col>
      <xdr:colOff>38100</xdr:colOff>
      <xdr:row>77</xdr:row>
      <xdr:rowOff>147320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132097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333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121920</xdr:rowOff>
    </xdr:from>
    <xdr:to>
      <xdr:col>15</xdr:col>
      <xdr:colOff>149225</xdr:colOff>
      <xdr:row>78</xdr:row>
      <xdr:rowOff>52070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36847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99061</xdr:rowOff>
    </xdr:from>
    <xdr:to>
      <xdr:col>11</xdr:col>
      <xdr:colOff>60325</xdr:colOff>
      <xdr:row>78</xdr:row>
      <xdr:rowOff>29211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13988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129539</xdr:rowOff>
    </xdr:from>
    <xdr:to>
      <xdr:col>6</xdr:col>
      <xdr:colOff>171450</xdr:colOff>
      <xdr:row>78</xdr:row>
      <xdr:rowOff>59689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44466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事業の費用対効果を検証し、経費削減に努め現状を維持していく。</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10413</xdr:rowOff>
    </xdr:from>
    <xdr:to>
      <xdr:col>82</xdr:col>
      <xdr:colOff>107950</xdr:colOff>
      <xdr:row>76</xdr:row>
      <xdr:rowOff>74422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040613"/>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93997</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147574</xdr:rowOff>
    </xdr:from>
    <xdr:to>
      <xdr:col>78</xdr:col>
      <xdr:colOff>69850</xdr:colOff>
      <xdr:row>76</xdr:row>
      <xdr:rowOff>10413</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006324"/>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169435</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199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99568</xdr:rowOff>
    </xdr:from>
    <xdr:to>
      <xdr:col>73</xdr:col>
      <xdr:colOff>180975</xdr:colOff>
      <xdr:row>75</xdr:row>
      <xdr:rowOff>147574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295831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126001</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99568</xdr:rowOff>
    </xdr:from>
    <xdr:to>
      <xdr:col>69</xdr:col>
      <xdr:colOff>92075</xdr:colOff>
      <xdr:row>75</xdr:row>
      <xdr:rowOff>145288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295831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91712</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12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69342</xdr:rowOff>
    </xdr:from>
    <xdr:to>
      <xdr:col>65</xdr:col>
      <xdr:colOff>53975</xdr:colOff>
      <xdr:row>76</xdr:row>
      <xdr:rowOff>170942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099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155719</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185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23622</xdr:rowOff>
    </xdr:from>
    <xdr:to>
      <xdr:col>82</xdr:col>
      <xdr:colOff>158750</xdr:colOff>
      <xdr:row>76</xdr:row>
      <xdr:rowOff>125222</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05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40149</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289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131064</xdr:rowOff>
    </xdr:from>
    <xdr:to>
      <xdr:col>78</xdr:col>
      <xdr:colOff>120650</xdr:colOff>
      <xdr:row>76</xdr:row>
      <xdr:rowOff>61215</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29898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71391</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75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96774</xdr:rowOff>
    </xdr:from>
    <xdr:to>
      <xdr:col>74</xdr:col>
      <xdr:colOff>31750</xdr:colOff>
      <xdr:row>76</xdr:row>
      <xdr:rowOff>26924</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37101</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48768</xdr:rowOff>
    </xdr:from>
    <xdr:to>
      <xdr:col>69</xdr:col>
      <xdr:colOff>142875</xdr:colOff>
      <xdr:row>75</xdr:row>
      <xdr:rowOff>150369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29075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160545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67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94488</xdr:rowOff>
    </xdr:from>
    <xdr:to>
      <xdr:col>65</xdr:col>
      <xdr:colOff>53975</xdr:colOff>
      <xdr:row>76</xdr:row>
      <xdr:rowOff>24637</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29532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34815</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722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長野県小海町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95943</xdr:rowOff>
    </xdr:from>
    <xdr:to>
      <xdr:col>29</xdr:col>
      <xdr:colOff>127000</xdr:colOff>
      <xdr:row>18</xdr:row>
      <xdr:rowOff>108781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229668"/>
          <a:ext cx="647700" cy="12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96629</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87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108781</xdr:rowOff>
    </xdr:from>
    <xdr:to>
      <xdr:col>26</xdr:col>
      <xdr:colOff>50800</xdr:colOff>
      <xdr:row>18</xdr:row>
      <xdr:rowOff>110642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242506"/>
          <a:ext cx="698500" cy="1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24985</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15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110642</xdr:rowOff>
    </xdr:from>
    <xdr:to>
      <xdr:col>22</xdr:col>
      <xdr:colOff>114300</xdr:colOff>
      <xdr:row>18</xdr:row>
      <xdr:rowOff>114265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244367"/>
          <a:ext cx="698500" cy="3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29146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114265</xdr:rowOff>
    </xdr:from>
    <xdr:to>
      <xdr:col>18</xdr:col>
      <xdr:colOff>177800</xdr:colOff>
      <xdr:row>18</xdr:row>
      <xdr:rowOff>128084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247990"/>
          <a:ext cx="698500" cy="13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39324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43716</xdr:rowOff>
    </xdr:from>
    <xdr:to>
      <xdr:col>15</xdr:col>
      <xdr:colOff>101600</xdr:colOff>
      <xdr:row>18</xdr:row>
      <xdr:rowOff>145316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77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155493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946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45143</xdr:rowOff>
    </xdr:from>
    <xdr:to>
      <xdr:col>29</xdr:col>
      <xdr:colOff>177800</xdr:colOff>
      <xdr:row>18</xdr:row>
      <xdr:rowOff>146743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78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17220</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150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57981</xdr:rowOff>
    </xdr:from>
    <xdr:to>
      <xdr:col>26</xdr:col>
      <xdr:colOff>101600</xdr:colOff>
      <xdr:row>18</xdr:row>
      <xdr:rowOff>159581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91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144358</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78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59842</xdr:rowOff>
    </xdr:from>
    <xdr:to>
      <xdr:col>22</xdr:col>
      <xdr:colOff>165100</xdr:colOff>
      <xdr:row>18</xdr:row>
      <xdr:rowOff>161442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93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146219</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7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63465</xdr:rowOff>
    </xdr:from>
    <xdr:to>
      <xdr:col>19</xdr:col>
      <xdr:colOff>38100</xdr:colOff>
      <xdr:row>18</xdr:row>
      <xdr:rowOff>165065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97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149842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8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77284</xdr:rowOff>
    </xdr:from>
    <xdr:to>
      <xdr:col>15</xdr:col>
      <xdr:colOff>101600</xdr:colOff>
      <xdr:row>19</xdr:row>
      <xdr:rowOff>7434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211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163661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9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282915</xdr:rowOff>
    </xdr:from>
    <xdr:to>
      <xdr:col>29</xdr:col>
      <xdr:colOff>127000</xdr:colOff>
      <xdr:row>35</xdr:row>
      <xdr:rowOff>294577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893265"/>
          <a:ext cx="647700" cy="11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10838</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2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282915</xdr:rowOff>
    </xdr:from>
    <xdr:to>
      <xdr:col>26</xdr:col>
      <xdr:colOff>50800</xdr:colOff>
      <xdr:row>35</xdr:row>
      <xdr:rowOff>283504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893265"/>
          <a:ext cx="698500" cy="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274969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4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272134</xdr:rowOff>
    </xdr:from>
    <xdr:to>
      <xdr:col>22</xdr:col>
      <xdr:colOff>114300</xdr:colOff>
      <xdr:row>35</xdr:row>
      <xdr:rowOff>283504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882484"/>
          <a:ext cx="698500" cy="11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278389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4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272134</xdr:rowOff>
    </xdr:from>
    <xdr:to>
      <xdr:col>18</xdr:col>
      <xdr:colOff>177800</xdr:colOff>
      <xdr:row>35</xdr:row>
      <xdr:rowOff>285639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882484"/>
          <a:ext cx="698500" cy="13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280153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194546</xdr:rowOff>
    </xdr:from>
    <xdr:to>
      <xdr:col>15</xdr:col>
      <xdr:colOff>101600</xdr:colOff>
      <xdr:row>35</xdr:row>
      <xdr:rowOff>296146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804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306323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243777</xdr:rowOff>
    </xdr:from>
    <xdr:to>
      <xdr:col>29</xdr:col>
      <xdr:colOff>177800</xdr:colOff>
      <xdr:row>36</xdr:row>
      <xdr:rowOff>2477</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854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215854</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82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232115</xdr:rowOff>
    </xdr:from>
    <xdr:to>
      <xdr:col>26</xdr:col>
      <xdr:colOff>101600</xdr:colOff>
      <xdr:row>35</xdr:row>
      <xdr:rowOff>333715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42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318492</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928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232704</xdr:rowOff>
    </xdr:from>
    <xdr:to>
      <xdr:col>22</xdr:col>
      <xdr:colOff>165100</xdr:colOff>
      <xdr:row>35</xdr:row>
      <xdr:rowOff>334304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43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319081</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29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221334</xdr:rowOff>
    </xdr:from>
    <xdr:to>
      <xdr:col>19</xdr:col>
      <xdr:colOff>38100</xdr:colOff>
      <xdr:row>35</xdr:row>
      <xdr:rowOff>322934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31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307711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18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234839</xdr:rowOff>
    </xdr:from>
    <xdr:to>
      <xdr:col>15</xdr:col>
      <xdr:colOff>101600</xdr:colOff>
      <xdr:row>35</xdr:row>
      <xdr:rowOff>336439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45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321216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31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長野県小海町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4,650
4,602
114.20
3,996,927
3,680,695
198,299
2,344,348
4,273,336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47382</xdr:rowOff>
    </xdr:from>
    <xdr:to>
      <xdr:col>24</xdr:col>
      <xdr:colOff>63500</xdr:colOff>
      <xdr:row>37</xdr:row>
      <xdr:rowOff>55998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391032"/>
          <a:ext cx="838200" cy="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18735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19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55998</xdr:rowOff>
    </xdr:from>
    <xdr:to>
      <xdr:col>19</xdr:col>
      <xdr:colOff>177800</xdr:colOff>
      <xdr:row>37</xdr:row>
      <xdr:rowOff>61130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399648"/>
          <a:ext cx="889000" cy="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116195</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94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61130</xdr:rowOff>
    </xdr:from>
    <xdr:to>
      <xdr:col>15</xdr:col>
      <xdr:colOff>50800</xdr:colOff>
      <xdr:row>37</xdr:row>
      <xdr:rowOff>65988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404780"/>
          <a:ext cx="889000" cy="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116282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65988</xdr:rowOff>
    </xdr:from>
    <xdr:to>
      <xdr:col>10</xdr:col>
      <xdr:colOff>114300</xdr:colOff>
      <xdr:row>37</xdr:row>
      <xdr:rowOff>70466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409638"/>
          <a:ext cx="889000" cy="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122091</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95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115914</xdr:rowOff>
    </xdr:from>
    <xdr:to>
      <xdr:col>6</xdr:col>
      <xdr:colOff>38100</xdr:colOff>
      <xdr:row>37</xdr:row>
      <xdr:rowOff>46064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8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62591</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06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168032</xdr:rowOff>
    </xdr:from>
    <xdr:to>
      <xdr:col>24</xdr:col>
      <xdr:colOff>114300</xdr:colOff>
      <xdr:row>37</xdr:row>
      <xdr:rowOff>98182</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34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82959</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255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5198</xdr:rowOff>
    </xdr:from>
    <xdr:to>
      <xdr:col>20</xdr:col>
      <xdr:colOff>38100</xdr:colOff>
      <xdr:row>37</xdr:row>
      <xdr:rowOff>106798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3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97925</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6441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10330</xdr:rowOff>
    </xdr:from>
    <xdr:to>
      <xdr:col>15</xdr:col>
      <xdr:colOff>101600</xdr:colOff>
      <xdr:row>37</xdr:row>
      <xdr:rowOff>111930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35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103057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6446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15188</xdr:rowOff>
    </xdr:from>
    <xdr:to>
      <xdr:col>10</xdr:col>
      <xdr:colOff>165100</xdr:colOff>
      <xdr:row>37</xdr:row>
      <xdr:rowOff>116788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35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107915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645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19666</xdr:rowOff>
    </xdr:from>
    <xdr:to>
      <xdr:col>6</xdr:col>
      <xdr:colOff>38100</xdr:colOff>
      <xdr:row>37</xdr:row>
      <xdr:rowOff>121266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36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112393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6456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103485</xdr:rowOff>
    </xdr:from>
    <xdr:to>
      <xdr:col>24</xdr:col>
      <xdr:colOff>63500</xdr:colOff>
      <xdr:row>57</xdr:row>
      <xdr:rowOff>114466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76135"/>
          <a:ext cx="838200" cy="1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62842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100092</xdr:rowOff>
    </xdr:from>
    <xdr:to>
      <xdr:col>19</xdr:col>
      <xdr:colOff>177800</xdr:colOff>
      <xdr:row>57</xdr:row>
      <xdr:rowOff>114466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872742"/>
          <a:ext cx="889000" cy="1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169163</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100092</xdr:rowOff>
    </xdr:from>
    <xdr:to>
      <xdr:col>15</xdr:col>
      <xdr:colOff>50800</xdr:colOff>
      <xdr:row>57</xdr:row>
      <xdr:rowOff>129160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72742"/>
          <a:ext cx="889000" cy="2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145273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129160</xdr:rowOff>
    </xdr:from>
    <xdr:to>
      <xdr:col>10</xdr:col>
      <xdr:colOff>114300</xdr:colOff>
      <xdr:row>57</xdr:row>
      <xdr:rowOff>164812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01810"/>
          <a:ext cx="889000" cy="3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974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20554</xdr:rowOff>
    </xdr:from>
    <xdr:to>
      <xdr:col>6</xdr:col>
      <xdr:colOff>38100</xdr:colOff>
      <xdr:row>58</xdr:row>
      <xdr:rowOff>122154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96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113281</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1005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52685</xdr:rowOff>
    </xdr:from>
    <xdr:to>
      <xdr:col>24</xdr:col>
      <xdr:colOff>114300</xdr:colOff>
      <xdr:row>57</xdr:row>
      <xdr:rowOff>154285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2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31112</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03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63666</xdr:rowOff>
    </xdr:from>
    <xdr:to>
      <xdr:col>20</xdr:col>
      <xdr:colOff>38100</xdr:colOff>
      <xdr:row>57</xdr:row>
      <xdr:rowOff>165266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3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156393</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29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49292</xdr:rowOff>
    </xdr:from>
    <xdr:to>
      <xdr:col>15</xdr:col>
      <xdr:colOff>101600</xdr:colOff>
      <xdr:row>57</xdr:row>
      <xdr:rowOff>150892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2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167419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597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78360</xdr:rowOff>
    </xdr:from>
    <xdr:to>
      <xdr:col>10</xdr:col>
      <xdr:colOff>165100</xdr:colOff>
      <xdr:row>58</xdr:row>
      <xdr:rowOff>8510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5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25037</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626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114012</xdr:rowOff>
    </xdr:from>
    <xdr:to>
      <xdr:col>6</xdr:col>
      <xdr:colOff>38100</xdr:colOff>
      <xdr:row>58</xdr:row>
      <xdr:rowOff>44162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8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60689</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66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116314</xdr:rowOff>
    </xdr:from>
    <xdr:to>
      <xdr:col>24</xdr:col>
      <xdr:colOff>63500</xdr:colOff>
      <xdr:row>77</xdr:row>
      <xdr:rowOff>136203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317964"/>
          <a:ext cx="838200" cy="1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109055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310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116314</xdr:rowOff>
    </xdr:from>
    <xdr:to>
      <xdr:col>19</xdr:col>
      <xdr:colOff>177800</xdr:colOff>
      <xdr:row>78</xdr:row>
      <xdr:rowOff>39329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17964"/>
          <a:ext cx="889000" cy="9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35613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40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39329</xdr:rowOff>
    </xdr:from>
    <xdr:to>
      <xdr:col>15</xdr:col>
      <xdr:colOff>50800</xdr:colOff>
      <xdr:row>78</xdr:row>
      <xdr:rowOff>87899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12429"/>
          <a:ext cx="889000" cy="4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89778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1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87899</xdr:rowOff>
    </xdr:from>
    <xdr:to>
      <xdr:col>10</xdr:col>
      <xdr:colOff>114300</xdr:colOff>
      <xdr:row>78</xdr:row>
      <xdr:rowOff>124330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60999"/>
          <a:ext cx="889000" cy="3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100903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3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41100</xdr:rowOff>
    </xdr:from>
    <xdr:to>
      <xdr:col>6</xdr:col>
      <xdr:colOff>38100</xdr:colOff>
      <xdr:row>78</xdr:row>
      <xdr:rowOff>142700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1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159227</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8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85403</xdr:rowOff>
    </xdr:from>
    <xdr:to>
      <xdr:col>24</xdr:col>
      <xdr:colOff>114300</xdr:colOff>
      <xdr:row>78</xdr:row>
      <xdr:rowOff>15553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8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108280</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3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65514</xdr:rowOff>
    </xdr:from>
    <xdr:to>
      <xdr:col>20</xdr:col>
      <xdr:colOff>38100</xdr:colOff>
      <xdr:row>77</xdr:row>
      <xdr:rowOff>167114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6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12191</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04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159979</xdr:rowOff>
    </xdr:from>
    <xdr:to>
      <xdr:col>15</xdr:col>
      <xdr:colOff>101600</xdr:colOff>
      <xdr:row>78</xdr:row>
      <xdr:rowOff>90129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6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81256</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45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37099</xdr:rowOff>
    </xdr:from>
    <xdr:to>
      <xdr:col>10</xdr:col>
      <xdr:colOff>165100</xdr:colOff>
      <xdr:row>78</xdr:row>
      <xdr:rowOff>138699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1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129826</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50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73530</xdr:rowOff>
    </xdr:from>
    <xdr:to>
      <xdr:col>6</xdr:col>
      <xdr:colOff>38100</xdr:colOff>
      <xdr:row>79</xdr:row>
      <xdr:rowOff>3680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4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166257</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53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94790</xdr:rowOff>
    </xdr:from>
    <xdr:to>
      <xdr:col>24</xdr:col>
      <xdr:colOff>63500</xdr:colOff>
      <xdr:row>97</xdr:row>
      <xdr:rowOff>97789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725440"/>
          <a:ext cx="838200" cy="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630</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8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57490</xdr:rowOff>
    </xdr:from>
    <xdr:to>
      <xdr:col>19</xdr:col>
      <xdr:colOff>177800</xdr:colOff>
      <xdr:row>97</xdr:row>
      <xdr:rowOff>94790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688140"/>
          <a:ext cx="889000" cy="3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81087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19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57490</xdr:rowOff>
    </xdr:from>
    <xdr:to>
      <xdr:col>15</xdr:col>
      <xdr:colOff>50800</xdr:colOff>
      <xdr:row>97</xdr:row>
      <xdr:rowOff>81245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688140"/>
          <a:ext cx="889000" cy="2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71838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42926</xdr:rowOff>
    </xdr:from>
    <xdr:to>
      <xdr:col>10</xdr:col>
      <xdr:colOff>114300</xdr:colOff>
      <xdr:row>97</xdr:row>
      <xdr:rowOff>81245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673576"/>
          <a:ext cx="889000" cy="3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122435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499</xdr:rowOff>
    </xdr:from>
    <xdr:to>
      <xdr:col>6</xdr:col>
      <xdr:colOff>38100</xdr:colOff>
      <xdr:row>96</xdr:row>
      <xdr:rowOff>102099</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5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118626</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23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46989</xdr:rowOff>
    </xdr:from>
    <xdr:to>
      <xdr:col>24</xdr:col>
      <xdr:colOff>114300</xdr:colOff>
      <xdr:row>97</xdr:row>
      <xdr:rowOff>148589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67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25416</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65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43990</xdr:rowOff>
    </xdr:from>
    <xdr:to>
      <xdr:col>20</xdr:col>
      <xdr:colOff>38100</xdr:colOff>
      <xdr:row>97</xdr:row>
      <xdr:rowOff>145590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67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136717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76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6690</xdr:rowOff>
    </xdr:from>
    <xdr:to>
      <xdr:col>15</xdr:col>
      <xdr:colOff>101600</xdr:colOff>
      <xdr:row>97</xdr:row>
      <xdr:rowOff>108290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63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99417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73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30445</xdr:rowOff>
    </xdr:from>
    <xdr:to>
      <xdr:col>10</xdr:col>
      <xdr:colOff>165100</xdr:colOff>
      <xdr:row>97</xdr:row>
      <xdr:rowOff>132045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66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123172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75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163576</xdr:rowOff>
    </xdr:from>
    <xdr:to>
      <xdr:col>6</xdr:col>
      <xdr:colOff>38100</xdr:colOff>
      <xdr:row>97</xdr:row>
      <xdr:rowOff>93726</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62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84853</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71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5971</xdr:rowOff>
    </xdr:from>
    <xdr:to>
      <xdr:col>55</xdr:col>
      <xdr:colOff>0</xdr:colOff>
      <xdr:row>38</xdr:row>
      <xdr:rowOff>48210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521071"/>
          <a:ext cx="838200" cy="4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171032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7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5971</xdr:rowOff>
    </xdr:from>
    <xdr:to>
      <xdr:col>50</xdr:col>
      <xdr:colOff>114300</xdr:colOff>
      <xdr:row>38</xdr:row>
      <xdr:rowOff>53520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521071"/>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81263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53520</xdr:rowOff>
    </xdr:from>
    <xdr:to>
      <xdr:col>45</xdr:col>
      <xdr:colOff>177800</xdr:colOff>
      <xdr:row>38</xdr:row>
      <xdr:rowOff>55733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568620"/>
          <a:ext cx="889000" cy="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109539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55733</xdr:rowOff>
    </xdr:from>
    <xdr:to>
      <xdr:col>41</xdr:col>
      <xdr:colOff>50800</xdr:colOff>
      <xdr:row>38</xdr:row>
      <xdr:rowOff>59519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570833"/>
          <a:ext cx="889000" cy="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120264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12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97012</xdr:rowOff>
    </xdr:from>
    <xdr:to>
      <xdr:col>36</xdr:col>
      <xdr:colOff>165100</xdr:colOff>
      <xdr:row>38</xdr:row>
      <xdr:rowOff>27161</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4406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43689</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215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168860</xdr:rowOff>
    </xdr:from>
    <xdr:to>
      <xdr:col>55</xdr:col>
      <xdr:colOff>50800</xdr:colOff>
      <xdr:row>38</xdr:row>
      <xdr:rowOff>99010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51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83788</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42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126621</xdr:rowOff>
    </xdr:from>
    <xdr:to>
      <xdr:col>50</xdr:col>
      <xdr:colOff>165100</xdr:colOff>
      <xdr:row>38</xdr:row>
      <xdr:rowOff>56771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47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47898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562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2720</xdr:rowOff>
    </xdr:from>
    <xdr:to>
      <xdr:col>46</xdr:col>
      <xdr:colOff>38100</xdr:colOff>
      <xdr:row>38</xdr:row>
      <xdr:rowOff>104320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51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95447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61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4933</xdr:rowOff>
    </xdr:from>
    <xdr:to>
      <xdr:col>41</xdr:col>
      <xdr:colOff>101600</xdr:colOff>
      <xdr:row>38</xdr:row>
      <xdr:rowOff>106533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52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97660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61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8719</xdr:rowOff>
    </xdr:from>
    <xdr:to>
      <xdr:col>36</xdr:col>
      <xdr:colOff>165100</xdr:colOff>
      <xdr:row>38</xdr:row>
      <xdr:rowOff>110319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52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101446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61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93304</xdr:rowOff>
    </xdr:from>
    <xdr:to>
      <xdr:col>55</xdr:col>
      <xdr:colOff>0</xdr:colOff>
      <xdr:row>58</xdr:row>
      <xdr:rowOff>93306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037404"/>
          <a:ext cx="8382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159060</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60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51016</xdr:rowOff>
    </xdr:from>
    <xdr:to>
      <xdr:col>50</xdr:col>
      <xdr:colOff>114300</xdr:colOff>
      <xdr:row>58</xdr:row>
      <xdr:rowOff>93304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995116"/>
          <a:ext cx="889000" cy="4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73903</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67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51016</xdr:rowOff>
    </xdr:from>
    <xdr:to>
      <xdr:col>45</xdr:col>
      <xdr:colOff>177800</xdr:colOff>
      <xdr:row>58</xdr:row>
      <xdr:rowOff>67058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995116"/>
          <a:ext cx="889000" cy="1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73550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67058</xdr:rowOff>
    </xdr:from>
    <xdr:to>
      <xdr:col>41</xdr:col>
      <xdr:colOff>50800</xdr:colOff>
      <xdr:row>58</xdr:row>
      <xdr:rowOff>93257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10011158"/>
          <a:ext cx="889000" cy="2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78801</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8582</xdr:rowOff>
    </xdr:from>
    <xdr:to>
      <xdr:col>36</xdr:col>
      <xdr:colOff>165100</xdr:colOff>
      <xdr:row>58</xdr:row>
      <xdr:rowOff>110182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5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126709</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2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42506</xdr:rowOff>
    </xdr:from>
    <xdr:to>
      <xdr:col>55</xdr:col>
      <xdr:colOff>50800</xdr:colOff>
      <xdr:row>58</xdr:row>
      <xdr:rowOff>144106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8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128883</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01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42504</xdr:rowOff>
    </xdr:from>
    <xdr:to>
      <xdr:col>50</xdr:col>
      <xdr:colOff>165100</xdr:colOff>
      <xdr:row>58</xdr:row>
      <xdr:rowOff>144104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8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135231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07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216</xdr:rowOff>
    </xdr:from>
    <xdr:to>
      <xdr:col>46</xdr:col>
      <xdr:colOff>38100</xdr:colOff>
      <xdr:row>58</xdr:row>
      <xdr:rowOff>101816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4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92943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037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16258</xdr:rowOff>
    </xdr:from>
    <xdr:to>
      <xdr:col>41</xdr:col>
      <xdr:colOff>101600</xdr:colOff>
      <xdr:row>58</xdr:row>
      <xdr:rowOff>117858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6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108985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053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42457</xdr:rowOff>
    </xdr:from>
    <xdr:to>
      <xdr:col>36</xdr:col>
      <xdr:colOff>165100</xdr:colOff>
      <xdr:row>58</xdr:row>
      <xdr:rowOff>144057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8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135184</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07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41894</xdr:rowOff>
    </xdr:from>
    <xdr:to>
      <xdr:col>55</xdr:col>
      <xdr:colOff>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586444"/>
          <a:ext cx="838200" cy="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99516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144449</xdr:rowOff>
    </xdr:from>
    <xdr:to>
      <xdr:col>50</xdr:col>
      <xdr:colOff>114300</xdr:colOff>
      <xdr:row>79</xdr:row>
      <xdr:rowOff>41894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17549"/>
          <a:ext cx="889000" cy="6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12053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94636</xdr:rowOff>
    </xdr:from>
    <xdr:to>
      <xdr:col>45</xdr:col>
      <xdr:colOff>177800</xdr:colOff>
      <xdr:row>78</xdr:row>
      <xdr:rowOff>144449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467736"/>
          <a:ext cx="889000" cy="4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162670</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19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94636</xdr:rowOff>
    </xdr:from>
    <xdr:to>
      <xdr:col>41</xdr:col>
      <xdr:colOff>50800</xdr:colOff>
      <xdr:row>78</xdr:row>
      <xdr:rowOff>137630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467736"/>
          <a:ext cx="889000" cy="4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135334</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61795"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71555</xdr:rowOff>
    </xdr:from>
    <xdr:to>
      <xdr:col>36</xdr:col>
      <xdr:colOff>165100</xdr:colOff>
      <xdr:row>79</xdr:row>
      <xdr:rowOff>1705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4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18232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21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162544</xdr:rowOff>
    </xdr:from>
    <xdr:to>
      <xdr:col>50</xdr:col>
      <xdr:colOff>165100</xdr:colOff>
      <xdr:row>79</xdr:row>
      <xdr:rowOff>92694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3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83821</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2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93649</xdr:rowOff>
    </xdr:from>
    <xdr:to>
      <xdr:col>46</xdr:col>
      <xdr:colOff>38100</xdr:colOff>
      <xdr:row>79</xdr:row>
      <xdr:rowOff>23799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6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14926</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55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43836</xdr:rowOff>
    </xdr:from>
    <xdr:to>
      <xdr:col>41</xdr:col>
      <xdr:colOff>101600</xdr:colOff>
      <xdr:row>78</xdr:row>
      <xdr:rowOff>145436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1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136563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50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86830</xdr:rowOff>
    </xdr:from>
    <xdr:to>
      <xdr:col>36</xdr:col>
      <xdr:colOff>165100</xdr:colOff>
      <xdr:row>79</xdr:row>
      <xdr:rowOff>16980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5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8107</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55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95210</xdr:rowOff>
    </xdr:from>
    <xdr:to>
      <xdr:col>55</xdr:col>
      <xdr:colOff>0</xdr:colOff>
      <xdr:row>98</xdr:row>
      <xdr:rowOff>97394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897310"/>
          <a:ext cx="838200" cy="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48130</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78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92864</xdr:rowOff>
    </xdr:from>
    <xdr:to>
      <xdr:col>50</xdr:col>
      <xdr:colOff>114300</xdr:colOff>
      <xdr:row>98</xdr:row>
      <xdr:rowOff>95210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894964"/>
          <a:ext cx="889000" cy="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135386</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92864</xdr:rowOff>
    </xdr:from>
    <xdr:to>
      <xdr:col>45</xdr:col>
      <xdr:colOff>177800</xdr:colOff>
      <xdr:row>98</xdr:row>
      <xdr:rowOff>119983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94964"/>
          <a:ext cx="889000" cy="2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140022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119983</xdr:rowOff>
    </xdr:from>
    <xdr:to>
      <xdr:col>41</xdr:col>
      <xdr:colOff>50800</xdr:colOff>
      <xdr:row>98</xdr:row>
      <xdr:rowOff>125969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922083"/>
          <a:ext cx="889000" cy="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148660</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60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54783</xdr:rowOff>
    </xdr:from>
    <xdr:to>
      <xdr:col>36</xdr:col>
      <xdr:colOff>165100</xdr:colOff>
      <xdr:row>98</xdr:row>
      <xdr:rowOff>156383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56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1460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63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46594</xdr:rowOff>
    </xdr:from>
    <xdr:to>
      <xdr:col>55</xdr:col>
      <xdr:colOff>50800</xdr:colOff>
      <xdr:row>98</xdr:row>
      <xdr:rowOff>148194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4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3680</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80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44410</xdr:rowOff>
    </xdr:from>
    <xdr:to>
      <xdr:col>50</xdr:col>
      <xdr:colOff>165100</xdr:colOff>
      <xdr:row>98</xdr:row>
      <xdr:rowOff>146010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4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137137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3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42064</xdr:rowOff>
    </xdr:from>
    <xdr:to>
      <xdr:col>46</xdr:col>
      <xdr:colOff>38100</xdr:colOff>
      <xdr:row>98</xdr:row>
      <xdr:rowOff>143664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4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134791</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936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69183</xdr:rowOff>
    </xdr:from>
    <xdr:to>
      <xdr:col>41</xdr:col>
      <xdr:colOff>101600</xdr:colOff>
      <xdr:row>98</xdr:row>
      <xdr:rowOff>170783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7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161910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6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75169</xdr:rowOff>
    </xdr:from>
    <xdr:to>
      <xdr:col>36</xdr:col>
      <xdr:colOff>165100</xdr:colOff>
      <xdr:row>99</xdr:row>
      <xdr:rowOff>5319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7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167896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6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23491</xdr:rowOff>
    </xdr:from>
    <xdr:to>
      <xdr:col>85</xdr:col>
      <xdr:colOff>127000</xdr:colOff>
      <xdr:row>39</xdr:row>
      <xdr:rowOff>38975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710041"/>
          <a:ext cx="838200" cy="1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114882</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58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38975</xdr:rowOff>
    </xdr:from>
    <xdr:to>
      <xdr:col>81</xdr:col>
      <xdr:colOff>50800</xdr:colOff>
      <xdr:row>39</xdr:row>
      <xdr:rowOff>42023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25525"/>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47209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3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40339</xdr:rowOff>
    </xdr:from>
    <xdr:to>
      <xdr:col>76</xdr:col>
      <xdr:colOff>114300</xdr:colOff>
      <xdr:row>39</xdr:row>
      <xdr:rowOff>42023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26889"/>
          <a:ext cx="889000" cy="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27941</xdr:rowOff>
    </xdr:from>
    <xdr:to>
      <xdr:col>71</xdr:col>
      <xdr:colOff>177800</xdr:colOff>
      <xdr:row>39</xdr:row>
      <xdr:rowOff>40339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14491"/>
          <a:ext cx="889000" cy="1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56399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140442</xdr:rowOff>
    </xdr:from>
    <xdr:to>
      <xdr:col>67</xdr:col>
      <xdr:colOff>101600</xdr:colOff>
      <xdr:row>39</xdr:row>
      <xdr:rowOff>70592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5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87119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3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144141</xdr:rowOff>
    </xdr:from>
    <xdr:to>
      <xdr:col>85</xdr:col>
      <xdr:colOff>177800</xdr:colOff>
      <xdr:row>39</xdr:row>
      <xdr:rowOff>74291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5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70432</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85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159625</xdr:rowOff>
    </xdr:from>
    <xdr:to>
      <xdr:col>81</xdr:col>
      <xdr:colOff>101600</xdr:colOff>
      <xdr:row>39</xdr:row>
      <xdr:rowOff>89775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7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80902</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67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162673</xdr:rowOff>
    </xdr:from>
    <xdr:to>
      <xdr:col>76</xdr:col>
      <xdr:colOff>165100</xdr:colOff>
      <xdr:row>39</xdr:row>
      <xdr:rowOff>92823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7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83950</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3017" y="6770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160989</xdr:rowOff>
    </xdr:from>
    <xdr:to>
      <xdr:col>72</xdr:col>
      <xdr:colOff>38100</xdr:colOff>
      <xdr:row>39</xdr:row>
      <xdr:rowOff>91139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7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82266</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6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148591</xdr:rowOff>
    </xdr:from>
    <xdr:to>
      <xdr:col>67</xdr:col>
      <xdr:colOff>101600</xdr:colOff>
      <xdr:row>39</xdr:row>
      <xdr:rowOff>78741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6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69868</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5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83185</xdr:rowOff>
    </xdr:from>
    <xdr:to>
      <xdr:col>67</xdr:col>
      <xdr:colOff>101600</xdr:colOff>
      <xdr:row>59</xdr:row>
      <xdr:rowOff>13335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1002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29862</xdr:rowOff>
    </xdr:from>
    <xdr:ext cx="313932"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57333" y="98025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12359</xdr:rowOff>
    </xdr:from>
    <xdr:to>
      <xdr:col>85</xdr:col>
      <xdr:colOff>127000</xdr:colOff>
      <xdr:row>78</xdr:row>
      <xdr:rowOff>28637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385459"/>
          <a:ext cx="838200" cy="1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85727</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15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161857</xdr:rowOff>
    </xdr:from>
    <xdr:to>
      <xdr:col>81</xdr:col>
      <xdr:colOff>50800</xdr:colOff>
      <xdr:row>78</xdr:row>
      <xdr:rowOff>12359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363507"/>
          <a:ext cx="889000" cy="2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416</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161857</xdr:rowOff>
    </xdr:from>
    <xdr:to>
      <xdr:col>76</xdr:col>
      <xdr:colOff>114300</xdr:colOff>
      <xdr:row>77</xdr:row>
      <xdr:rowOff>162482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363507"/>
          <a:ext cx="889000" cy="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4729</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162482</xdr:rowOff>
    </xdr:from>
    <xdr:to>
      <xdr:col>71</xdr:col>
      <xdr:colOff>177800</xdr:colOff>
      <xdr:row>77</xdr:row>
      <xdr:rowOff>169639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364132"/>
          <a:ext cx="889000" cy="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4624</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126701</xdr:rowOff>
    </xdr:from>
    <xdr:to>
      <xdr:col>67</xdr:col>
      <xdr:colOff>101600</xdr:colOff>
      <xdr:row>78</xdr:row>
      <xdr:rowOff>56851</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32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47978</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421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149287</xdr:rowOff>
    </xdr:from>
    <xdr:to>
      <xdr:col>85</xdr:col>
      <xdr:colOff>177800</xdr:colOff>
      <xdr:row>78</xdr:row>
      <xdr:rowOff>79437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35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127714</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32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133009</xdr:rowOff>
    </xdr:from>
    <xdr:to>
      <xdr:col>81</xdr:col>
      <xdr:colOff>101600</xdr:colOff>
      <xdr:row>78</xdr:row>
      <xdr:rowOff>63159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33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54286</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3427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111057</xdr:rowOff>
    </xdr:from>
    <xdr:to>
      <xdr:col>76</xdr:col>
      <xdr:colOff>165100</xdr:colOff>
      <xdr:row>78</xdr:row>
      <xdr:rowOff>41207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31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32334</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3405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111682</xdr:rowOff>
    </xdr:from>
    <xdr:to>
      <xdr:col>72</xdr:col>
      <xdr:colOff>38100</xdr:colOff>
      <xdr:row>78</xdr:row>
      <xdr:rowOff>41832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31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32959</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340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118839</xdr:rowOff>
    </xdr:from>
    <xdr:to>
      <xdr:col>67</xdr:col>
      <xdr:colOff>101600</xdr:colOff>
      <xdr:row>78</xdr:row>
      <xdr:rowOff>48989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32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65516</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309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52482</xdr:rowOff>
    </xdr:from>
    <xdr:to>
      <xdr:col>85</xdr:col>
      <xdr:colOff>127000</xdr:colOff>
      <xdr:row>99</xdr:row>
      <xdr:rowOff>63742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7026032"/>
          <a:ext cx="838200" cy="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164619</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95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8435</xdr:rowOff>
    </xdr:from>
    <xdr:to>
      <xdr:col>81</xdr:col>
      <xdr:colOff>50800</xdr:colOff>
      <xdr:row>99</xdr:row>
      <xdr:rowOff>52482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981985"/>
          <a:ext cx="889000" cy="4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77728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70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8435</xdr:rowOff>
    </xdr:from>
    <xdr:to>
      <xdr:col>76</xdr:col>
      <xdr:colOff>114300</xdr:colOff>
      <xdr:row>99</xdr:row>
      <xdr:rowOff>46089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981985"/>
          <a:ext cx="889000" cy="3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63164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70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46089</xdr:rowOff>
    </xdr:from>
    <xdr:to>
      <xdr:col>71</xdr:col>
      <xdr:colOff>177800</xdr:colOff>
      <xdr:row>99</xdr:row>
      <xdr:rowOff>71692</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7019639"/>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79712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71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5583</xdr:rowOff>
    </xdr:from>
    <xdr:to>
      <xdr:col>67</xdr:col>
      <xdr:colOff>101600</xdr:colOff>
      <xdr:row>99</xdr:row>
      <xdr:rowOff>107183</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97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123710</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75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12942</xdr:rowOff>
    </xdr:from>
    <xdr:to>
      <xdr:col>85</xdr:col>
      <xdr:colOff>177800</xdr:colOff>
      <xdr:row>99</xdr:row>
      <xdr:rowOff>114542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9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120169</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92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1682</xdr:rowOff>
    </xdr:from>
    <xdr:to>
      <xdr:col>81</xdr:col>
      <xdr:colOff>101600</xdr:colOff>
      <xdr:row>99</xdr:row>
      <xdr:rowOff>103282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97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94409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706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129085</xdr:rowOff>
    </xdr:from>
    <xdr:to>
      <xdr:col>76</xdr:col>
      <xdr:colOff>165100</xdr:colOff>
      <xdr:row>99</xdr:row>
      <xdr:rowOff>59235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9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75762</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70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166739</xdr:rowOff>
    </xdr:from>
    <xdr:to>
      <xdr:col>72</xdr:col>
      <xdr:colOff>38100</xdr:colOff>
      <xdr:row>99</xdr:row>
      <xdr:rowOff>96889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96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88016</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706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20892</xdr:rowOff>
    </xdr:from>
    <xdr:to>
      <xdr:col>67</xdr:col>
      <xdr:colOff>101600</xdr:colOff>
      <xdr:row>99</xdr:row>
      <xdr:rowOff>122492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99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113619</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708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80346</xdr:rowOff>
    </xdr:from>
    <xdr:to>
      <xdr:col>98</xdr:col>
      <xdr:colOff>38100</xdr:colOff>
      <xdr:row>39</xdr:row>
      <xdr:rowOff>10496</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9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27024</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37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3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31553</xdr:rowOff>
    </xdr:from>
    <xdr:to>
      <xdr:col>116</xdr:col>
      <xdr:colOff>63500</xdr:colOff>
      <xdr:row>58</xdr:row>
      <xdr:rowOff>34125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9975653"/>
          <a:ext cx="8382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167777</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40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34125</xdr:rowOff>
    </xdr:from>
    <xdr:to>
      <xdr:col>111</xdr:col>
      <xdr:colOff>177800</xdr:colOff>
      <xdr:row>58</xdr:row>
      <xdr:rowOff>35763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9978225"/>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96359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04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35763</xdr:rowOff>
    </xdr:from>
    <xdr:to>
      <xdr:col>107</xdr:col>
      <xdr:colOff>50800</xdr:colOff>
      <xdr:row>58</xdr:row>
      <xdr:rowOff>39154</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9979863"/>
          <a:ext cx="8890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95445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39154</xdr:rowOff>
    </xdr:from>
    <xdr:to>
      <xdr:col>102</xdr:col>
      <xdr:colOff>114300</xdr:colOff>
      <xdr:row>58</xdr:row>
      <xdr:rowOff>42545</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9983254"/>
          <a:ext cx="8890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84510</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2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52343</xdr:rowOff>
    </xdr:from>
    <xdr:to>
      <xdr:col>98</xdr:col>
      <xdr:colOff>38100</xdr:colOff>
      <xdr:row>58</xdr:row>
      <xdr:rowOff>153943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9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145070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08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152203</xdr:rowOff>
    </xdr:from>
    <xdr:to>
      <xdr:col>116</xdr:col>
      <xdr:colOff>114300</xdr:colOff>
      <xdr:row>58</xdr:row>
      <xdr:rowOff>82353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92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3630</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77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154775</xdr:rowOff>
    </xdr:from>
    <xdr:to>
      <xdr:col>112</xdr:col>
      <xdr:colOff>38100</xdr:colOff>
      <xdr:row>58</xdr:row>
      <xdr:rowOff>84925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92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101452</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9702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156413</xdr:rowOff>
    </xdr:from>
    <xdr:to>
      <xdr:col>107</xdr:col>
      <xdr:colOff>101600</xdr:colOff>
      <xdr:row>58</xdr:row>
      <xdr:rowOff>86563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92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103090</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970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159804</xdr:rowOff>
    </xdr:from>
    <xdr:to>
      <xdr:col>102</xdr:col>
      <xdr:colOff>165100</xdr:colOff>
      <xdr:row>58</xdr:row>
      <xdr:rowOff>89954</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93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106481</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970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163195</xdr:rowOff>
    </xdr:from>
    <xdr:to>
      <xdr:col>98</xdr:col>
      <xdr:colOff>38100</xdr:colOff>
      <xdr:row>58</xdr:row>
      <xdr:rowOff>93345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93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109872</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132211</xdr:rowOff>
    </xdr:from>
    <xdr:to>
      <xdr:col>116</xdr:col>
      <xdr:colOff>63500</xdr:colOff>
      <xdr:row>77</xdr:row>
      <xdr:rowOff>35151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3162411"/>
          <a:ext cx="838200" cy="7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133800</xdr:rowOff>
    </xdr:from>
    <xdr:ext cx="599010"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21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132211</xdr:rowOff>
    </xdr:from>
    <xdr:to>
      <xdr:col>111</xdr:col>
      <xdr:colOff>177800</xdr:colOff>
      <xdr:row>76</xdr:row>
      <xdr:rowOff>149585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162411"/>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46943</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23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89143</xdr:rowOff>
    </xdr:from>
    <xdr:to>
      <xdr:col>107</xdr:col>
      <xdr:colOff>50800</xdr:colOff>
      <xdr:row>76</xdr:row>
      <xdr:rowOff>149585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119343"/>
          <a:ext cx="889000" cy="6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58332</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27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89143</xdr:rowOff>
    </xdr:from>
    <xdr:to>
      <xdr:col>102</xdr:col>
      <xdr:colOff>114300</xdr:colOff>
      <xdr:row>77</xdr:row>
      <xdr:rowOff>47583</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119343"/>
          <a:ext cx="889000" cy="12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57669</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45795"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61934</xdr:rowOff>
    </xdr:from>
    <xdr:to>
      <xdr:col>98</xdr:col>
      <xdr:colOff>38100</xdr:colOff>
      <xdr:row>76</xdr:row>
      <xdr:rowOff>163534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9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8611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86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155801</xdr:rowOff>
    </xdr:from>
    <xdr:to>
      <xdr:col>116</xdr:col>
      <xdr:colOff>114300</xdr:colOff>
      <xdr:row>77</xdr:row>
      <xdr:rowOff>85951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18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70728</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10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81411</xdr:rowOff>
    </xdr:from>
    <xdr:to>
      <xdr:col>112</xdr:col>
      <xdr:colOff>38100</xdr:colOff>
      <xdr:row>77</xdr:row>
      <xdr:rowOff>11561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11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2688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20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98785</xdr:rowOff>
    </xdr:from>
    <xdr:to>
      <xdr:col>107</xdr:col>
      <xdr:colOff>101600</xdr:colOff>
      <xdr:row>77</xdr:row>
      <xdr:rowOff>28935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12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20062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22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38343</xdr:rowOff>
    </xdr:from>
    <xdr:to>
      <xdr:col>102</xdr:col>
      <xdr:colOff>165100</xdr:colOff>
      <xdr:row>76</xdr:row>
      <xdr:rowOff>139943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06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131070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16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168233</xdr:rowOff>
    </xdr:from>
    <xdr:to>
      <xdr:col>98</xdr:col>
      <xdr:colOff>38100</xdr:colOff>
      <xdr:row>77</xdr:row>
      <xdr:rowOff>98383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19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89510</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29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791,548</a:t>
          </a:r>
          <a:r>
            <a:rPr kumimoji="1" lang="ja-JP" altLang="en-US" sz="1300">
              <a:latin typeface="ＭＳ Ｐゴシック" panose="020B0600070205080204" pitchFamily="50" charset="-128"/>
              <a:ea typeface="ＭＳ Ｐゴシック" panose="020B0600070205080204" pitchFamily="50" charset="-128"/>
            </a:rPr>
            <a:t>円となっている。人件費の住民一人当たりのコストは</a:t>
          </a:r>
          <a:r>
            <a:rPr kumimoji="1" lang="en-US" altLang="ja-JP" sz="1300">
              <a:latin typeface="ＭＳ Ｐゴシック" panose="020B0600070205080204" pitchFamily="50" charset="-128"/>
              <a:ea typeface="ＭＳ Ｐゴシック" panose="020B0600070205080204" pitchFamily="50" charset="-128"/>
            </a:rPr>
            <a:t>115,384</a:t>
          </a:r>
          <a:r>
            <a:rPr kumimoji="1" lang="ja-JP" altLang="en-US" sz="1300">
              <a:latin typeface="ＭＳ Ｐゴシック" panose="020B0600070205080204" pitchFamily="50" charset="-128"/>
              <a:ea typeface="ＭＳ Ｐゴシック" panose="020B0600070205080204" pitchFamily="50" charset="-128"/>
            </a:rPr>
            <a:t>円で、類似団体内平均値と比較して低い水準にある。維持補修費の住民一人当たりのコストは</a:t>
          </a:r>
          <a:r>
            <a:rPr kumimoji="1" lang="en-US" altLang="ja-JP" sz="1300">
              <a:latin typeface="ＭＳ Ｐゴシック" panose="020B0600070205080204" pitchFamily="50" charset="-128"/>
              <a:ea typeface="ＭＳ Ｐゴシック" panose="020B0600070205080204" pitchFamily="50" charset="-128"/>
            </a:rPr>
            <a:t>32,959</a:t>
          </a:r>
          <a:r>
            <a:rPr kumimoji="1" lang="ja-JP" altLang="en-US" sz="1300">
              <a:latin typeface="ＭＳ Ｐゴシック" panose="020B0600070205080204" pitchFamily="50" charset="-128"/>
              <a:ea typeface="ＭＳ Ｐゴシック" panose="020B0600070205080204" pitchFamily="50" charset="-128"/>
            </a:rPr>
            <a:t>円で、類似団体内平均値を上回っている。公共施設等総合管理計画に基づき、更新・統廃合・長寿命化等の施策を計画的に行いコストの減少を図る。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長野県小海町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4,650
4,602
114.20
3,996,927
3,680,695
198,299
2,344,348
4,273,336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115411</xdr:rowOff>
    </xdr:from>
    <xdr:to>
      <xdr:col>24</xdr:col>
      <xdr:colOff>63500</xdr:colOff>
      <xdr:row>37</xdr:row>
      <xdr:rowOff>123393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59061"/>
          <a:ext cx="838200" cy="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28129</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0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123393</xdr:rowOff>
    </xdr:from>
    <xdr:to>
      <xdr:col>19</xdr:col>
      <xdr:colOff>177800</xdr:colOff>
      <xdr:row>37</xdr:row>
      <xdr:rowOff>127070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67043"/>
          <a:ext cx="889000" cy="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121111</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103086</xdr:rowOff>
    </xdr:from>
    <xdr:to>
      <xdr:col>15</xdr:col>
      <xdr:colOff>50800</xdr:colOff>
      <xdr:row>37</xdr:row>
      <xdr:rowOff>127070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46736"/>
          <a:ext cx="889000" cy="2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121397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103086</xdr:rowOff>
    </xdr:from>
    <xdr:to>
      <xdr:col>10</xdr:col>
      <xdr:colOff>114300</xdr:colOff>
      <xdr:row>37</xdr:row>
      <xdr:rowOff>124289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46736"/>
          <a:ext cx="889000" cy="2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105624</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126981</xdr:rowOff>
    </xdr:from>
    <xdr:to>
      <xdr:col>6</xdr:col>
      <xdr:colOff>38100</xdr:colOff>
      <xdr:row>38</xdr:row>
      <xdr:rowOff>57131</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7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48258</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6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64611</xdr:rowOff>
    </xdr:from>
    <xdr:to>
      <xdr:col>24</xdr:col>
      <xdr:colOff>114300</xdr:colOff>
      <xdr:row>37</xdr:row>
      <xdr:rowOff>166212</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082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43038</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8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72593</xdr:rowOff>
    </xdr:from>
    <xdr:to>
      <xdr:col>20</xdr:col>
      <xdr:colOff>38100</xdr:colOff>
      <xdr:row>38</xdr:row>
      <xdr:rowOff>2743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165320</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0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76270</xdr:rowOff>
    </xdr:from>
    <xdr:to>
      <xdr:col>15</xdr:col>
      <xdr:colOff>101600</xdr:colOff>
      <xdr:row>38</xdr:row>
      <xdr:rowOff>6420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1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168997</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1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52286</xdr:rowOff>
    </xdr:from>
    <xdr:to>
      <xdr:col>10</xdr:col>
      <xdr:colOff>165100</xdr:colOff>
      <xdr:row>37</xdr:row>
      <xdr:rowOff>153886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9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145013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48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73489</xdr:rowOff>
    </xdr:from>
    <xdr:to>
      <xdr:col>6</xdr:col>
      <xdr:colOff>38100</xdr:colOff>
      <xdr:row>38</xdr:row>
      <xdr:rowOff>3639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1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20166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19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60889</xdr:rowOff>
    </xdr:from>
    <xdr:to>
      <xdr:col>24</xdr:col>
      <xdr:colOff>63500</xdr:colOff>
      <xdr:row>58</xdr:row>
      <xdr:rowOff>64694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10004989"/>
          <a:ext cx="838200" cy="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154160</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55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29911</xdr:rowOff>
    </xdr:from>
    <xdr:to>
      <xdr:col>19</xdr:col>
      <xdr:colOff>177800</xdr:colOff>
      <xdr:row>58</xdr:row>
      <xdr:rowOff>60889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974011"/>
          <a:ext cx="889000" cy="3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77281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29911</xdr:rowOff>
    </xdr:from>
    <xdr:to>
      <xdr:col>15</xdr:col>
      <xdr:colOff>50800</xdr:colOff>
      <xdr:row>58</xdr:row>
      <xdr:rowOff>72535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74011"/>
          <a:ext cx="889000" cy="4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84975</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72535</xdr:rowOff>
    </xdr:from>
    <xdr:to>
      <xdr:col>10</xdr:col>
      <xdr:colOff>114300</xdr:colOff>
      <xdr:row>58</xdr:row>
      <xdr:rowOff>83884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16635"/>
          <a:ext cx="889000" cy="1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85620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18915</xdr:rowOff>
    </xdr:from>
    <xdr:to>
      <xdr:col>6</xdr:col>
      <xdr:colOff>38100</xdr:colOff>
      <xdr:row>58</xdr:row>
      <xdr:rowOff>120515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137042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73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13894</xdr:rowOff>
    </xdr:from>
    <xdr:to>
      <xdr:col>24</xdr:col>
      <xdr:colOff>114300</xdr:colOff>
      <xdr:row>58</xdr:row>
      <xdr:rowOff>115494</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5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109709</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82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10089</xdr:rowOff>
    </xdr:from>
    <xdr:to>
      <xdr:col>20</xdr:col>
      <xdr:colOff>38100</xdr:colOff>
      <xdr:row>58</xdr:row>
      <xdr:rowOff>111689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5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102816</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46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150561</xdr:rowOff>
    </xdr:from>
    <xdr:to>
      <xdr:col>15</xdr:col>
      <xdr:colOff>101600</xdr:colOff>
      <xdr:row>58</xdr:row>
      <xdr:rowOff>80711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2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71838</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15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21735</xdr:rowOff>
    </xdr:from>
    <xdr:to>
      <xdr:col>10</xdr:col>
      <xdr:colOff>165100</xdr:colOff>
      <xdr:row>58</xdr:row>
      <xdr:rowOff>123335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6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114462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58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33084</xdr:rowOff>
    </xdr:from>
    <xdr:to>
      <xdr:col>6</xdr:col>
      <xdr:colOff>38100</xdr:colOff>
      <xdr:row>58</xdr:row>
      <xdr:rowOff>134684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7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125811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69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162632</xdr:rowOff>
    </xdr:from>
    <xdr:to>
      <xdr:col>24</xdr:col>
      <xdr:colOff>63500</xdr:colOff>
      <xdr:row>78</xdr:row>
      <xdr:rowOff>23340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364282"/>
          <a:ext cx="838200" cy="3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73258</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103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162632</xdr:rowOff>
    </xdr:from>
    <xdr:to>
      <xdr:col>19</xdr:col>
      <xdr:colOff>177800</xdr:colOff>
      <xdr:row>78</xdr:row>
      <xdr:rowOff>31082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364282"/>
          <a:ext cx="889000" cy="3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150937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19614</xdr:rowOff>
    </xdr:from>
    <xdr:to>
      <xdr:col>15</xdr:col>
      <xdr:colOff>50800</xdr:colOff>
      <xdr:row>78</xdr:row>
      <xdr:rowOff>31082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392714"/>
          <a:ext cx="889000" cy="1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156194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19614</xdr:rowOff>
    </xdr:from>
    <xdr:to>
      <xdr:col>10</xdr:col>
      <xdr:colOff>114300</xdr:colOff>
      <xdr:row>78</xdr:row>
      <xdr:rowOff>45095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92714"/>
          <a:ext cx="889000" cy="2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170412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108767</xdr:rowOff>
    </xdr:from>
    <xdr:to>
      <xdr:col>6</xdr:col>
      <xdr:colOff>38100</xdr:colOff>
      <xdr:row>78</xdr:row>
      <xdr:rowOff>38917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1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55444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85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143990</xdr:rowOff>
    </xdr:from>
    <xdr:to>
      <xdr:col>24</xdr:col>
      <xdr:colOff>114300</xdr:colOff>
      <xdr:row>78</xdr:row>
      <xdr:rowOff>74140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34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58917</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260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111832</xdr:rowOff>
    </xdr:from>
    <xdr:to>
      <xdr:col>20</xdr:col>
      <xdr:colOff>38100</xdr:colOff>
      <xdr:row>78</xdr:row>
      <xdr:rowOff>41982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31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33109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406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151732</xdr:rowOff>
    </xdr:from>
    <xdr:to>
      <xdr:col>15</xdr:col>
      <xdr:colOff>101600</xdr:colOff>
      <xdr:row>78</xdr:row>
      <xdr:rowOff>81882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35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73009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44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140264</xdr:rowOff>
    </xdr:from>
    <xdr:to>
      <xdr:col>10</xdr:col>
      <xdr:colOff>165100</xdr:colOff>
      <xdr:row>78</xdr:row>
      <xdr:rowOff>70414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4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61541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34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165745</xdr:rowOff>
    </xdr:from>
    <xdr:to>
      <xdr:col>6</xdr:col>
      <xdr:colOff>38100</xdr:colOff>
      <xdr:row>78</xdr:row>
      <xdr:rowOff>95895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6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87022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6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50541</xdr:rowOff>
    </xdr:from>
    <xdr:to>
      <xdr:col>24</xdr:col>
      <xdr:colOff>63500</xdr:colOff>
      <xdr:row>98</xdr:row>
      <xdr:rowOff>53397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852641"/>
          <a:ext cx="838200" cy="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45026</xdr:rowOff>
    </xdr:from>
    <xdr:ext cx="599010"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04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9711</xdr:rowOff>
    </xdr:from>
    <xdr:to>
      <xdr:col>19</xdr:col>
      <xdr:colOff>177800</xdr:colOff>
      <xdr:row>98</xdr:row>
      <xdr:rowOff>53397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811811"/>
          <a:ext cx="889000" cy="4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123874</xdr:rowOff>
    </xdr:from>
    <xdr:ext cx="599010"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497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9711</xdr:rowOff>
    </xdr:from>
    <xdr:to>
      <xdr:col>15</xdr:col>
      <xdr:colOff>50800</xdr:colOff>
      <xdr:row>98</xdr:row>
      <xdr:rowOff>17991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811811"/>
          <a:ext cx="889000" cy="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128080</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08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17991</xdr:rowOff>
    </xdr:from>
    <xdr:to>
      <xdr:col>10</xdr:col>
      <xdr:colOff>114300</xdr:colOff>
      <xdr:row>98</xdr:row>
      <xdr:rowOff>49665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820091"/>
          <a:ext cx="889000" cy="3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144363</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19795" y="1643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74071</xdr:rowOff>
    </xdr:from>
    <xdr:to>
      <xdr:col>6</xdr:col>
      <xdr:colOff>38100</xdr:colOff>
      <xdr:row>98</xdr:row>
      <xdr:rowOff>4221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70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20748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7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171191</xdr:rowOff>
    </xdr:from>
    <xdr:to>
      <xdr:col>24</xdr:col>
      <xdr:colOff>114300</xdr:colOff>
      <xdr:row>98</xdr:row>
      <xdr:rowOff>101341</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80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86118</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71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2597</xdr:rowOff>
    </xdr:from>
    <xdr:to>
      <xdr:col>20</xdr:col>
      <xdr:colOff>38100</xdr:colOff>
      <xdr:row>98</xdr:row>
      <xdr:rowOff>104197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80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95324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89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130361</xdr:rowOff>
    </xdr:from>
    <xdr:to>
      <xdr:col>15</xdr:col>
      <xdr:colOff>101600</xdr:colOff>
      <xdr:row>98</xdr:row>
      <xdr:rowOff>60511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7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51638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85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138641</xdr:rowOff>
    </xdr:from>
    <xdr:to>
      <xdr:col>10</xdr:col>
      <xdr:colOff>165100</xdr:colOff>
      <xdr:row>98</xdr:row>
      <xdr:rowOff>68791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76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59918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8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170315</xdr:rowOff>
    </xdr:from>
    <xdr:to>
      <xdr:col>6</xdr:col>
      <xdr:colOff>38100</xdr:colOff>
      <xdr:row>98</xdr:row>
      <xdr:rowOff>100465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80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91592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8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58872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402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99351</xdr:rowOff>
    </xdr:from>
    <xdr:to>
      <xdr:col>36</xdr:col>
      <xdr:colOff>165100</xdr:colOff>
      <xdr:row>39</xdr:row>
      <xdr:rowOff>29501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614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46027</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3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140587</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55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50335</xdr:rowOff>
    </xdr:from>
    <xdr:to>
      <xdr:col>55</xdr:col>
      <xdr:colOff>0</xdr:colOff>
      <xdr:row>59</xdr:row>
      <xdr:rowOff>56366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10165885"/>
          <a:ext cx="838200" cy="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65560</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838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50335</xdr:rowOff>
    </xdr:from>
    <xdr:to>
      <xdr:col>50</xdr:col>
      <xdr:colOff>114300</xdr:colOff>
      <xdr:row>59</xdr:row>
      <xdr:rowOff>51159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165885"/>
          <a:ext cx="889000" cy="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151000</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75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51159</xdr:rowOff>
    </xdr:from>
    <xdr:to>
      <xdr:col>45</xdr:col>
      <xdr:colOff>177800</xdr:colOff>
      <xdr:row>59</xdr:row>
      <xdr:rowOff>55103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166709"/>
          <a:ext cx="889000" cy="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152201</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975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55103</xdr:rowOff>
    </xdr:from>
    <xdr:to>
      <xdr:col>41</xdr:col>
      <xdr:colOff>50800</xdr:colOff>
      <xdr:row>59</xdr:row>
      <xdr:rowOff>67173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170653"/>
          <a:ext cx="889000" cy="1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167591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61795" y="976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121156</xdr:rowOff>
    </xdr:from>
    <xdr:to>
      <xdr:col>36</xdr:col>
      <xdr:colOff>165100</xdr:colOff>
      <xdr:row>59</xdr:row>
      <xdr:rowOff>51306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1006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67833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84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5566</xdr:rowOff>
    </xdr:from>
    <xdr:to>
      <xdr:col>55</xdr:col>
      <xdr:colOff>50800</xdr:colOff>
      <xdr:row>59</xdr:row>
      <xdr:rowOff>107166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12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91943</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1003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170985</xdr:rowOff>
    </xdr:from>
    <xdr:to>
      <xdr:col>50</xdr:col>
      <xdr:colOff>165100</xdr:colOff>
      <xdr:row>59</xdr:row>
      <xdr:rowOff>101135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11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92262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20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359</xdr:rowOff>
    </xdr:from>
    <xdr:to>
      <xdr:col>46</xdr:col>
      <xdr:colOff>38100</xdr:colOff>
      <xdr:row>59</xdr:row>
      <xdr:rowOff>101959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11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93086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20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4303</xdr:rowOff>
    </xdr:from>
    <xdr:to>
      <xdr:col>41</xdr:col>
      <xdr:colOff>101600</xdr:colOff>
      <xdr:row>59</xdr:row>
      <xdr:rowOff>105903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11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97030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21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16373</xdr:rowOff>
    </xdr:from>
    <xdr:to>
      <xdr:col>36</xdr:col>
      <xdr:colOff>165100</xdr:colOff>
      <xdr:row>59</xdr:row>
      <xdr:rowOff>117973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13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109100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22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101495</xdr:rowOff>
    </xdr:from>
    <xdr:to>
      <xdr:col>55</xdr:col>
      <xdr:colOff>0</xdr:colOff>
      <xdr:row>77</xdr:row>
      <xdr:rowOff>133882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303145"/>
          <a:ext cx="838200" cy="3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124516</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326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101495</xdr:rowOff>
    </xdr:from>
    <xdr:to>
      <xdr:col>50</xdr:col>
      <xdr:colOff>114300</xdr:colOff>
      <xdr:row>77</xdr:row>
      <xdr:rowOff>129063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303145"/>
          <a:ext cx="889000" cy="2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74513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129063</xdr:rowOff>
    </xdr:from>
    <xdr:to>
      <xdr:col>45</xdr:col>
      <xdr:colOff>177800</xdr:colOff>
      <xdr:row>77</xdr:row>
      <xdr:rowOff>170831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330713"/>
          <a:ext cx="889000" cy="4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77371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45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168058</xdr:rowOff>
    </xdr:from>
    <xdr:to>
      <xdr:col>41</xdr:col>
      <xdr:colOff>50800</xdr:colOff>
      <xdr:row>77</xdr:row>
      <xdr:rowOff>170831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369708"/>
          <a:ext cx="889000" cy="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71471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44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30212</xdr:rowOff>
    </xdr:from>
    <xdr:to>
      <xdr:col>36</xdr:col>
      <xdr:colOff>165100</xdr:colOff>
      <xdr:row>78</xdr:row>
      <xdr:rowOff>131812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122939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49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83082</xdr:rowOff>
    </xdr:from>
    <xdr:to>
      <xdr:col>55</xdr:col>
      <xdr:colOff>50800</xdr:colOff>
      <xdr:row>78</xdr:row>
      <xdr:rowOff>13232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28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105959</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13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50695</xdr:rowOff>
    </xdr:from>
    <xdr:to>
      <xdr:col>50</xdr:col>
      <xdr:colOff>165100</xdr:colOff>
      <xdr:row>77</xdr:row>
      <xdr:rowOff>152295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2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168822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02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78263</xdr:rowOff>
    </xdr:from>
    <xdr:to>
      <xdr:col>46</xdr:col>
      <xdr:colOff>38100</xdr:colOff>
      <xdr:row>78</xdr:row>
      <xdr:rowOff>8413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27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24940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05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120031</xdr:rowOff>
    </xdr:from>
    <xdr:to>
      <xdr:col>41</xdr:col>
      <xdr:colOff>101600</xdr:colOff>
      <xdr:row>78</xdr:row>
      <xdr:rowOff>50181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2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66708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09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117258</xdr:rowOff>
    </xdr:from>
    <xdr:to>
      <xdr:col>36</xdr:col>
      <xdr:colOff>165100</xdr:colOff>
      <xdr:row>78</xdr:row>
      <xdr:rowOff>47408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1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63935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09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147231</xdr:rowOff>
    </xdr:from>
    <xdr:to>
      <xdr:col>55</xdr:col>
      <xdr:colOff>0</xdr:colOff>
      <xdr:row>97</xdr:row>
      <xdr:rowOff>151102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777881"/>
          <a:ext cx="838200" cy="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86410</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45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125569</xdr:rowOff>
    </xdr:from>
    <xdr:to>
      <xdr:col>50</xdr:col>
      <xdr:colOff>114300</xdr:colOff>
      <xdr:row>97</xdr:row>
      <xdr:rowOff>151102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756219"/>
          <a:ext cx="889000" cy="2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6143</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46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125569</xdr:rowOff>
    </xdr:from>
    <xdr:to>
      <xdr:col>45</xdr:col>
      <xdr:colOff>177800</xdr:colOff>
      <xdr:row>97</xdr:row>
      <xdr:rowOff>145078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756219"/>
          <a:ext cx="889000" cy="1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7521</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46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141188</xdr:rowOff>
    </xdr:from>
    <xdr:to>
      <xdr:col>41</xdr:col>
      <xdr:colOff>50800</xdr:colOff>
      <xdr:row>97</xdr:row>
      <xdr:rowOff>145078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771838"/>
          <a:ext cx="889000" cy="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15809</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47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91959</xdr:rowOff>
    </xdr:from>
    <xdr:to>
      <xdr:col>36</xdr:col>
      <xdr:colOff>165100</xdr:colOff>
      <xdr:row>98</xdr:row>
      <xdr:rowOff>22109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2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13236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81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96431</xdr:rowOff>
    </xdr:from>
    <xdr:to>
      <xdr:col>55</xdr:col>
      <xdr:colOff>50800</xdr:colOff>
      <xdr:row>98</xdr:row>
      <xdr:rowOff>26581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2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41959</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7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100302</xdr:rowOff>
    </xdr:from>
    <xdr:to>
      <xdr:col>50</xdr:col>
      <xdr:colOff>165100</xdr:colOff>
      <xdr:row>98</xdr:row>
      <xdr:rowOff>30452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3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21579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82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74769</xdr:rowOff>
    </xdr:from>
    <xdr:to>
      <xdr:col>46</xdr:col>
      <xdr:colOff>38100</xdr:colOff>
      <xdr:row>98</xdr:row>
      <xdr:rowOff>4919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0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167496</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79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94278</xdr:rowOff>
    </xdr:from>
    <xdr:to>
      <xdr:col>41</xdr:col>
      <xdr:colOff>101600</xdr:colOff>
      <xdr:row>98</xdr:row>
      <xdr:rowOff>24428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2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15555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81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90388</xdr:rowOff>
    </xdr:from>
    <xdr:to>
      <xdr:col>36</xdr:col>
      <xdr:colOff>165100</xdr:colOff>
      <xdr:row>98</xdr:row>
      <xdr:rowOff>20538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2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37065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49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163566</xdr:rowOff>
    </xdr:from>
    <xdr:to>
      <xdr:col>85</xdr:col>
      <xdr:colOff>127000</xdr:colOff>
      <xdr:row>38</xdr:row>
      <xdr:rowOff>164140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678666"/>
          <a:ext cx="838200" cy="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64545</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408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159458</xdr:rowOff>
    </xdr:from>
    <xdr:to>
      <xdr:col>81</xdr:col>
      <xdr:colOff>50800</xdr:colOff>
      <xdr:row>38</xdr:row>
      <xdr:rowOff>163566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674558"/>
          <a:ext cx="889000" cy="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4791</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34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159458</xdr:rowOff>
    </xdr:from>
    <xdr:to>
      <xdr:col>76</xdr:col>
      <xdr:colOff>114300</xdr:colOff>
      <xdr:row>38</xdr:row>
      <xdr:rowOff>166570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674558"/>
          <a:ext cx="889000" cy="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34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166404</xdr:rowOff>
    </xdr:from>
    <xdr:to>
      <xdr:col>71</xdr:col>
      <xdr:colOff>177800</xdr:colOff>
      <xdr:row>38</xdr:row>
      <xdr:rowOff>166570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681504"/>
          <a:ext cx="889000" cy="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170180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34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64538</xdr:rowOff>
    </xdr:from>
    <xdr:to>
      <xdr:col>67</xdr:col>
      <xdr:colOff>101600</xdr:colOff>
      <xdr:row>38</xdr:row>
      <xdr:rowOff>166138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57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11215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35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113340</xdr:rowOff>
    </xdr:from>
    <xdr:to>
      <xdr:col>85</xdr:col>
      <xdr:colOff>177800</xdr:colOff>
      <xdr:row>39</xdr:row>
      <xdr:rowOff>43490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62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28267</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54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112766</xdr:rowOff>
    </xdr:from>
    <xdr:to>
      <xdr:col>81</xdr:col>
      <xdr:colOff>101600</xdr:colOff>
      <xdr:row>39</xdr:row>
      <xdr:rowOff>42916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62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34043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72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108658</xdr:rowOff>
    </xdr:from>
    <xdr:to>
      <xdr:col>76</xdr:col>
      <xdr:colOff>165100</xdr:colOff>
      <xdr:row>39</xdr:row>
      <xdr:rowOff>38808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62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29935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71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115770</xdr:rowOff>
    </xdr:from>
    <xdr:to>
      <xdr:col>72</xdr:col>
      <xdr:colOff>38100</xdr:colOff>
      <xdr:row>39</xdr:row>
      <xdr:rowOff>45920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63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37047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72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115604</xdr:rowOff>
    </xdr:from>
    <xdr:to>
      <xdr:col>67</xdr:col>
      <xdr:colOff>101600</xdr:colOff>
      <xdr:row>39</xdr:row>
      <xdr:rowOff>45754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63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36881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72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117201</xdr:rowOff>
    </xdr:from>
    <xdr:to>
      <xdr:col>85</xdr:col>
      <xdr:colOff>127000</xdr:colOff>
      <xdr:row>57</xdr:row>
      <xdr:rowOff>120921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5481300" y="9889851"/>
          <a:ext cx="838200" cy="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3340</xdr:rowOff>
    </xdr:from>
    <xdr:ext cx="599010"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604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101585</xdr:rowOff>
    </xdr:from>
    <xdr:to>
      <xdr:col>81</xdr:col>
      <xdr:colOff>50800</xdr:colOff>
      <xdr:row>57</xdr:row>
      <xdr:rowOff>117201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4592300" y="9874235"/>
          <a:ext cx="889000" cy="1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81347</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181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135453</xdr:rowOff>
    </xdr:from>
    <xdr:to>
      <xdr:col>76</xdr:col>
      <xdr:colOff>114300</xdr:colOff>
      <xdr:row>57</xdr:row>
      <xdr:rowOff>101585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3703300" y="9736653"/>
          <a:ext cx="889000" cy="13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93285</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292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135453</xdr:rowOff>
    </xdr:from>
    <xdr:to>
      <xdr:col>71</xdr:col>
      <xdr:colOff>177800</xdr:colOff>
      <xdr:row>57</xdr:row>
      <xdr:rowOff>141246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9736653"/>
          <a:ext cx="889000" cy="17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50703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03795" y="982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46586</xdr:rowOff>
    </xdr:from>
    <xdr:to>
      <xdr:col>67</xdr:col>
      <xdr:colOff>101600</xdr:colOff>
      <xdr:row>57</xdr:row>
      <xdr:rowOff>148186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81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164713</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47111" y="959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70121</xdr:rowOff>
    </xdr:from>
    <xdr:to>
      <xdr:col>85</xdr:col>
      <xdr:colOff>177800</xdr:colOff>
      <xdr:row>58</xdr:row>
      <xdr:rowOff>271</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84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156498</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75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66401</xdr:rowOff>
    </xdr:from>
    <xdr:to>
      <xdr:col>81</xdr:col>
      <xdr:colOff>101600</xdr:colOff>
      <xdr:row>57</xdr:row>
      <xdr:rowOff>168001</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83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159128</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93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50785</xdr:rowOff>
    </xdr:from>
    <xdr:to>
      <xdr:col>76</xdr:col>
      <xdr:colOff>165100</xdr:colOff>
      <xdr:row>57</xdr:row>
      <xdr:rowOff>152385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82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143512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91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84653</xdr:rowOff>
    </xdr:from>
    <xdr:to>
      <xdr:col>72</xdr:col>
      <xdr:colOff>38100</xdr:colOff>
      <xdr:row>57</xdr:row>
      <xdr:rowOff>14803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68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31330</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03795" y="946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90446</xdr:rowOff>
    </xdr:from>
    <xdr:to>
      <xdr:col>67</xdr:col>
      <xdr:colOff>101600</xdr:colOff>
      <xdr:row>58</xdr:row>
      <xdr:rowOff>20596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86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11723</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95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23492</xdr:rowOff>
    </xdr:from>
    <xdr:to>
      <xdr:col>85</xdr:col>
      <xdr:colOff>127000</xdr:colOff>
      <xdr:row>79</xdr:row>
      <xdr:rowOff>38974</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5481300" y="13568042"/>
          <a:ext cx="838200" cy="1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114882</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31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38974</xdr:rowOff>
    </xdr:from>
    <xdr:to>
      <xdr:col>81</xdr:col>
      <xdr:colOff>50800</xdr:colOff>
      <xdr:row>79</xdr:row>
      <xdr:rowOff>42024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592300" y="13583524"/>
          <a:ext cx="889000" cy="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47209</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2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40339</xdr:rowOff>
    </xdr:from>
    <xdr:to>
      <xdr:col>76</xdr:col>
      <xdr:colOff>114300</xdr:colOff>
      <xdr:row>79</xdr:row>
      <xdr:rowOff>42024</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584889"/>
          <a:ext cx="889000" cy="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27941</xdr:rowOff>
    </xdr:from>
    <xdr:to>
      <xdr:col>71</xdr:col>
      <xdr:colOff>177800</xdr:colOff>
      <xdr:row>79</xdr:row>
      <xdr:rowOff>40339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572491"/>
          <a:ext cx="889000" cy="1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56399</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36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140441</xdr:rowOff>
    </xdr:from>
    <xdr:to>
      <xdr:col>67</xdr:col>
      <xdr:colOff>101600</xdr:colOff>
      <xdr:row>79</xdr:row>
      <xdr:rowOff>70591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51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87118</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28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144142</xdr:rowOff>
    </xdr:from>
    <xdr:to>
      <xdr:col>85</xdr:col>
      <xdr:colOff>177800</xdr:colOff>
      <xdr:row>79</xdr:row>
      <xdr:rowOff>74292</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51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70433</xdr:rowOff>
    </xdr:from>
    <xdr:ext cx="469744"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4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159624</xdr:rowOff>
    </xdr:from>
    <xdr:to>
      <xdr:col>81</xdr:col>
      <xdr:colOff>101600</xdr:colOff>
      <xdr:row>79</xdr:row>
      <xdr:rowOff>89774</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53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80901</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62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162674</xdr:rowOff>
    </xdr:from>
    <xdr:to>
      <xdr:col>76</xdr:col>
      <xdr:colOff>165100</xdr:colOff>
      <xdr:row>79</xdr:row>
      <xdr:rowOff>92824</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53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83951</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3017" y="13628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160989</xdr:rowOff>
    </xdr:from>
    <xdr:to>
      <xdr:col>72</xdr:col>
      <xdr:colOff>38100</xdr:colOff>
      <xdr:row>79</xdr:row>
      <xdr:rowOff>91139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53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82266</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362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148591</xdr:rowOff>
    </xdr:from>
    <xdr:to>
      <xdr:col>67</xdr:col>
      <xdr:colOff>101600</xdr:colOff>
      <xdr:row>79</xdr:row>
      <xdr:rowOff>78741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52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69868</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614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12359</xdr:rowOff>
    </xdr:from>
    <xdr:to>
      <xdr:col>85</xdr:col>
      <xdr:colOff>127000</xdr:colOff>
      <xdr:row>98</xdr:row>
      <xdr:rowOff>28637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481300" y="16814459"/>
          <a:ext cx="838200" cy="1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85726</xdr:rowOff>
    </xdr:from>
    <xdr:ext cx="599010"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5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161857</xdr:rowOff>
    </xdr:from>
    <xdr:to>
      <xdr:col>81</xdr:col>
      <xdr:colOff>50800</xdr:colOff>
      <xdr:row>98</xdr:row>
      <xdr:rowOff>12359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4592300" y="16792507"/>
          <a:ext cx="889000" cy="2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388</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181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161857</xdr:rowOff>
    </xdr:from>
    <xdr:to>
      <xdr:col>76</xdr:col>
      <xdr:colOff>114300</xdr:colOff>
      <xdr:row>97</xdr:row>
      <xdr:rowOff>162482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792507"/>
          <a:ext cx="889000" cy="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4709</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292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162482</xdr:rowOff>
    </xdr:from>
    <xdr:to>
      <xdr:col>71</xdr:col>
      <xdr:colOff>177800</xdr:colOff>
      <xdr:row>97</xdr:row>
      <xdr:rowOff>169639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793132"/>
          <a:ext cx="889000" cy="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4593</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03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126628</xdr:rowOff>
    </xdr:from>
    <xdr:to>
      <xdr:col>67</xdr:col>
      <xdr:colOff>101600</xdr:colOff>
      <xdr:row>98</xdr:row>
      <xdr:rowOff>56778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75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47905</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14795" y="16850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149287</xdr:rowOff>
    </xdr:from>
    <xdr:to>
      <xdr:col>85</xdr:col>
      <xdr:colOff>177800</xdr:colOff>
      <xdr:row>98</xdr:row>
      <xdr:rowOff>79437</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77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127714</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75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133009</xdr:rowOff>
    </xdr:from>
    <xdr:to>
      <xdr:col>81</xdr:col>
      <xdr:colOff>101600</xdr:colOff>
      <xdr:row>98</xdr:row>
      <xdr:rowOff>63159</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76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54286</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181795" y="16856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111057</xdr:rowOff>
    </xdr:from>
    <xdr:to>
      <xdr:col>76</xdr:col>
      <xdr:colOff>165100</xdr:colOff>
      <xdr:row>98</xdr:row>
      <xdr:rowOff>41207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74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32334</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292795" y="1683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111682</xdr:rowOff>
    </xdr:from>
    <xdr:to>
      <xdr:col>72</xdr:col>
      <xdr:colOff>38100</xdr:colOff>
      <xdr:row>98</xdr:row>
      <xdr:rowOff>41832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74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32959</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03795" y="16835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118839</xdr:rowOff>
    </xdr:from>
    <xdr:to>
      <xdr:col>67</xdr:col>
      <xdr:colOff>101600</xdr:colOff>
      <xdr:row>98</xdr:row>
      <xdr:rowOff>48989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74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65516</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14795" y="16524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82134</xdr:rowOff>
    </xdr:from>
    <xdr:to>
      <xdr:col>98</xdr:col>
      <xdr:colOff>38100</xdr:colOff>
      <xdr:row>39</xdr:row>
      <xdr:rowOff>12284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59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28810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372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商工費の住民一人当たりのコストが</a:t>
          </a:r>
          <a:r>
            <a:rPr kumimoji="1" lang="en-US" altLang="ja-JP" sz="1300">
              <a:latin typeface="ＭＳ Ｐゴシック" panose="020B0600070205080204" pitchFamily="50" charset="-128"/>
              <a:ea typeface="ＭＳ Ｐゴシック" panose="020B0600070205080204" pitchFamily="50" charset="-128"/>
            </a:rPr>
            <a:t>77,545</a:t>
          </a:r>
          <a:r>
            <a:rPr kumimoji="1" lang="ja-JP" altLang="en-US" sz="1300">
              <a:latin typeface="ＭＳ Ｐゴシック" panose="020B0600070205080204" pitchFamily="50" charset="-128"/>
              <a:ea typeface="ＭＳ Ｐゴシック" panose="020B0600070205080204" pitchFamily="50" charset="-128"/>
            </a:rPr>
            <a:t>円と前年度と比較すると減少しているが、前年度と同様に類似団体内平均値を上回っている。主な要因は中小企業振興資金斡旋事業、雇用定住促進事業、店舗新築等助成事業の増である。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長野県小海町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財政調整基金残高は適切な財源の確保と歳出の精査により、取崩しを回避しており、前年度とほほ同額てある。</a:t>
          </a:r>
        </a:p>
        <a:p>
          <a:r>
            <a:rPr kumimoji="1" lang="ja-JP" altLang="en-US" sz="1400">
              <a:latin typeface="ＭＳ ゴシック" pitchFamily="49" charset="-128"/>
              <a:ea typeface="ＭＳ ゴシック" pitchFamily="49" charset="-128"/>
            </a:rPr>
            <a:t>　実質収支比率の減少は、地方交付税の減額が主な要因である。</a:t>
          </a:r>
        </a:p>
        <a:p>
          <a:r>
            <a:rPr kumimoji="1" lang="ja-JP" altLang="en-US" sz="1400">
              <a:latin typeface="ＭＳ ゴシック" pitchFamily="49" charset="-128"/>
              <a:ea typeface="ＭＳ ゴシック" pitchFamily="49" charset="-128"/>
            </a:rPr>
            <a:t>　実質単年度収支比率の減少は、単年度収支が減額したことによる。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長野県小海町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すべての会計で黒字であり、引き続き健全運営により黒字を確保する。</a:t>
          </a:r>
        </a:p>
        <a:p>
          <a:r>
            <a:rPr kumimoji="1" lang="ja-JP" altLang="en-US" sz="1400">
              <a:latin typeface="ＭＳ ゴシック" pitchFamily="49" charset="-128"/>
              <a:ea typeface="ＭＳ ゴシック" pitchFamily="49" charset="-128"/>
            </a:rPr>
            <a:t>　国民健康保険事業特別会計、介護保険事業特別会計において厳しい運営が続いているが、適正な保険税、保険料の賦課と給付に努め、健全運営を維持する。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長野県小海町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元利償還金等から算入公債費等を差引いた実質公債費比率の分子は、地方債残高の減少に伴い元利償還金の減額が見込まれ、緩やかに減少する見込みです。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長野県小海町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地方債の現在高は減少傾向であり、充当可能基金は積立により増額している。</a:t>
          </a:r>
        </a:p>
        <a:p>
          <a:r>
            <a:rPr kumimoji="1" lang="ja-JP" altLang="en-US" sz="1400">
              <a:latin typeface="ＭＳ ゴシック" pitchFamily="49" charset="-128"/>
              <a:ea typeface="ＭＳ ゴシック" pitchFamily="49" charset="-128"/>
            </a:rPr>
            <a:t>　今後も長期的な視点で、地方債の発行額は償還額を上回らないことで、地方債の現在高を減少させていく。</a:t>
          </a:r>
        </a:p>
        <a:p>
          <a:r>
            <a:rPr kumimoji="1" lang="ja-JP" altLang="en-US" sz="1400">
              <a:latin typeface="ＭＳ ゴシック" pitchFamily="49" charset="-128"/>
              <a:ea typeface="ＭＳ ゴシック" pitchFamily="49" charset="-128"/>
            </a:rPr>
            <a:t>　将来負担比率の分子がマイナスとなっているが、引き続き健全な財政運営に努める。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長野県小海町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小中学校エアコン設置事業に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百万円、駐車場整備事業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百万円、観光交流拠点センター整備事業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百万等に取り崩したが、財政調整基金に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百万積み立てたことなどにより基金全体としては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将来の歳入減少・歳出増加への備えるため積立を図るが、中長期的には減少傾向にある。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地域振興基金：高齢化社会に対応するための経費　　・安全なまちづくりや、住民が安心して暮らすことのできるための経費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宅老所建設事業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百万円、道路舗装工事事業に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百万円、通学路防犯カメラ設置事業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百万円取り崩したことなどによる減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公共施設の更新・統廃合・長寿命化などの施策が想定されるため、中長期的には減少していく見込み。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将来の歳入減少・歳出増加への備え、災害への備え等のため積立を図るが、基金の使途の明確化を図るために財政調整基金を取り崩して個々の特定目的基金に積み立てていくことを検討している。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南佐久環境衛生組合（公共下水道）に当町農業集落排水事業が統合し債務を承継したため、その負担分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百万円を取り崩したことなどによる減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地方債の償還計画を踏まえ、今後定期的に積立を行う予定。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長野県小海町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4,650
4,602
114.20
3,996,927
3,680,695
198,299
2,344,348
4,273,336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00000000-0008-0000-0D00-00001C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00000000-0008-0000-0D00-00001E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00000000-0008-0000-0D00-000021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00000000-0008-0000-0D00-000022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00000000-0008-0000-0D00-000037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有形固定資産のうち、庁舎などの</a:t>
          </a:r>
          <a:r>
            <a:rPr kumimoji="1" lang="ja-JP" altLang="ja-JP" sz="1000">
              <a:solidFill>
                <a:schemeClr val="dk1"/>
              </a:solidFill>
              <a:effectLst/>
              <a:latin typeface="+mn-lt"/>
              <a:ea typeface="+mn-ea"/>
              <a:cs typeface="+mn-cs"/>
            </a:rPr>
            <a:t>公共施設については、平成</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年度に策定した公共施設等総合管理計画にもとづいて施設の集約化・複合化や</a:t>
          </a:r>
          <a:r>
            <a:rPr kumimoji="1" lang="ja-JP" altLang="en-US" sz="1000">
              <a:solidFill>
                <a:schemeClr val="dk1"/>
              </a:solidFill>
              <a:effectLst/>
              <a:latin typeface="+mn-lt"/>
              <a:ea typeface="+mn-ea"/>
              <a:cs typeface="+mn-cs"/>
            </a:rPr>
            <a:t>老朽化した施設の</a:t>
          </a:r>
          <a:r>
            <a:rPr kumimoji="1" lang="ja-JP" altLang="ja-JP" sz="1000">
              <a:solidFill>
                <a:schemeClr val="dk1"/>
              </a:solidFill>
              <a:effectLst/>
              <a:latin typeface="+mn-lt"/>
              <a:ea typeface="+mn-ea"/>
              <a:cs typeface="+mn-cs"/>
            </a:rPr>
            <a:t>除却を進めることで</a:t>
          </a:r>
          <a:r>
            <a:rPr kumimoji="1" lang="ja-JP" altLang="en-US" sz="1000">
              <a:solidFill>
                <a:schemeClr val="dk1"/>
              </a:solidFill>
              <a:effectLst/>
              <a:latin typeface="+mn-lt"/>
              <a:ea typeface="+mn-ea"/>
              <a:cs typeface="+mn-cs"/>
            </a:rPr>
            <a:t>将来の</a:t>
          </a:r>
          <a:r>
            <a:rPr kumimoji="1" lang="ja-JP" altLang="ja-JP" sz="1000">
              <a:solidFill>
                <a:schemeClr val="dk1"/>
              </a:solidFill>
              <a:effectLst/>
              <a:latin typeface="+mn-lt"/>
              <a:ea typeface="+mn-ea"/>
              <a:cs typeface="+mn-cs"/>
            </a:rPr>
            <a:t>更新負担の抑制を図る方針としている。</a:t>
          </a:r>
          <a:r>
            <a:rPr kumimoji="1" lang="ja-JP" altLang="en-US" sz="1000">
              <a:solidFill>
                <a:schemeClr val="dk1"/>
              </a:solidFill>
              <a:effectLst/>
              <a:latin typeface="+mn-lt"/>
              <a:ea typeface="+mn-ea"/>
              <a:cs typeface="+mn-cs"/>
            </a:rPr>
            <a:t>一方で、</a:t>
          </a:r>
          <a:r>
            <a:rPr kumimoji="1" lang="ja-JP" altLang="ja-JP" sz="1000">
              <a:solidFill>
                <a:schemeClr val="dk1"/>
              </a:solidFill>
              <a:effectLst/>
              <a:latin typeface="+mn-lt"/>
              <a:ea typeface="+mn-ea"/>
              <a:cs typeface="+mn-cs"/>
            </a:rPr>
            <a:t>インフラ資産</a:t>
          </a:r>
          <a:r>
            <a:rPr kumimoji="1" lang="ja-JP" altLang="en-US" sz="1000">
              <a:solidFill>
                <a:schemeClr val="dk1"/>
              </a:solidFill>
              <a:effectLst/>
              <a:latin typeface="+mn-lt"/>
              <a:ea typeface="+mn-ea"/>
              <a:cs typeface="+mn-cs"/>
            </a:rPr>
            <a:t>については、</a:t>
          </a:r>
          <a:r>
            <a:rPr kumimoji="1" lang="ja-JP" altLang="ja-JP" sz="1000">
              <a:solidFill>
                <a:schemeClr val="dk1"/>
              </a:solidFill>
              <a:effectLst/>
              <a:latin typeface="+mn-lt"/>
              <a:ea typeface="+mn-ea"/>
              <a:cs typeface="+mn-cs"/>
            </a:rPr>
            <a:t>橋りょう・トンネルの減価償却率</a:t>
          </a:r>
          <a:r>
            <a:rPr kumimoji="1" lang="ja-JP" altLang="en-US" sz="1000">
              <a:solidFill>
                <a:schemeClr val="dk1"/>
              </a:solidFill>
              <a:effectLst/>
              <a:latin typeface="+mn-lt"/>
              <a:ea typeface="+mn-ea"/>
              <a:cs typeface="+mn-cs"/>
            </a:rPr>
            <a:t>が</a:t>
          </a:r>
          <a:r>
            <a:rPr kumimoji="1" lang="ja-JP" altLang="ja-JP" sz="1000">
              <a:solidFill>
                <a:schemeClr val="dk1"/>
              </a:solidFill>
              <a:effectLst/>
              <a:latin typeface="+mn-lt"/>
              <a:ea typeface="+mn-ea"/>
              <a:cs typeface="+mn-cs"/>
            </a:rPr>
            <a:t>７割程度</a:t>
          </a:r>
          <a:r>
            <a:rPr kumimoji="1" lang="ja-JP" altLang="en-US" sz="1000">
              <a:solidFill>
                <a:schemeClr val="dk1"/>
              </a:solidFill>
              <a:effectLst/>
              <a:latin typeface="+mn-lt"/>
              <a:ea typeface="+mn-ea"/>
              <a:cs typeface="+mn-cs"/>
            </a:rPr>
            <a:t>と比較的老朽化が進んでいるため</a:t>
          </a:r>
          <a:r>
            <a:rPr kumimoji="1" lang="ja-JP" altLang="ja-JP" sz="1000">
              <a:solidFill>
                <a:schemeClr val="dk1"/>
              </a:solidFill>
              <a:effectLst/>
              <a:latin typeface="+mn-lt"/>
              <a:ea typeface="+mn-ea"/>
              <a:cs typeface="+mn-cs"/>
            </a:rPr>
            <a:t>、これらの更新</a:t>
          </a:r>
          <a:r>
            <a:rPr kumimoji="1" lang="ja-JP" altLang="en-US" sz="1000">
              <a:solidFill>
                <a:schemeClr val="dk1"/>
              </a:solidFill>
              <a:effectLst/>
              <a:latin typeface="+mn-lt"/>
              <a:ea typeface="+mn-ea"/>
              <a:cs typeface="+mn-cs"/>
            </a:rPr>
            <a:t>のための財源確保が課題となる。なお、インフラ資産が</a:t>
          </a:r>
          <a:r>
            <a:rPr kumimoji="1" lang="ja-JP" altLang="ja-JP" sz="1000">
              <a:solidFill>
                <a:schemeClr val="dk1"/>
              </a:solidFill>
              <a:effectLst/>
              <a:latin typeface="+mn-lt"/>
              <a:ea typeface="+mn-ea"/>
              <a:cs typeface="+mn-cs"/>
            </a:rPr>
            <a:t>有形固定資産の取得価額に占める割合は、</a:t>
          </a:r>
          <a:r>
            <a:rPr kumimoji="1" lang="ja-JP" altLang="en-US" sz="1000">
              <a:solidFill>
                <a:schemeClr val="dk1"/>
              </a:solidFill>
              <a:effectLst/>
              <a:latin typeface="+mn-lt"/>
              <a:ea typeface="+mn-ea"/>
              <a:cs typeface="+mn-cs"/>
            </a:rPr>
            <a:t>５</a:t>
          </a:r>
          <a:r>
            <a:rPr kumimoji="1" lang="ja-JP" altLang="ja-JP" sz="1000">
              <a:solidFill>
                <a:schemeClr val="dk1"/>
              </a:solidFill>
              <a:effectLst/>
              <a:latin typeface="+mn-lt"/>
              <a:ea typeface="+mn-ea"/>
              <a:cs typeface="+mn-cs"/>
            </a:rPr>
            <a:t>割を超えて</a:t>
          </a:r>
          <a:r>
            <a:rPr kumimoji="1" lang="ja-JP" altLang="en-US" sz="1000">
              <a:solidFill>
                <a:schemeClr val="dk1"/>
              </a:solidFill>
              <a:effectLst/>
              <a:latin typeface="+mn-lt"/>
              <a:ea typeface="+mn-ea"/>
              <a:cs typeface="+mn-cs"/>
            </a:rPr>
            <a:t>いる。</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a:extLst>
            <a:ext uri="{FF2B5EF4-FFF2-40B4-BE49-F238E27FC236}">
              <a16:creationId xmlns:a16="http://schemas.microsoft.com/office/drawing/2014/main" id="{00000000-0008-0000-0D00-000042000000}"/>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a:extLst>
            <a:ext uri="{FF2B5EF4-FFF2-40B4-BE49-F238E27FC236}">
              <a16:creationId xmlns:a16="http://schemas.microsoft.com/office/drawing/2014/main" id="{00000000-0008-0000-0D00-000044000000}"/>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a:extLst>
            <a:ext uri="{FF2B5EF4-FFF2-40B4-BE49-F238E27FC236}">
              <a16:creationId xmlns:a16="http://schemas.microsoft.com/office/drawing/2014/main" id="{00000000-0008-0000-0D00-000046000000}"/>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a:extLst>
            <a:ext uri="{FF2B5EF4-FFF2-40B4-BE49-F238E27FC236}">
              <a16:creationId xmlns:a16="http://schemas.microsoft.com/office/drawing/2014/main" id="{00000000-0008-0000-0D00-000048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id="{00000000-0008-0000-0D00-000049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flipV="1">
          <a:off x="4760595" y="4653371"/>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5" name="有形固定資産減価償却率最小値テキスト">
          <a:extLst>
            <a:ext uri="{FF2B5EF4-FFF2-40B4-BE49-F238E27FC236}">
              <a16:creationId xmlns:a16="http://schemas.microsoft.com/office/drawing/2014/main" id="{00000000-0008-0000-0D00-00004B000000}"/>
            </a:ext>
          </a:extLst>
        </xdr:cNvPr>
        <xdr:cNvSpPr txBox="1"/>
      </xdr:nvSpPr>
      <xdr:spPr>
        <a:xfrm>
          <a:off x="4813300" y="6032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6" name="直線コネクタ 75">
          <a:extLst>
            <a:ext uri="{FF2B5EF4-FFF2-40B4-BE49-F238E27FC236}">
              <a16:creationId xmlns:a16="http://schemas.microsoft.com/office/drawing/2014/main" id="{00000000-0008-0000-0D00-00004C000000}"/>
            </a:ext>
          </a:extLst>
        </xdr:cNvPr>
        <xdr:cNvCxnSpPr/>
      </xdr:nvCxnSpPr>
      <xdr:spPr>
        <a:xfrm>
          <a:off x="4673600" y="602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77" name="有形固定資産減価償却率最大値テキスト">
          <a:extLst>
            <a:ext uri="{FF2B5EF4-FFF2-40B4-BE49-F238E27FC236}">
              <a16:creationId xmlns:a16="http://schemas.microsoft.com/office/drawing/2014/main" id="{00000000-0008-0000-0D00-00004D000000}"/>
            </a:ext>
          </a:extLst>
        </xdr:cNvPr>
        <xdr:cNvSpPr txBox="1"/>
      </xdr:nvSpPr>
      <xdr:spPr>
        <a:xfrm>
          <a:off x="4813300" y="4428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8" name="直線コネクタ 77">
          <a:extLst>
            <a:ext uri="{FF2B5EF4-FFF2-40B4-BE49-F238E27FC236}">
              <a16:creationId xmlns:a16="http://schemas.microsoft.com/office/drawing/2014/main" id="{00000000-0008-0000-0D00-00004E000000}"/>
            </a:ext>
          </a:extLst>
        </xdr:cNvPr>
        <xdr:cNvCxnSpPr/>
      </xdr:nvCxnSpPr>
      <xdr:spPr>
        <a:xfrm>
          <a:off x="4673600" y="465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146883</xdr:rowOff>
    </xdr:from>
    <xdr:ext cx="405111" cy="259045"/>
    <xdr:sp macro="" textlink="">
      <xdr:nvSpPr>
        <xdr:cNvPr id="79" name="有形固定資産減価償却率平均値テキスト">
          <a:extLst>
            <a:ext uri="{FF2B5EF4-FFF2-40B4-BE49-F238E27FC236}">
              <a16:creationId xmlns:a16="http://schemas.microsoft.com/office/drawing/2014/main" id="{00000000-0008-0000-0D00-00004F000000}"/>
            </a:ext>
          </a:extLst>
        </xdr:cNvPr>
        <xdr:cNvSpPr txBox="1"/>
      </xdr:nvSpPr>
      <xdr:spPr>
        <a:xfrm>
          <a:off x="4813300" y="4947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4711700" y="509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4000500" y="51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3238500" y="517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2476500" y="523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151765</xdr:rowOff>
    </xdr:from>
    <xdr:to>
      <xdr:col>23</xdr:col>
      <xdr:colOff>136525</xdr:colOff>
      <xdr:row>30</xdr:row>
      <xdr:rowOff>81915</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4711700" y="512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130192</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D00-00005A000000}"/>
            </a:ext>
          </a:extLst>
        </xdr:cNvPr>
        <xdr:cNvSpPr txBox="1"/>
      </xdr:nvSpPr>
      <xdr:spPr>
        <a:xfrm>
          <a:off x="4813300" y="510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23495</xdr:rowOff>
    </xdr:from>
    <xdr:to>
      <xdr:col>19</xdr:col>
      <xdr:colOff>187325</xdr:colOff>
      <xdr:row>30</xdr:row>
      <xdr:rowOff>125095</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4000500" y="516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31115</xdr:rowOff>
    </xdr:from>
    <xdr:to>
      <xdr:col>23</xdr:col>
      <xdr:colOff>85725</xdr:colOff>
      <xdr:row>30</xdr:row>
      <xdr:rowOff>74295</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flipV="1">
          <a:off x="4051300" y="5174615"/>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60506</xdr:rowOff>
    </xdr:from>
    <xdr:to>
      <xdr:col>15</xdr:col>
      <xdr:colOff>187325</xdr:colOff>
      <xdr:row>30</xdr:row>
      <xdr:rowOff>162106</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3238500" y="520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74295</xdr:rowOff>
    </xdr:from>
    <xdr:to>
      <xdr:col>19</xdr:col>
      <xdr:colOff>136525</xdr:colOff>
      <xdr:row>30</xdr:row>
      <xdr:rowOff>111306</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flipV="1">
          <a:off x="3289300" y="5217795"/>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104610</xdr:rowOff>
    </xdr:from>
    <xdr:ext cx="405111" cy="259045"/>
    <xdr:sp macro="" textlink="">
      <xdr:nvSpPr>
        <xdr:cNvPr id="95" name="n_1aveValue有形固定資産減価償却率">
          <a:extLst>
            <a:ext uri="{FF2B5EF4-FFF2-40B4-BE49-F238E27FC236}">
              <a16:creationId xmlns:a16="http://schemas.microsoft.com/office/drawing/2014/main" id="{00000000-0008-0000-0D00-00005F000000}"/>
            </a:ext>
          </a:extLst>
        </xdr:cNvPr>
        <xdr:cNvSpPr txBox="1"/>
      </xdr:nvSpPr>
      <xdr:spPr>
        <a:xfrm>
          <a:off x="3836044" y="490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144706</xdr:rowOff>
    </xdr:from>
    <xdr:ext cx="405111" cy="259045"/>
    <xdr:sp macro="" textlink="">
      <xdr:nvSpPr>
        <xdr:cNvPr id="96" name="n_2aveValue有形固定資産減価償却率">
          <a:extLst>
            <a:ext uri="{FF2B5EF4-FFF2-40B4-BE49-F238E27FC236}">
              <a16:creationId xmlns:a16="http://schemas.microsoft.com/office/drawing/2014/main" id="{00000000-0008-0000-0D00-000060000000}"/>
            </a:ext>
          </a:extLst>
        </xdr:cNvPr>
        <xdr:cNvSpPr txBox="1"/>
      </xdr:nvSpPr>
      <xdr:spPr>
        <a:xfrm>
          <a:off x="3086744" y="494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38026</xdr:rowOff>
    </xdr:from>
    <xdr:ext cx="405111" cy="259045"/>
    <xdr:sp macro="" textlink="">
      <xdr:nvSpPr>
        <xdr:cNvPr id="97" name="n_3aveValue有形固定資産減価償却率">
          <a:extLst>
            <a:ext uri="{FF2B5EF4-FFF2-40B4-BE49-F238E27FC236}">
              <a16:creationId xmlns:a16="http://schemas.microsoft.com/office/drawing/2014/main" id="{00000000-0008-0000-0D00-000061000000}"/>
            </a:ext>
          </a:extLst>
        </xdr:cNvPr>
        <xdr:cNvSpPr txBox="1"/>
      </xdr:nvSpPr>
      <xdr:spPr>
        <a:xfrm>
          <a:off x="2324744" y="5010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116222</xdr:rowOff>
    </xdr:from>
    <xdr:ext cx="405111" cy="259045"/>
    <xdr:sp macro="" textlink="">
      <xdr:nvSpPr>
        <xdr:cNvPr id="98" name="n_1mainValue有形固定資産減価償却率">
          <a:extLst>
            <a:ext uri="{FF2B5EF4-FFF2-40B4-BE49-F238E27FC236}">
              <a16:creationId xmlns:a16="http://schemas.microsoft.com/office/drawing/2014/main" id="{00000000-0008-0000-0D00-000062000000}"/>
            </a:ext>
          </a:extLst>
        </xdr:cNvPr>
        <xdr:cNvSpPr txBox="1"/>
      </xdr:nvSpPr>
      <xdr:spPr>
        <a:xfrm>
          <a:off x="3836044" y="5259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153233</xdr:rowOff>
    </xdr:from>
    <xdr:ext cx="405111" cy="259045"/>
    <xdr:sp macro="" textlink="">
      <xdr:nvSpPr>
        <xdr:cNvPr id="99" name="n_2mainValue有形固定資産減価償却率">
          <a:extLst>
            <a:ext uri="{FF2B5EF4-FFF2-40B4-BE49-F238E27FC236}">
              <a16:creationId xmlns:a16="http://schemas.microsoft.com/office/drawing/2014/main" id="{00000000-0008-0000-0D00-000063000000}"/>
            </a:ext>
          </a:extLst>
        </xdr:cNvPr>
        <xdr:cNvSpPr txBox="1"/>
      </xdr:nvSpPr>
      <xdr:spPr>
        <a:xfrm>
          <a:off x="3086744" y="5296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[ 246.6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債務償還</a:t>
          </a:r>
          <a:r>
            <a:rPr kumimoji="1" lang="ja-JP" altLang="en-US" sz="1000">
              <a:solidFill>
                <a:schemeClr val="dk1"/>
              </a:solidFill>
              <a:effectLst/>
              <a:latin typeface="+mn-lt"/>
              <a:ea typeface="+mn-ea"/>
              <a:cs typeface="+mn-cs"/>
            </a:rPr>
            <a:t>比率</a:t>
          </a:r>
          <a:r>
            <a:rPr kumimoji="1" lang="ja-JP" altLang="ja-JP" sz="1000">
              <a:solidFill>
                <a:schemeClr val="dk1"/>
              </a:solidFill>
              <a:effectLst/>
              <a:latin typeface="+mn-lt"/>
              <a:ea typeface="+mn-ea"/>
              <a:cs typeface="+mn-cs"/>
            </a:rPr>
            <a:t>は</a:t>
          </a:r>
          <a:r>
            <a:rPr kumimoji="1" lang="en-US" altLang="ja-JP" sz="1000">
              <a:solidFill>
                <a:schemeClr val="dk1"/>
              </a:solidFill>
              <a:effectLst/>
              <a:latin typeface="+mn-lt"/>
              <a:ea typeface="+mn-ea"/>
              <a:cs typeface="+mn-cs"/>
            </a:rPr>
            <a:t>246</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と類似団体平均</a:t>
          </a:r>
          <a:r>
            <a:rPr kumimoji="1" lang="ja-JP" altLang="en-US" sz="1000">
              <a:solidFill>
                <a:schemeClr val="dk1"/>
              </a:solidFill>
              <a:effectLst/>
              <a:latin typeface="+mn-lt"/>
              <a:ea typeface="+mn-ea"/>
              <a:cs typeface="+mn-cs"/>
            </a:rPr>
            <a:t>をやや下回る水準</a:t>
          </a:r>
          <a:r>
            <a:rPr kumimoji="1" lang="ja-JP" altLang="ja-JP" sz="1000">
              <a:solidFill>
                <a:schemeClr val="dk1"/>
              </a:solidFill>
              <a:effectLst/>
              <a:latin typeface="+mn-lt"/>
              <a:ea typeface="+mn-ea"/>
              <a:cs typeface="+mn-cs"/>
            </a:rPr>
            <a:t>である。全国平均及び長野県平均と比較しても低い水準にある。</a:t>
          </a:r>
          <a:endParaRPr lang="ja-JP" altLang="ja-JP" sz="1000">
            <a:effectLst/>
          </a:endParaRPr>
        </a:p>
        <a:p>
          <a:r>
            <a:rPr kumimoji="1" lang="ja-JP" altLang="ja-JP" sz="1000">
              <a:solidFill>
                <a:schemeClr val="dk1"/>
              </a:solidFill>
              <a:effectLst/>
              <a:latin typeface="+mn-lt"/>
              <a:ea typeface="+mn-ea"/>
              <a:cs typeface="+mn-cs"/>
            </a:rPr>
            <a:t>地方残高は</a:t>
          </a:r>
          <a:r>
            <a:rPr kumimoji="1" lang="ja-JP" altLang="en-US" sz="1000">
              <a:solidFill>
                <a:schemeClr val="dk1"/>
              </a:solidFill>
              <a:effectLst/>
              <a:latin typeface="+mn-lt"/>
              <a:ea typeface="+mn-ea"/>
              <a:cs typeface="+mn-cs"/>
            </a:rPr>
            <a:t>約</a:t>
          </a:r>
          <a:r>
            <a:rPr kumimoji="1" lang="ja-JP" altLang="ja-JP" sz="1000">
              <a:solidFill>
                <a:schemeClr val="dk1"/>
              </a:solidFill>
              <a:effectLst/>
              <a:latin typeface="+mn-lt"/>
              <a:ea typeface="+mn-ea"/>
              <a:cs typeface="+mn-cs"/>
            </a:rPr>
            <a:t>４３億円程度</a:t>
          </a:r>
          <a:r>
            <a:rPr kumimoji="1" lang="ja-JP" altLang="en-US" sz="1000">
              <a:solidFill>
                <a:schemeClr val="dk1"/>
              </a:solidFill>
              <a:effectLst/>
              <a:latin typeface="+mn-lt"/>
              <a:ea typeface="+mn-ea"/>
              <a:cs typeface="+mn-cs"/>
            </a:rPr>
            <a:t>であるが、償還財源として</a:t>
          </a:r>
          <a:r>
            <a:rPr kumimoji="1" lang="ja-JP" altLang="ja-JP" sz="1000">
              <a:solidFill>
                <a:schemeClr val="dk1"/>
              </a:solidFill>
              <a:effectLst/>
              <a:latin typeface="+mn-lt"/>
              <a:ea typeface="+mn-ea"/>
              <a:cs typeface="+mn-cs"/>
            </a:rPr>
            <a:t>充当可能な基金も有しており、将来負担比率もゼロであ</a:t>
          </a:r>
          <a:r>
            <a:rPr kumimoji="1" lang="ja-JP" altLang="en-US" sz="1000">
              <a:solidFill>
                <a:schemeClr val="dk1"/>
              </a:solidFill>
              <a:effectLst/>
              <a:latin typeface="+mn-lt"/>
              <a:ea typeface="+mn-ea"/>
              <a:cs typeface="+mn-cs"/>
            </a:rPr>
            <a:t>る。</a:t>
          </a:r>
          <a:endParaRPr lang="ja-JP" altLang="ja-JP" sz="1000">
            <a:effectLst/>
          </a:endParaRPr>
        </a:p>
        <a:p>
          <a:r>
            <a:rPr kumimoji="1" lang="ja-JP" altLang="en-US" sz="1000">
              <a:solidFill>
                <a:schemeClr val="dk1"/>
              </a:solidFill>
              <a:effectLst/>
              <a:latin typeface="+mn-lt"/>
              <a:ea typeface="+mn-ea"/>
              <a:cs typeface="+mn-cs"/>
            </a:rPr>
            <a:t>但し、</a:t>
          </a:r>
          <a:r>
            <a:rPr kumimoji="1" lang="ja-JP" altLang="ja-JP" sz="1000">
              <a:solidFill>
                <a:schemeClr val="dk1"/>
              </a:solidFill>
              <a:effectLst/>
              <a:latin typeface="+mn-lt"/>
              <a:ea typeface="+mn-ea"/>
              <a:cs typeface="+mn-cs"/>
            </a:rPr>
            <a:t>今後は、歳入が減少する一方で、老朽化したインフラや施設の更新のために歳出は増加し、財源確保のための基金の取崩や地方債の発行により、当該指標は悪化することが見込まれる。</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00000000-0008-0000-0D00-00007F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28" name="直線コネクタ 127">
          <a:extLst>
            <a:ext uri="{FF2B5EF4-FFF2-40B4-BE49-F238E27FC236}">
              <a16:creationId xmlns:a16="http://schemas.microsoft.com/office/drawing/2014/main" id="{00000000-0008-0000-0D00-000080000000}"/>
            </a:ext>
          </a:extLst>
        </xdr:cNvPr>
        <xdr:cNvCxnSpPr/>
      </xdr:nvCxnSpPr>
      <xdr:spPr>
        <a:xfrm flipV="1">
          <a:off x="14793595" y="4743175"/>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9" name="債務償還比率最小値テキスト">
          <a:extLst>
            <a:ext uri="{FF2B5EF4-FFF2-40B4-BE49-F238E27FC236}">
              <a16:creationId xmlns:a16="http://schemas.microsoft.com/office/drawing/2014/main" id="{00000000-0008-0000-0D00-000081000000}"/>
            </a:ext>
          </a:extLst>
        </xdr:cNvPr>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0" name="直線コネクタ 129">
          <a:extLst>
            <a:ext uri="{FF2B5EF4-FFF2-40B4-BE49-F238E27FC236}">
              <a16:creationId xmlns:a16="http://schemas.microsoft.com/office/drawing/2014/main" id="{00000000-0008-0000-0D00-000082000000}"/>
            </a:ext>
          </a:extLst>
        </xdr:cNvPr>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31" name="債務償還比率最大値テキスト">
          <a:extLst>
            <a:ext uri="{FF2B5EF4-FFF2-40B4-BE49-F238E27FC236}">
              <a16:creationId xmlns:a16="http://schemas.microsoft.com/office/drawing/2014/main" id="{00000000-0008-0000-0D00-000083000000}"/>
            </a:ext>
          </a:extLst>
        </xdr:cNvPr>
        <xdr:cNvSpPr txBox="1"/>
      </xdr:nvSpPr>
      <xdr:spPr>
        <a:xfrm>
          <a:off x="14846300" y="451840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32" name="直線コネクタ 131">
          <a:extLst>
            <a:ext uri="{FF2B5EF4-FFF2-40B4-BE49-F238E27FC236}">
              <a16:creationId xmlns:a16="http://schemas.microsoft.com/office/drawing/2014/main" id="{00000000-0008-0000-0D00-000084000000}"/>
            </a:ext>
          </a:extLst>
        </xdr:cNvPr>
        <xdr:cNvCxnSpPr/>
      </xdr:nvCxnSpPr>
      <xdr:spPr>
        <a:xfrm>
          <a:off x="14706600" y="4743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135152</xdr:rowOff>
    </xdr:from>
    <xdr:ext cx="469744" cy="259045"/>
    <xdr:sp macro="" textlink="">
      <xdr:nvSpPr>
        <xdr:cNvPr id="133" name="債務償還比率平均値テキスト">
          <a:extLst>
            <a:ext uri="{FF2B5EF4-FFF2-40B4-BE49-F238E27FC236}">
              <a16:creationId xmlns:a16="http://schemas.microsoft.com/office/drawing/2014/main" id="{00000000-0008-0000-0D00-000085000000}"/>
            </a:ext>
          </a:extLst>
        </xdr:cNvPr>
        <xdr:cNvSpPr txBox="1"/>
      </xdr:nvSpPr>
      <xdr:spPr>
        <a:xfrm>
          <a:off x="14846300" y="5450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4744700" y="559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4033500" y="56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147659</xdr:rowOff>
    </xdr:from>
    <xdr:to>
      <xdr:col>76</xdr:col>
      <xdr:colOff>73025</xdr:colOff>
      <xdr:row>33</xdr:row>
      <xdr:rowOff>77809</xdr:rowOff>
    </xdr:to>
    <xdr:sp macro="" textlink="">
      <xdr:nvSpPr>
        <xdr:cNvPr id="141" name="楕円 140">
          <a:extLst>
            <a:ext uri="{FF2B5EF4-FFF2-40B4-BE49-F238E27FC236}">
              <a16:creationId xmlns:a16="http://schemas.microsoft.com/office/drawing/2014/main" id="{00000000-0008-0000-0D00-00008D000000}"/>
            </a:ext>
          </a:extLst>
        </xdr:cNvPr>
        <xdr:cNvSpPr/>
      </xdr:nvSpPr>
      <xdr:spPr>
        <a:xfrm>
          <a:off x="14744700" y="563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126086</xdr:rowOff>
    </xdr:from>
    <xdr:ext cx="469744" cy="259045"/>
    <xdr:sp macro="" textlink="">
      <xdr:nvSpPr>
        <xdr:cNvPr id="142" name="債務償還比率該当値テキスト">
          <a:extLst>
            <a:ext uri="{FF2B5EF4-FFF2-40B4-BE49-F238E27FC236}">
              <a16:creationId xmlns:a16="http://schemas.microsoft.com/office/drawing/2014/main" id="{00000000-0008-0000-0D00-00008E000000}"/>
            </a:ext>
          </a:extLst>
        </xdr:cNvPr>
        <xdr:cNvSpPr txBox="1"/>
      </xdr:nvSpPr>
      <xdr:spPr>
        <a:xfrm>
          <a:off x="14846300" y="561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155935</xdr:rowOff>
    </xdr:from>
    <xdr:to>
      <xdr:col>72</xdr:col>
      <xdr:colOff>123825</xdr:colOff>
      <xdr:row>33</xdr:row>
      <xdr:rowOff>86085</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033500" y="56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27009</xdr:rowOff>
    </xdr:from>
    <xdr:to>
      <xdr:col>76</xdr:col>
      <xdr:colOff>22225</xdr:colOff>
      <xdr:row>33</xdr:row>
      <xdr:rowOff>35285</xdr:rowOff>
    </xdr:to>
    <xdr:cxnSp macro="">
      <xdr:nvCxnSpPr>
        <xdr:cNvPr id="144" name="直線コネクタ 143">
          <a:extLst>
            <a:ext uri="{FF2B5EF4-FFF2-40B4-BE49-F238E27FC236}">
              <a16:creationId xmlns:a16="http://schemas.microsoft.com/office/drawing/2014/main" id="{00000000-0008-0000-0D00-000090000000}"/>
            </a:ext>
          </a:extLst>
        </xdr:cNvPr>
        <xdr:cNvCxnSpPr/>
      </xdr:nvCxnSpPr>
      <xdr:spPr>
        <a:xfrm flipV="1">
          <a:off x="14084300" y="5684859"/>
          <a:ext cx="711200" cy="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92177</xdr:rowOff>
    </xdr:from>
    <xdr:ext cx="469744" cy="259045"/>
    <xdr:sp macro="" textlink="">
      <xdr:nvSpPr>
        <xdr:cNvPr id="145" name="n_1aveValue債務償還比率">
          <a:extLst>
            <a:ext uri="{FF2B5EF4-FFF2-40B4-BE49-F238E27FC236}">
              <a16:creationId xmlns:a16="http://schemas.microsoft.com/office/drawing/2014/main" id="{00000000-0008-0000-0D00-000091000000}"/>
            </a:ext>
          </a:extLst>
        </xdr:cNvPr>
        <xdr:cNvSpPr txBox="1"/>
      </xdr:nvSpPr>
      <xdr:spPr>
        <a:xfrm>
          <a:off x="13836727" y="54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77212</xdr:rowOff>
    </xdr:from>
    <xdr:ext cx="469744" cy="259045"/>
    <xdr:sp macro="" textlink="">
      <xdr:nvSpPr>
        <xdr:cNvPr id="146" name="n_1mainValue債務償還比率">
          <a:extLst>
            <a:ext uri="{FF2B5EF4-FFF2-40B4-BE49-F238E27FC236}">
              <a16:creationId xmlns:a16="http://schemas.microsoft.com/office/drawing/2014/main" id="{00000000-0008-0000-0D00-000092000000}"/>
            </a:ext>
          </a:extLst>
        </xdr:cNvPr>
        <xdr:cNvSpPr txBox="1"/>
      </xdr:nvSpPr>
      <xdr:spPr>
        <a:xfrm>
          <a:off x="13836727" y="5735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7" name="正方形/長方形 146">
          <a:extLst>
            <a:ext uri="{FF2B5EF4-FFF2-40B4-BE49-F238E27FC236}">
              <a16:creationId xmlns:a16="http://schemas.microsoft.com/office/drawing/2014/main" id="{00000000-0008-0000-0D00-000093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8" name="正方形/長方形 147">
          <a:extLst>
            <a:ext uri="{FF2B5EF4-FFF2-40B4-BE49-F238E27FC236}">
              <a16:creationId xmlns:a16="http://schemas.microsoft.com/office/drawing/2014/main" id="{00000000-0008-0000-0D00-000094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長野県小海町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4,650
4,602
114.20
3,996,927
3,680,695
198,299
2,344,348
4,273,336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102161</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102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113574</xdr:rowOff>
    </xdr:from>
    <xdr:to>
      <xdr:col>24</xdr:col>
      <xdr:colOff>114300</xdr:colOff>
      <xdr:row>39</xdr:row>
      <xdr:rowOff>43724</xdr:rowOff>
    </xdr:to>
    <xdr:sp macro="" textlink="">
      <xdr:nvSpPr>
        <xdr:cNvPr id="72" name="楕円 71">
          <a:extLst>
            <a:ext uri="{FF2B5EF4-FFF2-40B4-BE49-F238E27FC236}">
              <a16:creationId xmlns:a16="http://schemas.microsoft.com/office/drawing/2014/main" id="{00000000-0008-0000-0E00-000048000000}"/>
            </a:ext>
          </a:extLst>
        </xdr:cNvPr>
        <xdr:cNvSpPr/>
      </xdr:nvSpPr>
      <xdr:spPr>
        <a:xfrm>
          <a:off x="4584700" y="66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92001</xdr:rowOff>
    </xdr:from>
    <xdr:ext cx="405111" cy="259045"/>
    <xdr:sp macro="" textlink="">
      <xdr:nvSpPr>
        <xdr:cNvPr id="73" name="【道路】&#10;有形固定資産減価償却率該当値テキスト">
          <a:extLst>
            <a:ext uri="{FF2B5EF4-FFF2-40B4-BE49-F238E27FC236}">
              <a16:creationId xmlns:a16="http://schemas.microsoft.com/office/drawing/2014/main" id="{00000000-0008-0000-0E00-000049000000}"/>
            </a:ext>
          </a:extLst>
        </xdr:cNvPr>
        <xdr:cNvSpPr txBox="1"/>
      </xdr:nvSpPr>
      <xdr:spPr>
        <a:xfrm>
          <a:off x="4673600"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134801</xdr:rowOff>
    </xdr:from>
    <xdr:to>
      <xdr:col>20</xdr:col>
      <xdr:colOff>38100</xdr:colOff>
      <xdr:row>39</xdr:row>
      <xdr:rowOff>64951</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3746500" y="66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164374</xdr:rowOff>
    </xdr:from>
    <xdr:to>
      <xdr:col>24</xdr:col>
      <xdr:colOff>63500</xdr:colOff>
      <xdr:row>39</xdr:row>
      <xdr:rowOff>14151</xdr:rowOff>
    </xdr:to>
    <xdr:cxnSp macro="">
      <xdr:nvCxnSpPr>
        <xdr:cNvPr id="75" name="直線コネクタ 74">
          <a:extLst>
            <a:ext uri="{FF2B5EF4-FFF2-40B4-BE49-F238E27FC236}">
              <a16:creationId xmlns:a16="http://schemas.microsoft.com/office/drawing/2014/main" id="{00000000-0008-0000-0E00-00004B000000}"/>
            </a:ext>
          </a:extLst>
        </xdr:cNvPr>
        <xdr:cNvCxnSpPr/>
      </xdr:nvCxnSpPr>
      <xdr:spPr>
        <a:xfrm flipV="1">
          <a:off x="3797300" y="6679474"/>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160927</xdr:rowOff>
    </xdr:from>
    <xdr:to>
      <xdr:col>15</xdr:col>
      <xdr:colOff>101600</xdr:colOff>
      <xdr:row>39</xdr:row>
      <xdr:rowOff>91077</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2857500" y="66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14151</xdr:rowOff>
    </xdr:from>
    <xdr:to>
      <xdr:col>19</xdr:col>
      <xdr:colOff>177800</xdr:colOff>
      <xdr:row>39</xdr:row>
      <xdr:rowOff>40277</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flipV="1">
          <a:off x="2908300" y="670070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56985</xdr:rowOff>
    </xdr:from>
    <xdr:ext cx="405111" cy="259045"/>
    <xdr:sp macro="" textlink="">
      <xdr:nvSpPr>
        <xdr:cNvPr id="78" name="n_1aveValue【道路】&#10;有形固定資産減価償却率">
          <a:extLst>
            <a:ext uri="{FF2B5EF4-FFF2-40B4-BE49-F238E27FC236}">
              <a16:creationId xmlns:a16="http://schemas.microsoft.com/office/drawing/2014/main" id="{00000000-0008-0000-0E00-00004E000000}"/>
            </a:ext>
          </a:extLst>
        </xdr:cNvPr>
        <xdr:cNvSpPr txBox="1"/>
      </xdr:nvSpPr>
      <xdr:spPr>
        <a:xfrm>
          <a:off x="35820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79846</xdr:rowOff>
    </xdr:from>
    <xdr:ext cx="405111" cy="259045"/>
    <xdr:sp macro="" textlink="">
      <xdr:nvSpPr>
        <xdr:cNvPr id="79" name="n_2aveValue【道路】&#10;有形固定資産減価償却率">
          <a:extLst>
            <a:ext uri="{FF2B5EF4-FFF2-40B4-BE49-F238E27FC236}">
              <a16:creationId xmlns:a16="http://schemas.microsoft.com/office/drawing/2014/main" id="{00000000-0008-0000-0E00-00004F000000}"/>
            </a:ext>
          </a:extLst>
        </xdr:cNvPr>
        <xdr:cNvSpPr txBox="1"/>
      </xdr:nvSpPr>
      <xdr:spPr>
        <a:xfrm>
          <a:off x="2705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114135</xdr:rowOff>
    </xdr:from>
    <xdr:ext cx="405111" cy="259045"/>
    <xdr:sp macro="" textlink="">
      <xdr:nvSpPr>
        <xdr:cNvPr id="80" name="n_3aveValue【道路】&#10;有形固定資産減価償却率">
          <a:extLst>
            <a:ext uri="{FF2B5EF4-FFF2-40B4-BE49-F238E27FC236}">
              <a16:creationId xmlns:a16="http://schemas.microsoft.com/office/drawing/2014/main" id="{00000000-0008-0000-0E00-000050000000}"/>
            </a:ext>
          </a:extLst>
        </xdr:cNvPr>
        <xdr:cNvSpPr txBox="1"/>
      </xdr:nvSpPr>
      <xdr:spPr>
        <a:xfrm>
          <a:off x="18167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56078</xdr:rowOff>
    </xdr:from>
    <xdr:ext cx="405111" cy="259045"/>
    <xdr:sp macro="" textlink="">
      <xdr:nvSpPr>
        <xdr:cNvPr id="81" name="n_1mainValue【道路】&#10;有形固定資産減価償却率">
          <a:extLst>
            <a:ext uri="{FF2B5EF4-FFF2-40B4-BE49-F238E27FC236}">
              <a16:creationId xmlns:a16="http://schemas.microsoft.com/office/drawing/2014/main" id="{00000000-0008-0000-0E00-000051000000}"/>
            </a:ext>
          </a:extLst>
        </xdr:cNvPr>
        <xdr:cNvSpPr txBox="1"/>
      </xdr:nvSpPr>
      <xdr:spPr>
        <a:xfrm>
          <a:off x="3582044"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82204</xdr:rowOff>
    </xdr:from>
    <xdr:ext cx="405111" cy="259045"/>
    <xdr:sp macro="" textlink="">
      <xdr:nvSpPr>
        <xdr:cNvPr id="82" name="n_2mainValue【道路】&#10;有形固定資産減価償却率">
          <a:extLst>
            <a:ext uri="{FF2B5EF4-FFF2-40B4-BE49-F238E27FC236}">
              <a16:creationId xmlns:a16="http://schemas.microsoft.com/office/drawing/2014/main" id="{00000000-0008-0000-0E00-000052000000}"/>
            </a:ext>
          </a:extLst>
        </xdr:cNvPr>
        <xdr:cNvSpPr txBox="1"/>
      </xdr:nvSpPr>
      <xdr:spPr>
        <a:xfrm>
          <a:off x="27057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00000000-0008-0000-0E00-00005B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00000000-0008-0000-0E00-00005D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00000000-0008-0000-0E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07" name="【道路】&#10;一人当たり延長最小値テキスト">
          <a:extLst>
            <a:ext uri="{FF2B5EF4-FFF2-40B4-BE49-F238E27FC236}">
              <a16:creationId xmlns:a16="http://schemas.microsoft.com/office/drawing/2014/main" id="{00000000-0008-0000-0E00-00006B000000}"/>
            </a:ext>
          </a:extLst>
        </xdr:cNvPr>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09" name="【道路】&#10;一人当たり延長最大値テキスト">
          <a:extLst>
            <a:ext uri="{FF2B5EF4-FFF2-40B4-BE49-F238E27FC236}">
              <a16:creationId xmlns:a16="http://schemas.microsoft.com/office/drawing/2014/main" id="{00000000-0008-0000-0E00-00006D000000}"/>
            </a:ext>
          </a:extLst>
        </xdr:cNvPr>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22251</xdr:rowOff>
    </xdr:from>
    <xdr:ext cx="534377" cy="259045"/>
    <xdr:sp macro="" textlink="">
      <xdr:nvSpPr>
        <xdr:cNvPr id="111" name="【道路】&#10;一人当たり延長平均値テキスト">
          <a:extLst>
            <a:ext uri="{FF2B5EF4-FFF2-40B4-BE49-F238E27FC236}">
              <a16:creationId xmlns:a16="http://schemas.microsoft.com/office/drawing/2014/main" id="{00000000-0008-0000-0E00-00006F000000}"/>
            </a:ext>
          </a:extLst>
        </xdr:cNvPr>
        <xdr:cNvSpPr txBox="1"/>
      </xdr:nvSpPr>
      <xdr:spPr>
        <a:xfrm>
          <a:off x="10515600" y="688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3" name="フローチャート: 判断 112">
          <a:extLst>
            <a:ext uri="{FF2B5EF4-FFF2-40B4-BE49-F238E27FC236}">
              <a16:creationId xmlns:a16="http://schemas.microsoft.com/office/drawing/2014/main" id="{00000000-0008-0000-0E00-000071000000}"/>
            </a:ext>
          </a:extLst>
        </xdr:cNvPr>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7810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34584</xdr:rowOff>
    </xdr:from>
    <xdr:to>
      <xdr:col>55</xdr:col>
      <xdr:colOff>50800</xdr:colOff>
      <xdr:row>41</xdr:row>
      <xdr:rowOff>136184</xdr:rowOff>
    </xdr:to>
    <xdr:sp macro="" textlink="">
      <xdr:nvSpPr>
        <xdr:cNvPr id="121" name="楕円 120">
          <a:extLst>
            <a:ext uri="{FF2B5EF4-FFF2-40B4-BE49-F238E27FC236}">
              <a16:creationId xmlns:a16="http://schemas.microsoft.com/office/drawing/2014/main" id="{00000000-0008-0000-0E00-000079000000}"/>
            </a:ext>
          </a:extLst>
        </xdr:cNvPr>
        <xdr:cNvSpPr/>
      </xdr:nvSpPr>
      <xdr:spPr>
        <a:xfrm>
          <a:off x="10426700" y="706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149251</xdr:rowOff>
    </xdr:from>
    <xdr:ext cx="534377" cy="259045"/>
    <xdr:sp macro="" textlink="">
      <xdr:nvSpPr>
        <xdr:cNvPr id="122" name="【道路】&#10;一人当たり延長該当値テキスト">
          <a:extLst>
            <a:ext uri="{FF2B5EF4-FFF2-40B4-BE49-F238E27FC236}">
              <a16:creationId xmlns:a16="http://schemas.microsoft.com/office/drawing/2014/main" id="{00000000-0008-0000-0E00-00007A000000}"/>
            </a:ext>
          </a:extLst>
        </xdr:cNvPr>
        <xdr:cNvSpPr txBox="1"/>
      </xdr:nvSpPr>
      <xdr:spPr>
        <a:xfrm>
          <a:off x="10515600" y="700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36453</xdr:rowOff>
    </xdr:from>
    <xdr:to>
      <xdr:col>50</xdr:col>
      <xdr:colOff>165100</xdr:colOff>
      <xdr:row>41</xdr:row>
      <xdr:rowOff>138053</xdr:rowOff>
    </xdr:to>
    <xdr:sp macro="" textlink="">
      <xdr:nvSpPr>
        <xdr:cNvPr id="123" name="楕円 122">
          <a:extLst>
            <a:ext uri="{FF2B5EF4-FFF2-40B4-BE49-F238E27FC236}">
              <a16:creationId xmlns:a16="http://schemas.microsoft.com/office/drawing/2014/main" id="{00000000-0008-0000-0E00-00007B000000}"/>
            </a:ext>
          </a:extLst>
        </xdr:cNvPr>
        <xdr:cNvSpPr/>
      </xdr:nvSpPr>
      <xdr:spPr>
        <a:xfrm>
          <a:off x="9588500" y="706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85384</xdr:rowOff>
    </xdr:from>
    <xdr:to>
      <xdr:col>55</xdr:col>
      <xdr:colOff>0</xdr:colOff>
      <xdr:row>41</xdr:row>
      <xdr:rowOff>87253</xdr:rowOff>
    </xdr:to>
    <xdr:cxnSp macro="">
      <xdr:nvCxnSpPr>
        <xdr:cNvPr id="124" name="直線コネクタ 123">
          <a:extLst>
            <a:ext uri="{FF2B5EF4-FFF2-40B4-BE49-F238E27FC236}">
              <a16:creationId xmlns:a16="http://schemas.microsoft.com/office/drawing/2014/main" id="{00000000-0008-0000-0E00-00007C000000}"/>
            </a:ext>
          </a:extLst>
        </xdr:cNvPr>
        <xdr:cNvCxnSpPr/>
      </xdr:nvCxnSpPr>
      <xdr:spPr>
        <a:xfrm flipV="1">
          <a:off x="9639300" y="7114834"/>
          <a:ext cx="838200" cy="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37860</xdr:rowOff>
    </xdr:from>
    <xdr:to>
      <xdr:col>46</xdr:col>
      <xdr:colOff>38100</xdr:colOff>
      <xdr:row>41</xdr:row>
      <xdr:rowOff>139460</xdr:rowOff>
    </xdr:to>
    <xdr:sp macro="" textlink="">
      <xdr:nvSpPr>
        <xdr:cNvPr id="125" name="楕円 124">
          <a:extLst>
            <a:ext uri="{FF2B5EF4-FFF2-40B4-BE49-F238E27FC236}">
              <a16:creationId xmlns:a16="http://schemas.microsoft.com/office/drawing/2014/main" id="{00000000-0008-0000-0E00-00007D000000}"/>
            </a:ext>
          </a:extLst>
        </xdr:cNvPr>
        <xdr:cNvSpPr/>
      </xdr:nvSpPr>
      <xdr:spPr>
        <a:xfrm>
          <a:off x="8699500" y="70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87253</xdr:rowOff>
    </xdr:from>
    <xdr:to>
      <xdr:col>50</xdr:col>
      <xdr:colOff>114300</xdr:colOff>
      <xdr:row>41</xdr:row>
      <xdr:rowOff>88660</xdr:rowOff>
    </xdr:to>
    <xdr:cxnSp macro="">
      <xdr:nvCxnSpPr>
        <xdr:cNvPr id="126" name="直線コネクタ 125">
          <a:extLst>
            <a:ext uri="{FF2B5EF4-FFF2-40B4-BE49-F238E27FC236}">
              <a16:creationId xmlns:a16="http://schemas.microsoft.com/office/drawing/2014/main" id="{00000000-0008-0000-0E00-00007E000000}"/>
            </a:ext>
          </a:extLst>
        </xdr:cNvPr>
        <xdr:cNvCxnSpPr/>
      </xdr:nvCxnSpPr>
      <xdr:spPr>
        <a:xfrm flipV="1">
          <a:off x="8750300" y="7116703"/>
          <a:ext cx="889000" cy="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109641</xdr:rowOff>
    </xdr:from>
    <xdr:ext cx="534377" cy="259045"/>
    <xdr:sp macro="" textlink="">
      <xdr:nvSpPr>
        <xdr:cNvPr id="127" name="n_1aveValue【道路】&#10;一人当たり延長">
          <a:extLst>
            <a:ext uri="{FF2B5EF4-FFF2-40B4-BE49-F238E27FC236}">
              <a16:creationId xmlns:a16="http://schemas.microsoft.com/office/drawing/2014/main" id="{00000000-0008-0000-0E00-00007F000000}"/>
            </a:ext>
          </a:extLst>
        </xdr:cNvPr>
        <xdr:cNvSpPr txBox="1"/>
      </xdr:nvSpPr>
      <xdr:spPr>
        <a:xfrm>
          <a:off x="93594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115533</xdr:rowOff>
    </xdr:from>
    <xdr:ext cx="534377" cy="259045"/>
    <xdr:sp macro="" textlink="">
      <xdr:nvSpPr>
        <xdr:cNvPr id="128" name="n_2aveValue【道路】&#10;一人当たり延長">
          <a:extLst>
            <a:ext uri="{FF2B5EF4-FFF2-40B4-BE49-F238E27FC236}">
              <a16:creationId xmlns:a16="http://schemas.microsoft.com/office/drawing/2014/main" id="{00000000-0008-0000-0E00-000080000000}"/>
            </a:ext>
          </a:extLst>
        </xdr:cNvPr>
        <xdr:cNvSpPr txBox="1"/>
      </xdr:nvSpPr>
      <xdr:spPr>
        <a:xfrm>
          <a:off x="8483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128651</xdr:rowOff>
    </xdr:from>
    <xdr:ext cx="534377" cy="259045"/>
    <xdr:sp macro="" textlink="">
      <xdr:nvSpPr>
        <xdr:cNvPr id="129" name="n_3aveValue【道路】&#10;一人当たり延長">
          <a:extLst>
            <a:ext uri="{FF2B5EF4-FFF2-40B4-BE49-F238E27FC236}">
              <a16:creationId xmlns:a16="http://schemas.microsoft.com/office/drawing/2014/main" id="{00000000-0008-0000-0E00-000081000000}"/>
            </a:ext>
          </a:extLst>
        </xdr:cNvPr>
        <xdr:cNvSpPr txBox="1"/>
      </xdr:nvSpPr>
      <xdr:spPr>
        <a:xfrm>
          <a:off x="7594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129180</xdr:rowOff>
    </xdr:from>
    <xdr:ext cx="534377" cy="259045"/>
    <xdr:sp macro="" textlink="">
      <xdr:nvSpPr>
        <xdr:cNvPr id="130" name="n_1mainValue【道路】&#10;一人当たり延長">
          <a:extLst>
            <a:ext uri="{FF2B5EF4-FFF2-40B4-BE49-F238E27FC236}">
              <a16:creationId xmlns:a16="http://schemas.microsoft.com/office/drawing/2014/main" id="{00000000-0008-0000-0E00-000082000000}"/>
            </a:ext>
          </a:extLst>
        </xdr:cNvPr>
        <xdr:cNvSpPr txBox="1"/>
      </xdr:nvSpPr>
      <xdr:spPr>
        <a:xfrm>
          <a:off x="9359411" y="715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130587</xdr:rowOff>
    </xdr:from>
    <xdr:ext cx="534377" cy="259045"/>
    <xdr:sp macro="" textlink="">
      <xdr:nvSpPr>
        <xdr:cNvPr id="131" name="n_2mainValue【道路】&#10;一人当たり延長">
          <a:extLst>
            <a:ext uri="{FF2B5EF4-FFF2-40B4-BE49-F238E27FC236}">
              <a16:creationId xmlns:a16="http://schemas.microsoft.com/office/drawing/2014/main" id="{00000000-0008-0000-0E00-000083000000}"/>
            </a:ext>
          </a:extLst>
        </xdr:cNvPr>
        <xdr:cNvSpPr txBox="1"/>
      </xdr:nvSpPr>
      <xdr:spPr>
        <a:xfrm>
          <a:off x="8483111" y="716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00000000-0008-0000-0E00-00008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00000000-0008-0000-0E00-00008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00000000-0008-0000-0E00-00008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00000000-0008-0000-0E00-00008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a:extLst>
            <a:ext uri="{FF2B5EF4-FFF2-40B4-BE49-F238E27FC236}">
              <a16:creationId xmlns:a16="http://schemas.microsoft.com/office/drawing/2014/main" id="{00000000-0008-0000-0E00-00008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a:extLst>
            <a:ext uri="{FF2B5EF4-FFF2-40B4-BE49-F238E27FC236}">
              <a16:creationId xmlns:a16="http://schemas.microsoft.com/office/drawing/2014/main" id="{00000000-0008-0000-0E00-00009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a:extLst>
            <a:ext uri="{FF2B5EF4-FFF2-40B4-BE49-F238E27FC236}">
              <a16:creationId xmlns:a16="http://schemas.microsoft.com/office/drawing/2014/main" id="{00000000-0008-0000-0E00-00009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8" name="【橋りょう・トンネル】&#10;有形固定資産減価償却率最小値テキスト">
          <a:extLst>
            <a:ext uri="{FF2B5EF4-FFF2-40B4-BE49-F238E27FC236}">
              <a16:creationId xmlns:a16="http://schemas.microsoft.com/office/drawing/2014/main" id="{00000000-0008-0000-0E00-00009E000000}"/>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60" name="【橋りょう・トンネル】&#10;有形固定資産減価償却率最大値テキスト">
          <a:extLst>
            <a:ext uri="{FF2B5EF4-FFF2-40B4-BE49-F238E27FC236}">
              <a16:creationId xmlns:a16="http://schemas.microsoft.com/office/drawing/2014/main" id="{00000000-0008-0000-0E00-0000A0000000}"/>
            </a:ext>
          </a:extLst>
        </xdr:cNvPr>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2" name="【橋りょう・トンネル】&#10;有形固定資産減価償却率平均値テキスト">
          <a:extLst>
            <a:ext uri="{FF2B5EF4-FFF2-40B4-BE49-F238E27FC236}">
              <a16:creationId xmlns:a16="http://schemas.microsoft.com/office/drawing/2014/main" id="{00000000-0008-0000-0E00-0000A2000000}"/>
            </a:ext>
          </a:extLst>
        </xdr:cNvPr>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3" name="フローチャート: 判断 162">
          <a:extLst>
            <a:ext uri="{FF2B5EF4-FFF2-40B4-BE49-F238E27FC236}">
              <a16:creationId xmlns:a16="http://schemas.microsoft.com/office/drawing/2014/main" id="{00000000-0008-0000-0E00-0000A3000000}"/>
            </a:ext>
          </a:extLst>
        </xdr:cNvPr>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64" name="フローチャート: 判断 163">
          <a:extLst>
            <a:ext uri="{FF2B5EF4-FFF2-40B4-BE49-F238E27FC236}">
              <a16:creationId xmlns:a16="http://schemas.microsoft.com/office/drawing/2014/main" id="{00000000-0008-0000-0E00-0000A4000000}"/>
            </a:ext>
          </a:extLst>
        </xdr:cNvPr>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65" name="フローチャート: 判断 164">
          <a:extLst>
            <a:ext uri="{FF2B5EF4-FFF2-40B4-BE49-F238E27FC236}">
              <a16:creationId xmlns:a16="http://schemas.microsoft.com/office/drawing/2014/main" id="{00000000-0008-0000-0E00-0000A5000000}"/>
            </a:ext>
          </a:extLst>
        </xdr:cNvPr>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66" name="フローチャート: 判断 165">
          <a:extLst>
            <a:ext uri="{FF2B5EF4-FFF2-40B4-BE49-F238E27FC236}">
              <a16:creationId xmlns:a16="http://schemas.microsoft.com/office/drawing/2014/main" id="{00000000-0008-0000-0E00-0000A6000000}"/>
            </a:ext>
          </a:extLst>
        </xdr:cNvPr>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94524</xdr:rowOff>
    </xdr:from>
    <xdr:to>
      <xdr:col>24</xdr:col>
      <xdr:colOff>114300</xdr:colOff>
      <xdr:row>58</xdr:row>
      <xdr:rowOff>24674</xdr:rowOff>
    </xdr:to>
    <xdr:sp macro="" textlink="">
      <xdr:nvSpPr>
        <xdr:cNvPr id="172" name="楕円 171">
          <a:extLst>
            <a:ext uri="{FF2B5EF4-FFF2-40B4-BE49-F238E27FC236}">
              <a16:creationId xmlns:a16="http://schemas.microsoft.com/office/drawing/2014/main" id="{00000000-0008-0000-0E00-0000AC000000}"/>
            </a:ext>
          </a:extLst>
        </xdr:cNvPr>
        <xdr:cNvSpPr/>
      </xdr:nvSpPr>
      <xdr:spPr>
        <a:xfrm>
          <a:off x="4584700" y="986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117401</xdr:rowOff>
    </xdr:from>
    <xdr:ext cx="405111" cy="259045"/>
    <xdr:sp macro="" textlink="">
      <xdr:nvSpPr>
        <xdr:cNvPr id="173" name="【橋りょう・トンネル】&#10;有形固定資産減価償却率該当値テキスト">
          <a:extLst>
            <a:ext uri="{FF2B5EF4-FFF2-40B4-BE49-F238E27FC236}">
              <a16:creationId xmlns:a16="http://schemas.microsoft.com/office/drawing/2014/main" id="{00000000-0008-0000-0E00-0000AD000000}"/>
            </a:ext>
          </a:extLst>
        </xdr:cNvPr>
        <xdr:cNvSpPr txBox="1"/>
      </xdr:nvSpPr>
      <xdr:spPr>
        <a:xfrm>
          <a:off x="4673600" y="971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125549</xdr:rowOff>
    </xdr:from>
    <xdr:to>
      <xdr:col>20</xdr:col>
      <xdr:colOff>38100</xdr:colOff>
      <xdr:row>58</xdr:row>
      <xdr:rowOff>55699</xdr:rowOff>
    </xdr:to>
    <xdr:sp macro="" textlink="">
      <xdr:nvSpPr>
        <xdr:cNvPr id="174" name="楕円 173">
          <a:extLst>
            <a:ext uri="{FF2B5EF4-FFF2-40B4-BE49-F238E27FC236}">
              <a16:creationId xmlns:a16="http://schemas.microsoft.com/office/drawing/2014/main" id="{00000000-0008-0000-0E00-0000AE000000}"/>
            </a:ext>
          </a:extLst>
        </xdr:cNvPr>
        <xdr:cNvSpPr/>
      </xdr:nvSpPr>
      <xdr:spPr>
        <a:xfrm>
          <a:off x="3746500" y="989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145324</xdr:rowOff>
    </xdr:from>
    <xdr:to>
      <xdr:col>24</xdr:col>
      <xdr:colOff>63500</xdr:colOff>
      <xdr:row>58</xdr:row>
      <xdr:rowOff>4899</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flipV="1">
          <a:off x="3797300" y="991797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154940</xdr:rowOff>
    </xdr:from>
    <xdr:to>
      <xdr:col>15</xdr:col>
      <xdr:colOff>101600</xdr:colOff>
      <xdr:row>58</xdr:row>
      <xdr:rowOff>85090</xdr:rowOff>
    </xdr:to>
    <xdr:sp macro="" textlink="">
      <xdr:nvSpPr>
        <xdr:cNvPr id="176" name="楕円 175">
          <a:extLst>
            <a:ext uri="{FF2B5EF4-FFF2-40B4-BE49-F238E27FC236}">
              <a16:creationId xmlns:a16="http://schemas.microsoft.com/office/drawing/2014/main" id="{00000000-0008-0000-0E00-0000B0000000}"/>
            </a:ext>
          </a:extLst>
        </xdr:cNvPr>
        <xdr:cNvSpPr/>
      </xdr:nvSpPr>
      <xdr:spPr>
        <a:xfrm>
          <a:off x="2857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4899</xdr:rowOff>
    </xdr:from>
    <xdr:to>
      <xdr:col>19</xdr:col>
      <xdr:colOff>177800</xdr:colOff>
      <xdr:row>58</xdr:row>
      <xdr:rowOff>34290</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flipV="1">
          <a:off x="2908300" y="994899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71318</xdr:rowOff>
    </xdr:from>
    <xdr:ext cx="405111" cy="259045"/>
    <xdr:sp macro="" textlink="">
      <xdr:nvSpPr>
        <xdr:cNvPr id="178" name="n_1aveValue【橋りょう・トンネル】&#10;有形固定資産減価償却率">
          <a:extLst>
            <a:ext uri="{FF2B5EF4-FFF2-40B4-BE49-F238E27FC236}">
              <a16:creationId xmlns:a16="http://schemas.microsoft.com/office/drawing/2014/main" id="{00000000-0008-0000-0E00-0000B2000000}"/>
            </a:ext>
          </a:extLst>
        </xdr:cNvPr>
        <xdr:cNvSpPr txBox="1"/>
      </xdr:nvSpPr>
      <xdr:spPr>
        <a:xfrm>
          <a:off x="358204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95811</xdr:rowOff>
    </xdr:from>
    <xdr:ext cx="405111" cy="259045"/>
    <xdr:sp macro="" textlink="">
      <xdr:nvSpPr>
        <xdr:cNvPr id="179" name="n_2aveValue【橋りょう・トンネル】&#10;有形固定資産減価償却率">
          <a:extLst>
            <a:ext uri="{FF2B5EF4-FFF2-40B4-BE49-F238E27FC236}">
              <a16:creationId xmlns:a16="http://schemas.microsoft.com/office/drawing/2014/main" id="{00000000-0008-0000-0E00-0000B3000000}"/>
            </a:ext>
          </a:extLst>
        </xdr:cNvPr>
        <xdr:cNvSpPr txBox="1"/>
      </xdr:nvSpPr>
      <xdr:spPr>
        <a:xfrm>
          <a:off x="27057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5278</xdr:rowOff>
    </xdr:from>
    <xdr:ext cx="405111" cy="259045"/>
    <xdr:sp macro="" textlink="">
      <xdr:nvSpPr>
        <xdr:cNvPr id="180" name="n_3aveValue【橋りょう・トンネル】&#10;有形固定資産減価償却率">
          <a:extLst>
            <a:ext uri="{FF2B5EF4-FFF2-40B4-BE49-F238E27FC236}">
              <a16:creationId xmlns:a16="http://schemas.microsoft.com/office/drawing/2014/main" id="{00000000-0008-0000-0E00-0000B4000000}"/>
            </a:ext>
          </a:extLst>
        </xdr:cNvPr>
        <xdr:cNvSpPr txBox="1"/>
      </xdr:nvSpPr>
      <xdr:spPr>
        <a:xfrm>
          <a:off x="1816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72226</xdr:rowOff>
    </xdr:from>
    <xdr:ext cx="405111" cy="259045"/>
    <xdr:sp macro="" textlink="">
      <xdr:nvSpPr>
        <xdr:cNvPr id="181" name="n_1mainValue【橋りょう・トンネル】&#10;有形固定資産減価償却率">
          <a:extLst>
            <a:ext uri="{FF2B5EF4-FFF2-40B4-BE49-F238E27FC236}">
              <a16:creationId xmlns:a16="http://schemas.microsoft.com/office/drawing/2014/main" id="{00000000-0008-0000-0E00-0000B5000000}"/>
            </a:ext>
          </a:extLst>
        </xdr:cNvPr>
        <xdr:cNvSpPr txBox="1"/>
      </xdr:nvSpPr>
      <xdr:spPr>
        <a:xfrm>
          <a:off x="3582044" y="967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101617</xdr:rowOff>
    </xdr:from>
    <xdr:ext cx="405111" cy="259045"/>
    <xdr:sp macro="" textlink="">
      <xdr:nvSpPr>
        <xdr:cNvPr id="182" name="n_2mainValue【橋りょう・トンネル】&#10;有形固定資産減価償却率">
          <a:extLst>
            <a:ext uri="{FF2B5EF4-FFF2-40B4-BE49-F238E27FC236}">
              <a16:creationId xmlns:a16="http://schemas.microsoft.com/office/drawing/2014/main" id="{00000000-0008-0000-0E00-0000B6000000}"/>
            </a:ext>
          </a:extLst>
        </xdr:cNvPr>
        <xdr:cNvSpPr txBox="1"/>
      </xdr:nvSpPr>
      <xdr:spPr>
        <a:xfrm>
          <a:off x="27057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a:extLst>
            <a:ext uri="{FF2B5EF4-FFF2-40B4-BE49-F238E27FC236}">
              <a16:creationId xmlns:a16="http://schemas.microsoft.com/office/drawing/2014/main" id="{00000000-0008-0000-0E00-0000B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a:extLst>
            <a:ext uri="{FF2B5EF4-FFF2-40B4-BE49-F238E27FC236}">
              <a16:creationId xmlns:a16="http://schemas.microsoft.com/office/drawing/2014/main" id="{00000000-0008-0000-0E00-0000B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a:extLst>
            <a:ext uri="{FF2B5EF4-FFF2-40B4-BE49-F238E27FC236}">
              <a16:creationId xmlns:a16="http://schemas.microsoft.com/office/drawing/2014/main" id="{00000000-0008-0000-0E00-0000B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a:extLst>
            <a:ext uri="{FF2B5EF4-FFF2-40B4-BE49-F238E27FC236}">
              <a16:creationId xmlns:a16="http://schemas.microsoft.com/office/drawing/2014/main" id="{00000000-0008-0000-0E00-0000B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a:extLst>
            <a:ext uri="{FF2B5EF4-FFF2-40B4-BE49-F238E27FC236}">
              <a16:creationId xmlns:a16="http://schemas.microsoft.com/office/drawing/2014/main" id="{00000000-0008-0000-0E00-0000B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a:extLst>
            <a:ext uri="{FF2B5EF4-FFF2-40B4-BE49-F238E27FC236}">
              <a16:creationId xmlns:a16="http://schemas.microsoft.com/office/drawing/2014/main" id="{00000000-0008-0000-0E00-0000B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a:extLst>
            <a:ext uri="{FF2B5EF4-FFF2-40B4-BE49-F238E27FC236}">
              <a16:creationId xmlns:a16="http://schemas.microsoft.com/office/drawing/2014/main" id="{00000000-0008-0000-0E00-0000B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a:extLst>
            <a:ext uri="{FF2B5EF4-FFF2-40B4-BE49-F238E27FC236}">
              <a16:creationId xmlns:a16="http://schemas.microsoft.com/office/drawing/2014/main" id="{00000000-0008-0000-0E00-0000B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a:extLst>
            <a:ext uri="{FF2B5EF4-FFF2-40B4-BE49-F238E27FC236}">
              <a16:creationId xmlns:a16="http://schemas.microsoft.com/office/drawing/2014/main" id="{00000000-0008-0000-0E00-0000B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4" name="テキスト ボックス 193">
          <a:extLst>
            <a:ext uri="{FF2B5EF4-FFF2-40B4-BE49-F238E27FC236}">
              <a16:creationId xmlns:a16="http://schemas.microsoft.com/office/drawing/2014/main" id="{00000000-0008-0000-0E00-0000C2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6" name="テキスト ボックス 195">
          <a:extLst>
            <a:ext uri="{FF2B5EF4-FFF2-40B4-BE49-F238E27FC236}">
              <a16:creationId xmlns:a16="http://schemas.microsoft.com/office/drawing/2014/main" id="{00000000-0008-0000-0E00-0000C4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8" name="テキスト ボックス 197">
          <a:extLst>
            <a:ext uri="{FF2B5EF4-FFF2-40B4-BE49-F238E27FC236}">
              <a16:creationId xmlns:a16="http://schemas.microsoft.com/office/drawing/2014/main" id="{00000000-0008-0000-0E00-0000C6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a:extLst>
            <a:ext uri="{FF2B5EF4-FFF2-40B4-BE49-F238E27FC236}">
              <a16:creationId xmlns:a16="http://schemas.microsoft.com/office/drawing/2014/main" id="{00000000-0008-0000-0E00-0000C9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2" name="テキスト ボックス 201">
          <a:extLst>
            <a:ext uri="{FF2B5EF4-FFF2-40B4-BE49-F238E27FC236}">
              <a16:creationId xmlns:a16="http://schemas.microsoft.com/office/drawing/2014/main" id="{00000000-0008-0000-0E00-0000CA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a:extLst>
            <a:ext uri="{FF2B5EF4-FFF2-40B4-BE49-F238E27FC236}">
              <a16:creationId xmlns:a16="http://schemas.microsoft.com/office/drawing/2014/main" id="{00000000-0008-0000-0E00-0000CB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205" name="【橋りょう・トンネル】&#10;一人当たり有形固定資産（償却資産）額最小値テキスト">
          <a:extLst>
            <a:ext uri="{FF2B5EF4-FFF2-40B4-BE49-F238E27FC236}">
              <a16:creationId xmlns:a16="http://schemas.microsoft.com/office/drawing/2014/main" id="{00000000-0008-0000-0E00-0000CD000000}"/>
            </a:ext>
          </a:extLst>
        </xdr:cNvPr>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207" name="【橋りょう・トンネル】&#10;一人当たり有形固定資産（償却資産）額最大値テキスト">
          <a:extLst>
            <a:ext uri="{FF2B5EF4-FFF2-40B4-BE49-F238E27FC236}">
              <a16:creationId xmlns:a16="http://schemas.microsoft.com/office/drawing/2014/main" id="{00000000-0008-0000-0E00-0000CF000000}"/>
            </a:ext>
          </a:extLst>
        </xdr:cNvPr>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26591</xdr:rowOff>
    </xdr:from>
    <xdr:ext cx="690189" cy="259045"/>
    <xdr:sp macro="" textlink="">
      <xdr:nvSpPr>
        <xdr:cNvPr id="209" name="【橋りょう・トンネル】&#10;一人当たり有形固定資産（償却資産）額平均値テキスト">
          <a:extLst>
            <a:ext uri="{FF2B5EF4-FFF2-40B4-BE49-F238E27FC236}">
              <a16:creationId xmlns:a16="http://schemas.microsoft.com/office/drawing/2014/main" id="{00000000-0008-0000-0E00-0000D1000000}"/>
            </a:ext>
          </a:extLst>
        </xdr:cNvPr>
        <xdr:cNvSpPr txBox="1"/>
      </xdr:nvSpPr>
      <xdr:spPr>
        <a:xfrm>
          <a:off x="10515600" y="10656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10" name="フローチャート: 判断 209">
          <a:extLst>
            <a:ext uri="{FF2B5EF4-FFF2-40B4-BE49-F238E27FC236}">
              <a16:creationId xmlns:a16="http://schemas.microsoft.com/office/drawing/2014/main" id="{00000000-0008-0000-0E00-0000D2000000}"/>
            </a:ext>
          </a:extLst>
        </xdr:cNvPr>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11" name="フローチャート: 判断 210">
          <a:extLst>
            <a:ext uri="{FF2B5EF4-FFF2-40B4-BE49-F238E27FC236}">
              <a16:creationId xmlns:a16="http://schemas.microsoft.com/office/drawing/2014/main" id="{00000000-0008-0000-0E00-0000D3000000}"/>
            </a:ext>
          </a:extLst>
        </xdr:cNvPr>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12" name="フローチャート: 判断 211">
          <a:extLst>
            <a:ext uri="{FF2B5EF4-FFF2-40B4-BE49-F238E27FC236}">
              <a16:creationId xmlns:a16="http://schemas.microsoft.com/office/drawing/2014/main" id="{00000000-0008-0000-0E00-0000D4000000}"/>
            </a:ext>
          </a:extLst>
        </xdr:cNvPr>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213" name="フローチャート: 判断 212">
          <a:extLst>
            <a:ext uri="{FF2B5EF4-FFF2-40B4-BE49-F238E27FC236}">
              <a16:creationId xmlns:a16="http://schemas.microsoft.com/office/drawing/2014/main" id="{00000000-0008-0000-0E00-0000D5000000}"/>
            </a:ext>
          </a:extLst>
        </xdr:cNvPr>
        <xdr:cNvSpPr/>
      </xdr:nvSpPr>
      <xdr:spPr>
        <a:xfrm>
          <a:off x="7810500"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140464</xdr:rowOff>
    </xdr:from>
    <xdr:to>
      <xdr:col>55</xdr:col>
      <xdr:colOff>50800</xdr:colOff>
      <xdr:row>62</xdr:row>
      <xdr:rowOff>70614</xdr:rowOff>
    </xdr:to>
    <xdr:sp macro="" textlink="">
      <xdr:nvSpPr>
        <xdr:cNvPr id="219" name="楕円 218">
          <a:extLst>
            <a:ext uri="{FF2B5EF4-FFF2-40B4-BE49-F238E27FC236}">
              <a16:creationId xmlns:a16="http://schemas.microsoft.com/office/drawing/2014/main" id="{00000000-0008-0000-0E00-0000DB000000}"/>
            </a:ext>
          </a:extLst>
        </xdr:cNvPr>
        <xdr:cNvSpPr/>
      </xdr:nvSpPr>
      <xdr:spPr>
        <a:xfrm>
          <a:off x="10426700" y="105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163341</xdr:rowOff>
    </xdr:from>
    <xdr:ext cx="690189" cy="259045"/>
    <xdr:sp macro="" textlink="">
      <xdr:nvSpPr>
        <xdr:cNvPr id="220" name="【橋りょう・トンネル】&#10;一人当たり有形固定資産（償却資産）額該当値テキスト">
          <a:extLst>
            <a:ext uri="{FF2B5EF4-FFF2-40B4-BE49-F238E27FC236}">
              <a16:creationId xmlns:a16="http://schemas.microsoft.com/office/drawing/2014/main" id="{00000000-0008-0000-0E00-0000DC000000}"/>
            </a:ext>
          </a:extLst>
        </xdr:cNvPr>
        <xdr:cNvSpPr txBox="1"/>
      </xdr:nvSpPr>
      <xdr:spPr>
        <a:xfrm>
          <a:off x="10515600" y="104503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146493</xdr:rowOff>
    </xdr:from>
    <xdr:to>
      <xdr:col>50</xdr:col>
      <xdr:colOff>165100</xdr:colOff>
      <xdr:row>62</xdr:row>
      <xdr:rowOff>76643</xdr:rowOff>
    </xdr:to>
    <xdr:sp macro="" textlink="">
      <xdr:nvSpPr>
        <xdr:cNvPr id="221" name="楕円 220">
          <a:extLst>
            <a:ext uri="{FF2B5EF4-FFF2-40B4-BE49-F238E27FC236}">
              <a16:creationId xmlns:a16="http://schemas.microsoft.com/office/drawing/2014/main" id="{00000000-0008-0000-0E00-0000DD000000}"/>
            </a:ext>
          </a:extLst>
        </xdr:cNvPr>
        <xdr:cNvSpPr/>
      </xdr:nvSpPr>
      <xdr:spPr>
        <a:xfrm>
          <a:off x="9588500" y="1060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19814</xdr:rowOff>
    </xdr:from>
    <xdr:to>
      <xdr:col>55</xdr:col>
      <xdr:colOff>0</xdr:colOff>
      <xdr:row>62</xdr:row>
      <xdr:rowOff>25843</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flipV="1">
          <a:off x="9639300" y="10649714"/>
          <a:ext cx="838200" cy="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150871</xdr:rowOff>
    </xdr:from>
    <xdr:to>
      <xdr:col>46</xdr:col>
      <xdr:colOff>38100</xdr:colOff>
      <xdr:row>62</xdr:row>
      <xdr:rowOff>81021</xdr:rowOff>
    </xdr:to>
    <xdr:sp macro="" textlink="">
      <xdr:nvSpPr>
        <xdr:cNvPr id="223" name="楕円 222">
          <a:extLst>
            <a:ext uri="{FF2B5EF4-FFF2-40B4-BE49-F238E27FC236}">
              <a16:creationId xmlns:a16="http://schemas.microsoft.com/office/drawing/2014/main" id="{00000000-0008-0000-0E00-0000DF000000}"/>
            </a:ext>
          </a:extLst>
        </xdr:cNvPr>
        <xdr:cNvSpPr/>
      </xdr:nvSpPr>
      <xdr:spPr>
        <a:xfrm>
          <a:off x="8699500" y="106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25843</xdr:rowOff>
    </xdr:from>
    <xdr:to>
      <xdr:col>50</xdr:col>
      <xdr:colOff>114300</xdr:colOff>
      <xdr:row>62</xdr:row>
      <xdr:rowOff>30221</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flipV="1">
          <a:off x="8750300" y="10655743"/>
          <a:ext cx="889000" cy="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152161</xdr:rowOff>
    </xdr:from>
    <xdr:ext cx="690189" cy="259045"/>
    <xdr:sp macro="" textlink="">
      <xdr:nvSpPr>
        <xdr:cNvPr id="225" name="n_1aveValue【橋りょう・トンネル】&#10;一人当たり有形固定資産（償却資産）額">
          <a:extLst>
            <a:ext uri="{FF2B5EF4-FFF2-40B4-BE49-F238E27FC236}">
              <a16:creationId xmlns:a16="http://schemas.microsoft.com/office/drawing/2014/main" id="{00000000-0008-0000-0E00-0000E1000000}"/>
            </a:ext>
          </a:extLst>
        </xdr:cNvPr>
        <xdr:cNvSpPr txBox="1"/>
      </xdr:nvSpPr>
      <xdr:spPr>
        <a:xfrm>
          <a:off x="92815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147685</xdr:rowOff>
    </xdr:from>
    <xdr:ext cx="690189" cy="259045"/>
    <xdr:sp macro="" textlink="">
      <xdr:nvSpPr>
        <xdr:cNvPr id="226" name="n_2aveValue【橋りょう・トンネル】&#10;一人当たり有形固定資産（償却資産）額">
          <a:extLst>
            <a:ext uri="{FF2B5EF4-FFF2-40B4-BE49-F238E27FC236}">
              <a16:creationId xmlns:a16="http://schemas.microsoft.com/office/drawing/2014/main" id="{00000000-0008-0000-0E00-0000E2000000}"/>
            </a:ext>
          </a:extLst>
        </xdr:cNvPr>
        <xdr:cNvSpPr txBox="1"/>
      </xdr:nvSpPr>
      <xdr:spPr>
        <a:xfrm>
          <a:off x="8405205" y="10777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30947</xdr:rowOff>
    </xdr:from>
    <xdr:ext cx="599010" cy="259045"/>
    <xdr:sp macro="" textlink="">
      <xdr:nvSpPr>
        <xdr:cNvPr id="227" name="n_3aveValue【橋りょう・トンネル】&#10;一人当たり有形固定資産（償却資産）額">
          <a:extLst>
            <a:ext uri="{FF2B5EF4-FFF2-40B4-BE49-F238E27FC236}">
              <a16:creationId xmlns:a16="http://schemas.microsoft.com/office/drawing/2014/main" id="{00000000-0008-0000-0E00-0000E3000000}"/>
            </a:ext>
          </a:extLst>
        </xdr:cNvPr>
        <xdr:cNvSpPr txBox="1"/>
      </xdr:nvSpPr>
      <xdr:spPr>
        <a:xfrm>
          <a:off x="7561795" y="104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93170</xdr:rowOff>
    </xdr:from>
    <xdr:ext cx="690189" cy="259045"/>
    <xdr:sp macro="" textlink="">
      <xdr:nvSpPr>
        <xdr:cNvPr id="228" name="n_1mainValue【橋りょう・トンネル】&#10;一人当たり有形固定資産（償却資産）額">
          <a:extLst>
            <a:ext uri="{FF2B5EF4-FFF2-40B4-BE49-F238E27FC236}">
              <a16:creationId xmlns:a16="http://schemas.microsoft.com/office/drawing/2014/main" id="{00000000-0008-0000-0E00-0000E4000000}"/>
            </a:ext>
          </a:extLst>
        </xdr:cNvPr>
        <xdr:cNvSpPr txBox="1"/>
      </xdr:nvSpPr>
      <xdr:spPr>
        <a:xfrm>
          <a:off x="9281505" y="1038017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97548</xdr:rowOff>
    </xdr:from>
    <xdr:ext cx="690189" cy="259045"/>
    <xdr:sp macro="" textlink="">
      <xdr:nvSpPr>
        <xdr:cNvPr id="229" name="n_2mainValue【橋りょう・トンネル】&#10;一人当たり有形固定資産（償却資産）額">
          <a:extLst>
            <a:ext uri="{FF2B5EF4-FFF2-40B4-BE49-F238E27FC236}">
              <a16:creationId xmlns:a16="http://schemas.microsoft.com/office/drawing/2014/main" id="{00000000-0008-0000-0E00-0000E5000000}"/>
            </a:ext>
          </a:extLst>
        </xdr:cNvPr>
        <xdr:cNvSpPr txBox="1"/>
      </xdr:nvSpPr>
      <xdr:spPr>
        <a:xfrm>
          <a:off x="8405205" y="10384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a:extLst>
            <a:ext uri="{FF2B5EF4-FFF2-40B4-BE49-F238E27FC236}">
              <a16:creationId xmlns:a16="http://schemas.microsoft.com/office/drawing/2014/main" id="{00000000-0008-0000-0E00-0000E6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a:extLst>
            <a:ext uri="{FF2B5EF4-FFF2-40B4-BE49-F238E27FC236}">
              <a16:creationId xmlns:a16="http://schemas.microsoft.com/office/drawing/2014/main" id="{00000000-0008-0000-0E00-0000E7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a:extLst>
            <a:ext uri="{FF2B5EF4-FFF2-40B4-BE49-F238E27FC236}">
              <a16:creationId xmlns:a16="http://schemas.microsoft.com/office/drawing/2014/main" id="{00000000-0008-0000-0E00-0000E8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a:extLst>
            <a:ext uri="{FF2B5EF4-FFF2-40B4-BE49-F238E27FC236}">
              <a16:creationId xmlns:a16="http://schemas.microsoft.com/office/drawing/2014/main" id="{00000000-0008-0000-0E00-0000E9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a:extLst>
            <a:ext uri="{FF2B5EF4-FFF2-40B4-BE49-F238E27FC236}">
              <a16:creationId xmlns:a16="http://schemas.microsoft.com/office/drawing/2014/main" id="{00000000-0008-0000-0E00-0000EA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a:extLst>
            <a:ext uri="{FF2B5EF4-FFF2-40B4-BE49-F238E27FC236}">
              <a16:creationId xmlns:a16="http://schemas.microsoft.com/office/drawing/2014/main" id="{00000000-0008-0000-0E00-0000EB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a:extLst>
            <a:ext uri="{FF2B5EF4-FFF2-40B4-BE49-F238E27FC236}">
              <a16:creationId xmlns:a16="http://schemas.microsoft.com/office/drawing/2014/main" id="{00000000-0008-0000-0E00-0000EC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a:extLst>
            <a:ext uri="{FF2B5EF4-FFF2-40B4-BE49-F238E27FC236}">
              <a16:creationId xmlns:a16="http://schemas.microsoft.com/office/drawing/2014/main" id="{00000000-0008-0000-0E00-0000ED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a:extLst>
            <a:ext uri="{FF2B5EF4-FFF2-40B4-BE49-F238E27FC236}">
              <a16:creationId xmlns:a16="http://schemas.microsoft.com/office/drawing/2014/main" id="{00000000-0008-0000-0E00-0000EF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a:extLst>
            <a:ext uri="{FF2B5EF4-FFF2-40B4-BE49-F238E27FC236}">
              <a16:creationId xmlns:a16="http://schemas.microsoft.com/office/drawing/2014/main" id="{00000000-0008-0000-0E00-0000F1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a:extLst>
            <a:ext uri="{FF2B5EF4-FFF2-40B4-BE49-F238E27FC236}">
              <a16:creationId xmlns:a16="http://schemas.microsoft.com/office/drawing/2014/main" id="{00000000-0008-0000-0E00-0000F3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a:extLst>
            <a:ext uri="{FF2B5EF4-FFF2-40B4-BE49-F238E27FC236}">
              <a16:creationId xmlns:a16="http://schemas.microsoft.com/office/drawing/2014/main" id="{00000000-0008-0000-0E00-0000F5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a:extLst>
            <a:ext uri="{FF2B5EF4-FFF2-40B4-BE49-F238E27FC236}">
              <a16:creationId xmlns:a16="http://schemas.microsoft.com/office/drawing/2014/main" id="{00000000-0008-0000-0E00-0000F8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a:extLst>
            <a:ext uri="{FF2B5EF4-FFF2-40B4-BE49-F238E27FC236}">
              <a16:creationId xmlns:a16="http://schemas.microsoft.com/office/drawing/2014/main" id="{00000000-0008-0000-0E00-0000FA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a:extLst>
            <a:ext uri="{FF2B5EF4-FFF2-40B4-BE49-F238E27FC236}">
              <a16:creationId xmlns:a16="http://schemas.microsoft.com/office/drawing/2014/main" id="{00000000-0008-0000-0E00-0000FC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a:extLst>
            <a:ext uri="{FF2B5EF4-FFF2-40B4-BE49-F238E27FC236}">
              <a16:creationId xmlns:a16="http://schemas.microsoft.com/office/drawing/2014/main" id="{00000000-0008-0000-0E00-0000FD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55" name="【公営住宅】&#10;有形固定資産減価償却率最小値テキスト">
          <a:extLst>
            <a:ext uri="{FF2B5EF4-FFF2-40B4-BE49-F238E27FC236}">
              <a16:creationId xmlns:a16="http://schemas.microsoft.com/office/drawing/2014/main" id="{00000000-0008-0000-0E00-0000FF000000}"/>
            </a:ext>
          </a:extLst>
        </xdr:cNvPr>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7" name="【公営住宅】&#10;有形固定資産減価償却率最大値テキスト">
          <a:extLst>
            <a:ext uri="{FF2B5EF4-FFF2-40B4-BE49-F238E27FC236}">
              <a16:creationId xmlns:a16="http://schemas.microsoft.com/office/drawing/2014/main" id="{00000000-0008-0000-0E00-00000101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8" name="直線コネクタ 257">
          <a:extLst>
            <a:ext uri="{FF2B5EF4-FFF2-40B4-BE49-F238E27FC236}">
              <a16:creationId xmlns:a16="http://schemas.microsoft.com/office/drawing/2014/main" id="{00000000-0008-0000-0E00-00000201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142891</xdr:rowOff>
    </xdr:from>
    <xdr:ext cx="405111" cy="259045"/>
    <xdr:sp macro="" textlink="">
      <xdr:nvSpPr>
        <xdr:cNvPr id="259" name="【公営住宅】&#10;有形固定資産減価償却率平均値テキスト">
          <a:extLst>
            <a:ext uri="{FF2B5EF4-FFF2-40B4-BE49-F238E27FC236}">
              <a16:creationId xmlns:a16="http://schemas.microsoft.com/office/drawing/2014/main" id="{00000000-0008-0000-0E00-000003010000}"/>
            </a:ext>
          </a:extLst>
        </xdr:cNvPr>
        <xdr:cNvSpPr txBox="1"/>
      </xdr:nvSpPr>
      <xdr:spPr>
        <a:xfrm>
          <a:off x="4673600" y="1403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60" name="フローチャート: 判断 259">
          <a:extLst>
            <a:ext uri="{FF2B5EF4-FFF2-40B4-BE49-F238E27FC236}">
              <a16:creationId xmlns:a16="http://schemas.microsoft.com/office/drawing/2014/main" id="{00000000-0008-0000-0E00-000004010000}"/>
            </a:ext>
          </a:extLst>
        </xdr:cNvPr>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61" name="フローチャート: 判断 260">
          <a:extLst>
            <a:ext uri="{FF2B5EF4-FFF2-40B4-BE49-F238E27FC236}">
              <a16:creationId xmlns:a16="http://schemas.microsoft.com/office/drawing/2014/main" id="{00000000-0008-0000-0E00-000005010000}"/>
            </a:ext>
          </a:extLst>
        </xdr:cNvPr>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62" name="フローチャート: 判断 261">
          <a:extLst>
            <a:ext uri="{FF2B5EF4-FFF2-40B4-BE49-F238E27FC236}">
              <a16:creationId xmlns:a16="http://schemas.microsoft.com/office/drawing/2014/main" id="{00000000-0008-0000-0E00-000006010000}"/>
            </a:ext>
          </a:extLst>
        </xdr:cNvPr>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63" name="フローチャート: 判断 262">
          <a:extLst>
            <a:ext uri="{FF2B5EF4-FFF2-40B4-BE49-F238E27FC236}">
              <a16:creationId xmlns:a16="http://schemas.microsoft.com/office/drawing/2014/main" id="{00000000-0008-0000-0E00-000007010000}"/>
            </a:ext>
          </a:extLst>
        </xdr:cNvPr>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E00-000009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132080</xdr:rowOff>
    </xdr:from>
    <xdr:to>
      <xdr:col>24</xdr:col>
      <xdr:colOff>114300</xdr:colOff>
      <xdr:row>80</xdr:row>
      <xdr:rowOff>62230</xdr:rowOff>
    </xdr:to>
    <xdr:sp macro="" textlink="">
      <xdr:nvSpPr>
        <xdr:cNvPr id="269" name="楕円 268">
          <a:extLst>
            <a:ext uri="{FF2B5EF4-FFF2-40B4-BE49-F238E27FC236}">
              <a16:creationId xmlns:a16="http://schemas.microsoft.com/office/drawing/2014/main" id="{00000000-0008-0000-0E00-00000D010000}"/>
            </a:ext>
          </a:extLst>
        </xdr:cNvPr>
        <xdr:cNvSpPr/>
      </xdr:nvSpPr>
      <xdr:spPr>
        <a:xfrm>
          <a:off x="4584700" y="136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154957</xdr:rowOff>
    </xdr:from>
    <xdr:ext cx="405111" cy="259045"/>
    <xdr:sp macro="" textlink="">
      <xdr:nvSpPr>
        <xdr:cNvPr id="270" name="【公営住宅】&#10;有形固定資産減価償却率該当値テキスト">
          <a:extLst>
            <a:ext uri="{FF2B5EF4-FFF2-40B4-BE49-F238E27FC236}">
              <a16:creationId xmlns:a16="http://schemas.microsoft.com/office/drawing/2014/main" id="{00000000-0008-0000-0E00-00000E010000}"/>
            </a:ext>
          </a:extLst>
        </xdr:cNvPr>
        <xdr:cNvSpPr txBox="1"/>
      </xdr:nvSpPr>
      <xdr:spPr>
        <a:xfrm>
          <a:off x="4673600"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153036</xdr:rowOff>
    </xdr:from>
    <xdr:to>
      <xdr:col>20</xdr:col>
      <xdr:colOff>38100</xdr:colOff>
      <xdr:row>80</xdr:row>
      <xdr:rowOff>83186</xdr:rowOff>
    </xdr:to>
    <xdr:sp macro="" textlink="">
      <xdr:nvSpPr>
        <xdr:cNvPr id="271" name="楕円 270">
          <a:extLst>
            <a:ext uri="{FF2B5EF4-FFF2-40B4-BE49-F238E27FC236}">
              <a16:creationId xmlns:a16="http://schemas.microsoft.com/office/drawing/2014/main" id="{00000000-0008-0000-0E00-00000F010000}"/>
            </a:ext>
          </a:extLst>
        </xdr:cNvPr>
        <xdr:cNvSpPr/>
      </xdr:nvSpPr>
      <xdr:spPr>
        <a:xfrm>
          <a:off x="3746500" y="1369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11430</xdr:rowOff>
    </xdr:from>
    <xdr:to>
      <xdr:col>24</xdr:col>
      <xdr:colOff>63500</xdr:colOff>
      <xdr:row>80</xdr:row>
      <xdr:rowOff>32386</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flipV="1">
          <a:off x="3797300" y="13727430"/>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36830</xdr:rowOff>
    </xdr:from>
    <xdr:to>
      <xdr:col>15</xdr:col>
      <xdr:colOff>101600</xdr:colOff>
      <xdr:row>80</xdr:row>
      <xdr:rowOff>138430</xdr:rowOff>
    </xdr:to>
    <xdr:sp macro="" textlink="">
      <xdr:nvSpPr>
        <xdr:cNvPr id="273" name="楕円 272">
          <a:extLst>
            <a:ext uri="{FF2B5EF4-FFF2-40B4-BE49-F238E27FC236}">
              <a16:creationId xmlns:a16="http://schemas.microsoft.com/office/drawing/2014/main" id="{00000000-0008-0000-0E00-000011010000}"/>
            </a:ext>
          </a:extLst>
        </xdr:cNvPr>
        <xdr:cNvSpPr/>
      </xdr:nvSpPr>
      <xdr:spPr>
        <a:xfrm>
          <a:off x="2857500" y="13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32386</xdr:rowOff>
    </xdr:from>
    <xdr:to>
      <xdr:col>19</xdr:col>
      <xdr:colOff>177800</xdr:colOff>
      <xdr:row>80</xdr:row>
      <xdr:rowOff>87630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flipV="1">
          <a:off x="2908300" y="13748386"/>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112413</xdr:rowOff>
    </xdr:from>
    <xdr:ext cx="405111" cy="259045"/>
    <xdr:sp macro="" textlink="">
      <xdr:nvSpPr>
        <xdr:cNvPr id="275" name="n_1aveValue【公営住宅】&#10;有形固定資産減価償却率">
          <a:extLst>
            <a:ext uri="{FF2B5EF4-FFF2-40B4-BE49-F238E27FC236}">
              <a16:creationId xmlns:a16="http://schemas.microsoft.com/office/drawing/2014/main" id="{00000000-0008-0000-0E00-000013010000}"/>
            </a:ext>
          </a:extLst>
        </xdr:cNvPr>
        <xdr:cNvSpPr txBox="1"/>
      </xdr:nvSpPr>
      <xdr:spPr>
        <a:xfrm>
          <a:off x="3582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152416</xdr:rowOff>
    </xdr:from>
    <xdr:ext cx="405111" cy="259045"/>
    <xdr:sp macro="" textlink="">
      <xdr:nvSpPr>
        <xdr:cNvPr id="276" name="n_2aveValue【公営住宅】&#10;有形固定資産減価償却率">
          <a:extLst>
            <a:ext uri="{FF2B5EF4-FFF2-40B4-BE49-F238E27FC236}">
              <a16:creationId xmlns:a16="http://schemas.microsoft.com/office/drawing/2014/main" id="{00000000-0008-0000-0E00-000014010000}"/>
            </a:ext>
          </a:extLst>
        </xdr:cNvPr>
        <xdr:cNvSpPr txBox="1"/>
      </xdr:nvSpPr>
      <xdr:spPr>
        <a:xfrm>
          <a:off x="2705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277" name="n_3aveValue【公営住宅】&#10;有形固定資産減価償却率">
          <a:extLst>
            <a:ext uri="{FF2B5EF4-FFF2-40B4-BE49-F238E27FC236}">
              <a16:creationId xmlns:a16="http://schemas.microsoft.com/office/drawing/2014/main" id="{00000000-0008-0000-0E00-000015010000}"/>
            </a:ext>
          </a:extLst>
        </xdr:cNvPr>
        <xdr:cNvSpPr txBox="1"/>
      </xdr:nvSpPr>
      <xdr:spPr>
        <a:xfrm>
          <a:off x="1816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99713</xdr:rowOff>
    </xdr:from>
    <xdr:ext cx="405111" cy="259045"/>
    <xdr:sp macro="" textlink="">
      <xdr:nvSpPr>
        <xdr:cNvPr id="278" name="n_1mainValue【公営住宅】&#10;有形固定資産減価償却率">
          <a:extLst>
            <a:ext uri="{FF2B5EF4-FFF2-40B4-BE49-F238E27FC236}">
              <a16:creationId xmlns:a16="http://schemas.microsoft.com/office/drawing/2014/main" id="{00000000-0008-0000-0E00-000016010000}"/>
            </a:ext>
          </a:extLst>
        </xdr:cNvPr>
        <xdr:cNvSpPr txBox="1"/>
      </xdr:nvSpPr>
      <xdr:spPr>
        <a:xfrm>
          <a:off x="3582044" y="1347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154957</xdr:rowOff>
    </xdr:from>
    <xdr:ext cx="405111" cy="259045"/>
    <xdr:sp macro="" textlink="">
      <xdr:nvSpPr>
        <xdr:cNvPr id="279" name="n_2mainValue【公営住宅】&#10;有形固定資産減価償却率">
          <a:extLst>
            <a:ext uri="{FF2B5EF4-FFF2-40B4-BE49-F238E27FC236}">
              <a16:creationId xmlns:a16="http://schemas.microsoft.com/office/drawing/2014/main" id="{00000000-0008-0000-0E00-000017010000}"/>
            </a:ext>
          </a:extLst>
        </xdr:cNvPr>
        <xdr:cNvSpPr txBox="1"/>
      </xdr:nvSpPr>
      <xdr:spPr>
        <a:xfrm>
          <a:off x="2705744"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a:extLst>
            <a:ext uri="{FF2B5EF4-FFF2-40B4-BE49-F238E27FC236}">
              <a16:creationId xmlns:a16="http://schemas.microsoft.com/office/drawing/2014/main" id="{00000000-0008-0000-0E00-00001C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a:extLst>
            <a:ext uri="{FF2B5EF4-FFF2-40B4-BE49-F238E27FC236}">
              <a16:creationId xmlns:a16="http://schemas.microsoft.com/office/drawing/2014/main" id="{00000000-0008-0000-0E00-00001D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a:extLst>
            <a:ext uri="{FF2B5EF4-FFF2-40B4-BE49-F238E27FC236}">
              <a16:creationId xmlns:a16="http://schemas.microsoft.com/office/drawing/2014/main" id="{00000000-0008-0000-0E00-00001E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a:extLst>
            <a:ext uri="{FF2B5EF4-FFF2-40B4-BE49-F238E27FC236}">
              <a16:creationId xmlns:a16="http://schemas.microsoft.com/office/drawing/2014/main" id="{00000000-0008-0000-0E00-00001F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6" name="直線コネクタ 295">
          <a:extLst>
            <a:ext uri="{FF2B5EF4-FFF2-40B4-BE49-F238E27FC236}">
              <a16:creationId xmlns:a16="http://schemas.microsoft.com/office/drawing/2014/main" id="{00000000-0008-0000-0E00-000028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8" name="直線コネクタ 297">
          <a:extLst>
            <a:ext uri="{FF2B5EF4-FFF2-40B4-BE49-F238E27FC236}">
              <a16:creationId xmlns:a16="http://schemas.microsoft.com/office/drawing/2014/main" id="{00000000-0008-0000-0E00-00002A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公営住宅】&#10;一人当たり面積グラフ枠">
          <a:extLst>
            <a:ext uri="{FF2B5EF4-FFF2-40B4-BE49-F238E27FC236}">
              <a16:creationId xmlns:a16="http://schemas.microsoft.com/office/drawing/2014/main" id="{00000000-0008-0000-0E00-00002E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303" name="直線コネクタ 302">
          <a:extLst>
            <a:ext uri="{FF2B5EF4-FFF2-40B4-BE49-F238E27FC236}">
              <a16:creationId xmlns:a16="http://schemas.microsoft.com/office/drawing/2014/main" id="{00000000-0008-0000-0E00-00002F010000}"/>
            </a:ext>
          </a:extLst>
        </xdr:cNvPr>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304" name="【公営住宅】&#10;一人当たり面積最小値テキスト">
          <a:extLst>
            <a:ext uri="{FF2B5EF4-FFF2-40B4-BE49-F238E27FC236}">
              <a16:creationId xmlns:a16="http://schemas.microsoft.com/office/drawing/2014/main" id="{00000000-0008-0000-0E00-000030010000}"/>
            </a:ext>
          </a:extLst>
        </xdr:cNvPr>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306" name="【公営住宅】&#10;一人当たり面積最大値テキスト">
          <a:extLst>
            <a:ext uri="{FF2B5EF4-FFF2-40B4-BE49-F238E27FC236}">
              <a16:creationId xmlns:a16="http://schemas.microsoft.com/office/drawing/2014/main" id="{00000000-0008-0000-0E00-000032010000}"/>
            </a:ext>
          </a:extLst>
        </xdr:cNvPr>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87596</xdr:rowOff>
    </xdr:from>
    <xdr:ext cx="469744" cy="259045"/>
    <xdr:sp macro="" textlink="">
      <xdr:nvSpPr>
        <xdr:cNvPr id="308" name="【公営住宅】&#10;一人当たり面積平均値テキスト">
          <a:extLst>
            <a:ext uri="{FF2B5EF4-FFF2-40B4-BE49-F238E27FC236}">
              <a16:creationId xmlns:a16="http://schemas.microsoft.com/office/drawing/2014/main" id="{00000000-0008-0000-0E00-000034010000}"/>
            </a:ext>
          </a:extLst>
        </xdr:cNvPr>
        <xdr:cNvSpPr txBox="1"/>
      </xdr:nvSpPr>
      <xdr:spPr>
        <a:xfrm>
          <a:off x="10515600" y="14489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309" name="フローチャート: 判断 308">
          <a:extLst>
            <a:ext uri="{FF2B5EF4-FFF2-40B4-BE49-F238E27FC236}">
              <a16:creationId xmlns:a16="http://schemas.microsoft.com/office/drawing/2014/main" id="{00000000-0008-0000-0E00-000035010000}"/>
            </a:ext>
          </a:extLst>
        </xdr:cNvPr>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310" name="フローチャート: 判断 309">
          <a:extLst>
            <a:ext uri="{FF2B5EF4-FFF2-40B4-BE49-F238E27FC236}">
              <a16:creationId xmlns:a16="http://schemas.microsoft.com/office/drawing/2014/main" id="{00000000-0008-0000-0E00-000036010000}"/>
            </a:ext>
          </a:extLst>
        </xdr:cNvPr>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311" name="フローチャート: 判断 310">
          <a:extLst>
            <a:ext uri="{FF2B5EF4-FFF2-40B4-BE49-F238E27FC236}">
              <a16:creationId xmlns:a16="http://schemas.microsoft.com/office/drawing/2014/main" id="{00000000-0008-0000-0E00-000037010000}"/>
            </a:ext>
          </a:extLst>
        </xdr:cNvPr>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312" name="フローチャート: 判断 311">
          <a:extLst>
            <a:ext uri="{FF2B5EF4-FFF2-40B4-BE49-F238E27FC236}">
              <a16:creationId xmlns:a16="http://schemas.microsoft.com/office/drawing/2014/main" id="{00000000-0008-0000-0E00-000038010000}"/>
            </a:ext>
          </a:extLst>
        </xdr:cNvPr>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00000000-0008-0000-0E00-000039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00000000-0008-0000-0E00-00003B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00000000-0008-0000-0E00-00003D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156502</xdr:rowOff>
    </xdr:from>
    <xdr:to>
      <xdr:col>55</xdr:col>
      <xdr:colOff>50800</xdr:colOff>
      <xdr:row>86</xdr:row>
      <xdr:rowOff>86652</xdr:rowOff>
    </xdr:to>
    <xdr:sp macro="" textlink="">
      <xdr:nvSpPr>
        <xdr:cNvPr id="318" name="楕円 317">
          <a:extLst>
            <a:ext uri="{FF2B5EF4-FFF2-40B4-BE49-F238E27FC236}">
              <a16:creationId xmlns:a16="http://schemas.microsoft.com/office/drawing/2014/main" id="{00000000-0008-0000-0E00-00003E010000}"/>
            </a:ext>
          </a:extLst>
        </xdr:cNvPr>
        <xdr:cNvSpPr/>
      </xdr:nvSpPr>
      <xdr:spPr>
        <a:xfrm>
          <a:off x="10426700" y="1472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71429</xdr:rowOff>
    </xdr:from>
    <xdr:ext cx="469744" cy="259045"/>
    <xdr:sp macro="" textlink="">
      <xdr:nvSpPr>
        <xdr:cNvPr id="319" name="【公営住宅】&#10;一人当たり面積該当値テキスト">
          <a:extLst>
            <a:ext uri="{FF2B5EF4-FFF2-40B4-BE49-F238E27FC236}">
              <a16:creationId xmlns:a16="http://schemas.microsoft.com/office/drawing/2014/main" id="{00000000-0008-0000-0E00-00003F010000}"/>
            </a:ext>
          </a:extLst>
        </xdr:cNvPr>
        <xdr:cNvSpPr txBox="1"/>
      </xdr:nvSpPr>
      <xdr:spPr>
        <a:xfrm>
          <a:off x="10515600" y="1464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157607</xdr:rowOff>
    </xdr:from>
    <xdr:to>
      <xdr:col>50</xdr:col>
      <xdr:colOff>165100</xdr:colOff>
      <xdr:row>86</xdr:row>
      <xdr:rowOff>87757</xdr:rowOff>
    </xdr:to>
    <xdr:sp macro="" textlink="">
      <xdr:nvSpPr>
        <xdr:cNvPr id="320" name="楕円 319">
          <a:extLst>
            <a:ext uri="{FF2B5EF4-FFF2-40B4-BE49-F238E27FC236}">
              <a16:creationId xmlns:a16="http://schemas.microsoft.com/office/drawing/2014/main" id="{00000000-0008-0000-0E00-000040010000}"/>
            </a:ext>
          </a:extLst>
        </xdr:cNvPr>
        <xdr:cNvSpPr/>
      </xdr:nvSpPr>
      <xdr:spPr>
        <a:xfrm>
          <a:off x="9588500" y="1473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35852</xdr:rowOff>
    </xdr:from>
    <xdr:to>
      <xdr:col>55</xdr:col>
      <xdr:colOff>0</xdr:colOff>
      <xdr:row>86</xdr:row>
      <xdr:rowOff>36957</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flipV="1">
          <a:off x="9639300" y="14780552"/>
          <a:ext cx="8382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169723</xdr:rowOff>
    </xdr:from>
    <xdr:to>
      <xdr:col>46</xdr:col>
      <xdr:colOff>38100</xdr:colOff>
      <xdr:row>86</xdr:row>
      <xdr:rowOff>99873</xdr:rowOff>
    </xdr:to>
    <xdr:sp macro="" textlink="">
      <xdr:nvSpPr>
        <xdr:cNvPr id="322" name="楕円 321">
          <a:extLst>
            <a:ext uri="{FF2B5EF4-FFF2-40B4-BE49-F238E27FC236}">
              <a16:creationId xmlns:a16="http://schemas.microsoft.com/office/drawing/2014/main" id="{00000000-0008-0000-0E00-000042010000}"/>
            </a:ext>
          </a:extLst>
        </xdr:cNvPr>
        <xdr:cNvSpPr/>
      </xdr:nvSpPr>
      <xdr:spPr>
        <a:xfrm>
          <a:off x="8699500" y="1474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36957</xdr:rowOff>
    </xdr:from>
    <xdr:to>
      <xdr:col>50</xdr:col>
      <xdr:colOff>114300</xdr:colOff>
      <xdr:row>86</xdr:row>
      <xdr:rowOff>49073</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flipV="1">
          <a:off x="8750300" y="14781657"/>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8081</xdr:rowOff>
    </xdr:from>
    <xdr:ext cx="469744" cy="259045"/>
    <xdr:sp macro="" textlink="">
      <xdr:nvSpPr>
        <xdr:cNvPr id="324" name="n_1aveValue【公営住宅】&#10;一人当たり面積">
          <a:extLst>
            <a:ext uri="{FF2B5EF4-FFF2-40B4-BE49-F238E27FC236}">
              <a16:creationId xmlns:a16="http://schemas.microsoft.com/office/drawing/2014/main" id="{00000000-0008-0000-0E00-000044010000}"/>
            </a:ext>
          </a:extLst>
        </xdr:cNvPr>
        <xdr:cNvSpPr txBox="1"/>
      </xdr:nvSpPr>
      <xdr:spPr>
        <a:xfrm>
          <a:off x="93917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10405</xdr:rowOff>
    </xdr:from>
    <xdr:ext cx="469744" cy="259045"/>
    <xdr:sp macro="" textlink="">
      <xdr:nvSpPr>
        <xdr:cNvPr id="325" name="n_2aveValue【公営住宅】&#10;一人当たり面積">
          <a:extLst>
            <a:ext uri="{FF2B5EF4-FFF2-40B4-BE49-F238E27FC236}">
              <a16:creationId xmlns:a16="http://schemas.microsoft.com/office/drawing/2014/main" id="{00000000-0008-0000-0E00-000045010000}"/>
            </a:ext>
          </a:extLst>
        </xdr:cNvPr>
        <xdr:cNvSpPr txBox="1"/>
      </xdr:nvSpPr>
      <xdr:spPr>
        <a:xfrm>
          <a:off x="8515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43705</xdr:rowOff>
    </xdr:from>
    <xdr:ext cx="469744" cy="259045"/>
    <xdr:sp macro="" textlink="">
      <xdr:nvSpPr>
        <xdr:cNvPr id="326" name="n_3aveValue【公営住宅】&#10;一人当たり面積">
          <a:extLst>
            <a:ext uri="{FF2B5EF4-FFF2-40B4-BE49-F238E27FC236}">
              <a16:creationId xmlns:a16="http://schemas.microsoft.com/office/drawing/2014/main" id="{00000000-0008-0000-0E00-000046010000}"/>
            </a:ext>
          </a:extLst>
        </xdr:cNvPr>
        <xdr:cNvSpPr txBox="1"/>
      </xdr:nvSpPr>
      <xdr:spPr>
        <a:xfrm>
          <a:off x="7626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78884</xdr:rowOff>
    </xdr:from>
    <xdr:ext cx="469744" cy="259045"/>
    <xdr:sp macro="" textlink="">
      <xdr:nvSpPr>
        <xdr:cNvPr id="327" name="n_1mainValue【公営住宅】&#10;一人当たり面積">
          <a:extLst>
            <a:ext uri="{FF2B5EF4-FFF2-40B4-BE49-F238E27FC236}">
              <a16:creationId xmlns:a16="http://schemas.microsoft.com/office/drawing/2014/main" id="{00000000-0008-0000-0E00-000047010000}"/>
            </a:ext>
          </a:extLst>
        </xdr:cNvPr>
        <xdr:cNvSpPr txBox="1"/>
      </xdr:nvSpPr>
      <xdr:spPr>
        <a:xfrm>
          <a:off x="9391727" y="1482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91000</xdr:rowOff>
    </xdr:from>
    <xdr:ext cx="469744" cy="259045"/>
    <xdr:sp macro="" textlink="">
      <xdr:nvSpPr>
        <xdr:cNvPr id="328" name="n_2mainValue【公営住宅】&#10;一人当たり面積">
          <a:extLst>
            <a:ext uri="{FF2B5EF4-FFF2-40B4-BE49-F238E27FC236}">
              <a16:creationId xmlns:a16="http://schemas.microsoft.com/office/drawing/2014/main" id="{00000000-0008-0000-0E00-000048010000}"/>
            </a:ext>
          </a:extLst>
        </xdr:cNvPr>
        <xdr:cNvSpPr txBox="1"/>
      </xdr:nvSpPr>
      <xdr:spPr>
        <a:xfrm>
          <a:off x="8515427" y="14835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a:extLst>
            <a:ext uri="{FF2B5EF4-FFF2-40B4-BE49-F238E27FC236}">
              <a16:creationId xmlns:a16="http://schemas.microsoft.com/office/drawing/2014/main" id="{00000000-0008-0000-0E00-00004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a:extLst>
            <a:ext uri="{FF2B5EF4-FFF2-40B4-BE49-F238E27FC236}">
              <a16:creationId xmlns:a16="http://schemas.microsoft.com/office/drawing/2014/main" id="{00000000-0008-0000-0E00-00004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a:extLst>
            <a:ext uri="{FF2B5EF4-FFF2-40B4-BE49-F238E27FC236}">
              <a16:creationId xmlns:a16="http://schemas.microsoft.com/office/drawing/2014/main" id="{00000000-0008-0000-0E00-00005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00000000-0008-0000-0E00-00005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id="{00000000-0008-0000-0E00-00005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id="{00000000-0008-0000-0E00-00005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id="{00000000-0008-0000-0E00-00005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id="{00000000-0008-0000-0E00-00005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id="{00000000-0008-0000-0E00-00005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id="{00000000-0008-0000-0E00-00005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id="{00000000-0008-0000-0E00-00005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5" name="正方形/長方形 344">
          <a:extLst>
            <a:ext uri="{FF2B5EF4-FFF2-40B4-BE49-F238E27FC236}">
              <a16:creationId xmlns:a16="http://schemas.microsoft.com/office/drawing/2014/main" id="{00000000-0008-0000-0E00-00005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6" name="正方形/長方形 345">
          <a:extLst>
            <a:ext uri="{FF2B5EF4-FFF2-40B4-BE49-F238E27FC236}">
              <a16:creationId xmlns:a16="http://schemas.microsoft.com/office/drawing/2014/main" id="{00000000-0008-0000-0E00-00005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4" name="直線コネクタ 353">
          <a:extLst>
            <a:ext uri="{FF2B5EF4-FFF2-40B4-BE49-F238E27FC236}">
              <a16:creationId xmlns:a16="http://schemas.microsoft.com/office/drawing/2014/main" id="{00000000-0008-0000-0E00-00006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5" name="直線コネクタ 354">
          <a:extLst>
            <a:ext uri="{FF2B5EF4-FFF2-40B4-BE49-F238E27FC236}">
              <a16:creationId xmlns:a16="http://schemas.microsoft.com/office/drawing/2014/main" id="{00000000-0008-0000-0E00-000063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7" name="直線コネクタ 356">
          <a:extLst>
            <a:ext uri="{FF2B5EF4-FFF2-40B4-BE49-F238E27FC236}">
              <a16:creationId xmlns:a16="http://schemas.microsoft.com/office/drawing/2014/main" id="{00000000-0008-0000-0E00-000065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9" name="直線コネクタ 358">
          <a:extLst>
            <a:ext uri="{FF2B5EF4-FFF2-40B4-BE49-F238E27FC236}">
              <a16:creationId xmlns:a16="http://schemas.microsoft.com/office/drawing/2014/main" id="{00000000-0008-0000-0E00-000067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4" name="テキスト ボックス 363">
          <a:extLst>
            <a:ext uri="{FF2B5EF4-FFF2-40B4-BE49-F238E27FC236}">
              <a16:creationId xmlns:a16="http://schemas.microsoft.com/office/drawing/2014/main" id="{00000000-0008-0000-0E00-00006C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6" name="テキスト ボックス 365">
          <a:extLst>
            <a:ext uri="{FF2B5EF4-FFF2-40B4-BE49-F238E27FC236}">
              <a16:creationId xmlns:a16="http://schemas.microsoft.com/office/drawing/2014/main" id="{00000000-0008-0000-0E00-00006E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8" name="テキスト ボックス 367">
          <a:extLst>
            <a:ext uri="{FF2B5EF4-FFF2-40B4-BE49-F238E27FC236}">
              <a16:creationId xmlns:a16="http://schemas.microsoft.com/office/drawing/2014/main" id="{00000000-0008-0000-0E00-000070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9" name="【認定こども園・幼稚園・保育所】&#10;有形固定資産減価償却率グラフ枠">
          <a:extLst>
            <a:ext uri="{FF2B5EF4-FFF2-40B4-BE49-F238E27FC236}">
              <a16:creationId xmlns:a16="http://schemas.microsoft.com/office/drawing/2014/main" id="{00000000-0008-0000-0E00-00007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16318864" y="5660572"/>
          <a:ext cx="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371" name="【認定こども園・幼稚園・保育所】&#10;有形固定資産減価償却率最小値テキスト">
          <a:extLst>
            <a:ext uri="{FF2B5EF4-FFF2-40B4-BE49-F238E27FC236}">
              <a16:creationId xmlns:a16="http://schemas.microsoft.com/office/drawing/2014/main" id="{00000000-0008-0000-0E00-000073010000}"/>
            </a:ext>
          </a:extLst>
        </xdr:cNvPr>
        <xdr:cNvSpPr txBox="1"/>
      </xdr:nvSpPr>
      <xdr:spPr>
        <a:xfrm>
          <a:off x="16357600" y="723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3" name="【認定こども園・幼稚園・保育所】&#10;有形固定資産減価償却率最大値テキスト">
          <a:extLst>
            <a:ext uri="{FF2B5EF4-FFF2-40B4-BE49-F238E27FC236}">
              <a16:creationId xmlns:a16="http://schemas.microsoft.com/office/drawing/2014/main" id="{00000000-0008-0000-0E00-000075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162214</xdr:rowOff>
    </xdr:from>
    <xdr:ext cx="405111" cy="259045"/>
    <xdr:sp macro="" textlink="">
      <xdr:nvSpPr>
        <xdr:cNvPr id="375" name="【認定こども園・幼稚園・保育所】&#10;有形固定資産減価償却率平均値テキスト">
          <a:extLst>
            <a:ext uri="{FF2B5EF4-FFF2-40B4-BE49-F238E27FC236}">
              <a16:creationId xmlns:a16="http://schemas.microsoft.com/office/drawing/2014/main" id="{00000000-0008-0000-0E00-000077010000}"/>
            </a:ext>
          </a:extLst>
        </xdr:cNvPr>
        <xdr:cNvSpPr txBox="1"/>
      </xdr:nvSpPr>
      <xdr:spPr>
        <a:xfrm>
          <a:off x="16357600" y="633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376" name="フローチャート: 判断 375">
          <a:extLst>
            <a:ext uri="{FF2B5EF4-FFF2-40B4-BE49-F238E27FC236}">
              <a16:creationId xmlns:a16="http://schemas.microsoft.com/office/drawing/2014/main" id="{00000000-0008-0000-0E00-000078010000}"/>
            </a:ext>
          </a:extLst>
        </xdr:cNvPr>
        <xdr:cNvSpPr/>
      </xdr:nvSpPr>
      <xdr:spPr>
        <a:xfrm>
          <a:off x="162687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377" name="フローチャート: 判断 376">
          <a:extLst>
            <a:ext uri="{FF2B5EF4-FFF2-40B4-BE49-F238E27FC236}">
              <a16:creationId xmlns:a16="http://schemas.microsoft.com/office/drawing/2014/main" id="{00000000-0008-0000-0E00-000079010000}"/>
            </a:ext>
          </a:extLst>
        </xdr:cNvPr>
        <xdr:cNvSpPr/>
      </xdr:nvSpPr>
      <xdr:spPr>
        <a:xfrm>
          <a:off x="15430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378" name="フローチャート: 判断 377">
          <a:extLst>
            <a:ext uri="{FF2B5EF4-FFF2-40B4-BE49-F238E27FC236}">
              <a16:creationId xmlns:a16="http://schemas.microsoft.com/office/drawing/2014/main" id="{00000000-0008-0000-0E00-00007A010000}"/>
            </a:ext>
          </a:extLst>
        </xdr:cNvPr>
        <xdr:cNvSpPr/>
      </xdr:nvSpPr>
      <xdr:spPr>
        <a:xfrm>
          <a:off x="14541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79" name="フローチャート: 判断 378">
          <a:extLst>
            <a:ext uri="{FF2B5EF4-FFF2-40B4-BE49-F238E27FC236}">
              <a16:creationId xmlns:a16="http://schemas.microsoft.com/office/drawing/2014/main" id="{00000000-0008-0000-0E00-00007B010000}"/>
            </a:ext>
          </a:extLst>
        </xdr:cNvPr>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00000000-0008-0000-0E00-00007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25400</xdr:rowOff>
    </xdr:from>
    <xdr:to>
      <xdr:col>85</xdr:col>
      <xdr:colOff>177800</xdr:colOff>
      <xdr:row>33</xdr:row>
      <xdr:rowOff>127000</xdr:rowOff>
    </xdr:to>
    <xdr:sp macro="" textlink="">
      <xdr:nvSpPr>
        <xdr:cNvPr id="385" name="楕円 384">
          <a:extLst>
            <a:ext uri="{FF2B5EF4-FFF2-40B4-BE49-F238E27FC236}">
              <a16:creationId xmlns:a16="http://schemas.microsoft.com/office/drawing/2014/main" id="{00000000-0008-0000-0E00-000081010000}"/>
            </a:ext>
          </a:extLst>
        </xdr:cNvPr>
        <xdr:cNvSpPr/>
      </xdr:nvSpPr>
      <xdr:spPr>
        <a:xfrm>
          <a:off x="16268700" y="568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111777</xdr:rowOff>
    </xdr:from>
    <xdr:ext cx="405111" cy="259045"/>
    <xdr:sp macro="" textlink="">
      <xdr:nvSpPr>
        <xdr:cNvPr id="386" name="【認定こども園・幼稚園・保育所】&#10;有形固定資産減価償却率該当値テキスト">
          <a:extLst>
            <a:ext uri="{FF2B5EF4-FFF2-40B4-BE49-F238E27FC236}">
              <a16:creationId xmlns:a16="http://schemas.microsoft.com/office/drawing/2014/main" id="{00000000-0008-0000-0E00-000082010000}"/>
            </a:ext>
          </a:extLst>
        </xdr:cNvPr>
        <xdr:cNvSpPr txBox="1"/>
      </xdr:nvSpPr>
      <xdr:spPr>
        <a:xfrm>
          <a:off x="16357600" y="5598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44994</xdr:rowOff>
    </xdr:from>
    <xdr:to>
      <xdr:col>81</xdr:col>
      <xdr:colOff>101600</xdr:colOff>
      <xdr:row>33</xdr:row>
      <xdr:rowOff>146594</xdr:rowOff>
    </xdr:to>
    <xdr:sp macro="" textlink="">
      <xdr:nvSpPr>
        <xdr:cNvPr id="387" name="楕円 386">
          <a:extLst>
            <a:ext uri="{FF2B5EF4-FFF2-40B4-BE49-F238E27FC236}">
              <a16:creationId xmlns:a16="http://schemas.microsoft.com/office/drawing/2014/main" id="{00000000-0008-0000-0E00-000083010000}"/>
            </a:ext>
          </a:extLst>
        </xdr:cNvPr>
        <xdr:cNvSpPr/>
      </xdr:nvSpPr>
      <xdr:spPr>
        <a:xfrm>
          <a:off x="15430500" y="570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76200</xdr:rowOff>
    </xdr:from>
    <xdr:to>
      <xdr:col>85</xdr:col>
      <xdr:colOff>127000</xdr:colOff>
      <xdr:row>33</xdr:row>
      <xdr:rowOff>95794</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flipV="1">
          <a:off x="15481300" y="573405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62956</xdr:rowOff>
    </xdr:from>
    <xdr:to>
      <xdr:col>76</xdr:col>
      <xdr:colOff>165100</xdr:colOff>
      <xdr:row>33</xdr:row>
      <xdr:rowOff>164556</xdr:rowOff>
    </xdr:to>
    <xdr:sp macro="" textlink="">
      <xdr:nvSpPr>
        <xdr:cNvPr id="389" name="楕円 388">
          <a:extLst>
            <a:ext uri="{FF2B5EF4-FFF2-40B4-BE49-F238E27FC236}">
              <a16:creationId xmlns:a16="http://schemas.microsoft.com/office/drawing/2014/main" id="{00000000-0008-0000-0E00-000085010000}"/>
            </a:ext>
          </a:extLst>
        </xdr:cNvPr>
        <xdr:cNvSpPr/>
      </xdr:nvSpPr>
      <xdr:spPr>
        <a:xfrm>
          <a:off x="14541500" y="572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95794</xdr:rowOff>
    </xdr:from>
    <xdr:to>
      <xdr:col>81</xdr:col>
      <xdr:colOff>50800</xdr:colOff>
      <xdr:row>33</xdr:row>
      <xdr:rowOff>113756</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flipV="1">
          <a:off x="14592300" y="575364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100166</xdr:rowOff>
    </xdr:from>
    <xdr:ext cx="405111" cy="259045"/>
    <xdr:sp macro="" textlink="">
      <xdr:nvSpPr>
        <xdr:cNvPr id="391" name="n_1aveValue【認定こども園・幼稚園・保育所】&#10;有形固定資産減価償却率">
          <a:extLst>
            <a:ext uri="{FF2B5EF4-FFF2-40B4-BE49-F238E27FC236}">
              <a16:creationId xmlns:a16="http://schemas.microsoft.com/office/drawing/2014/main" id="{00000000-0008-0000-0E00-000087010000}"/>
            </a:ext>
          </a:extLst>
        </xdr:cNvPr>
        <xdr:cNvSpPr txBox="1"/>
      </xdr:nvSpPr>
      <xdr:spPr>
        <a:xfrm>
          <a:off x="152660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52813</xdr:rowOff>
    </xdr:from>
    <xdr:ext cx="405111" cy="259045"/>
    <xdr:sp macro="" textlink="">
      <xdr:nvSpPr>
        <xdr:cNvPr id="392" name="n_2aveValue【認定こども園・幼稚園・保育所】&#10;有形固定資産減価償却率">
          <a:extLst>
            <a:ext uri="{FF2B5EF4-FFF2-40B4-BE49-F238E27FC236}">
              <a16:creationId xmlns:a16="http://schemas.microsoft.com/office/drawing/2014/main" id="{00000000-0008-0000-0E00-000088010000}"/>
            </a:ext>
          </a:extLst>
        </xdr:cNvPr>
        <xdr:cNvSpPr txBox="1"/>
      </xdr:nvSpPr>
      <xdr:spPr>
        <a:xfrm>
          <a:off x="143897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393" name="n_3aveValue【認定こども園・幼稚園・保育所】&#10;有形固定資産減価償却率">
          <a:extLst>
            <a:ext uri="{FF2B5EF4-FFF2-40B4-BE49-F238E27FC236}">
              <a16:creationId xmlns:a16="http://schemas.microsoft.com/office/drawing/2014/main" id="{00000000-0008-0000-0E00-000089010000}"/>
            </a:ext>
          </a:extLst>
        </xdr:cNvPr>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163121</xdr:rowOff>
    </xdr:from>
    <xdr:ext cx="405111" cy="259045"/>
    <xdr:sp macro="" textlink="">
      <xdr:nvSpPr>
        <xdr:cNvPr id="394" name="n_1mainValue【認定こども園・幼稚園・保育所】&#10;有形固定資産減価償却率">
          <a:extLst>
            <a:ext uri="{FF2B5EF4-FFF2-40B4-BE49-F238E27FC236}">
              <a16:creationId xmlns:a16="http://schemas.microsoft.com/office/drawing/2014/main" id="{00000000-0008-0000-0E00-00008A010000}"/>
            </a:ext>
          </a:extLst>
        </xdr:cNvPr>
        <xdr:cNvSpPr txBox="1"/>
      </xdr:nvSpPr>
      <xdr:spPr>
        <a:xfrm>
          <a:off x="15266044" y="547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9633</xdr:rowOff>
    </xdr:from>
    <xdr:ext cx="405111" cy="259045"/>
    <xdr:sp macro="" textlink="">
      <xdr:nvSpPr>
        <xdr:cNvPr id="395" name="n_2mainValue【認定こども園・幼稚園・保育所】&#10;有形固定資産減価償却率">
          <a:extLst>
            <a:ext uri="{FF2B5EF4-FFF2-40B4-BE49-F238E27FC236}">
              <a16:creationId xmlns:a16="http://schemas.microsoft.com/office/drawing/2014/main" id="{00000000-0008-0000-0E00-00008B010000}"/>
            </a:ext>
          </a:extLst>
        </xdr:cNvPr>
        <xdr:cNvSpPr txBox="1"/>
      </xdr:nvSpPr>
      <xdr:spPr>
        <a:xfrm>
          <a:off x="14389744" y="54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0" name="【認定こども園・幼稚園・保育所】&#10;一人当たり面積グラフ枠">
          <a:extLst>
            <a:ext uri="{FF2B5EF4-FFF2-40B4-BE49-F238E27FC236}">
              <a16:creationId xmlns:a16="http://schemas.microsoft.com/office/drawing/2014/main" id="{00000000-0008-0000-0E00-0000A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flipV="1">
          <a:off x="22160864" y="5655128"/>
          <a:ext cx="0" cy="15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422" name="【認定こども園・幼稚園・保育所】&#10;一人当たり面積最小値テキスト">
          <a:extLst>
            <a:ext uri="{FF2B5EF4-FFF2-40B4-BE49-F238E27FC236}">
              <a16:creationId xmlns:a16="http://schemas.microsoft.com/office/drawing/2014/main" id="{00000000-0008-0000-0E00-0000A6010000}"/>
            </a:ext>
          </a:extLst>
        </xdr:cNvPr>
        <xdr:cNvSpPr txBox="1"/>
      </xdr:nvSpPr>
      <xdr:spPr>
        <a:xfrm>
          <a:off x="22199600" y="71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22072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424" name="【認定こども園・幼稚園・保育所】&#10;一人当たり面積最大値テキスト">
          <a:extLst>
            <a:ext uri="{FF2B5EF4-FFF2-40B4-BE49-F238E27FC236}">
              <a16:creationId xmlns:a16="http://schemas.microsoft.com/office/drawing/2014/main" id="{00000000-0008-0000-0E00-0000A8010000}"/>
            </a:ext>
          </a:extLst>
        </xdr:cNvPr>
        <xdr:cNvSpPr txBox="1"/>
      </xdr:nvSpPr>
      <xdr:spPr>
        <a:xfrm>
          <a:off x="22199600" y="543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22072600" y="565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134818</xdr:rowOff>
    </xdr:from>
    <xdr:ext cx="469744" cy="259045"/>
    <xdr:sp macro="" textlink="">
      <xdr:nvSpPr>
        <xdr:cNvPr id="426" name="【認定こども園・幼稚園・保育所】&#10;一人当たり面積平均値テキスト">
          <a:extLst>
            <a:ext uri="{FF2B5EF4-FFF2-40B4-BE49-F238E27FC236}">
              <a16:creationId xmlns:a16="http://schemas.microsoft.com/office/drawing/2014/main" id="{00000000-0008-0000-0E00-0000AA010000}"/>
            </a:ext>
          </a:extLst>
        </xdr:cNvPr>
        <xdr:cNvSpPr txBox="1"/>
      </xdr:nvSpPr>
      <xdr:spPr>
        <a:xfrm>
          <a:off x="22199600" y="664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221107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21272500" y="67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20383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949450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123916</xdr:rowOff>
    </xdr:from>
    <xdr:to>
      <xdr:col>116</xdr:col>
      <xdr:colOff>114300</xdr:colOff>
      <xdr:row>40</xdr:row>
      <xdr:rowOff>54066</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22110700" y="681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102343</xdr:rowOff>
    </xdr:from>
    <xdr:ext cx="469744" cy="259045"/>
    <xdr:sp macro="" textlink="">
      <xdr:nvSpPr>
        <xdr:cNvPr id="437" name="【認定こども園・幼稚園・保育所】&#10;一人当たり面積該当値テキスト">
          <a:extLst>
            <a:ext uri="{FF2B5EF4-FFF2-40B4-BE49-F238E27FC236}">
              <a16:creationId xmlns:a16="http://schemas.microsoft.com/office/drawing/2014/main" id="{00000000-0008-0000-0E00-0000B5010000}"/>
            </a:ext>
          </a:extLst>
        </xdr:cNvPr>
        <xdr:cNvSpPr txBox="1"/>
      </xdr:nvSpPr>
      <xdr:spPr>
        <a:xfrm>
          <a:off x="22199600" y="678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130447</xdr:rowOff>
    </xdr:from>
    <xdr:to>
      <xdr:col>112</xdr:col>
      <xdr:colOff>38100</xdr:colOff>
      <xdr:row>40</xdr:row>
      <xdr:rowOff>60597</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21272500" y="68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3266</xdr:rowOff>
    </xdr:from>
    <xdr:to>
      <xdr:col>116</xdr:col>
      <xdr:colOff>63500</xdr:colOff>
      <xdr:row>40</xdr:row>
      <xdr:rowOff>9797</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flipV="1">
          <a:off x="21323300" y="686126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133713</xdr:rowOff>
    </xdr:from>
    <xdr:to>
      <xdr:col>107</xdr:col>
      <xdr:colOff>101600</xdr:colOff>
      <xdr:row>40</xdr:row>
      <xdr:rowOff>63863</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20383500" y="682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9797</xdr:rowOff>
    </xdr:from>
    <xdr:to>
      <xdr:col>111</xdr:col>
      <xdr:colOff>177800</xdr:colOff>
      <xdr:row>40</xdr:row>
      <xdr:rowOff>13063</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flipV="1">
          <a:off x="20434300" y="686779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53176</xdr:rowOff>
    </xdr:from>
    <xdr:ext cx="469744" cy="259045"/>
    <xdr:sp macro="" textlink="">
      <xdr:nvSpPr>
        <xdr:cNvPr id="442" name="n_1aveValue【認定こども園・幼稚園・保育所】&#10;一人当たり面積">
          <a:extLst>
            <a:ext uri="{FF2B5EF4-FFF2-40B4-BE49-F238E27FC236}">
              <a16:creationId xmlns:a16="http://schemas.microsoft.com/office/drawing/2014/main" id="{00000000-0008-0000-0E00-0000BA010000}"/>
            </a:ext>
          </a:extLst>
        </xdr:cNvPr>
        <xdr:cNvSpPr txBox="1"/>
      </xdr:nvSpPr>
      <xdr:spPr>
        <a:xfrm>
          <a:off x="21075727" y="656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56078</xdr:rowOff>
    </xdr:from>
    <xdr:ext cx="469744" cy="259045"/>
    <xdr:sp macro="" textlink="">
      <xdr:nvSpPr>
        <xdr:cNvPr id="443" name="n_2aveValue【認定こども園・幼稚園・保育所】&#10;一人当たり面積">
          <a:extLst>
            <a:ext uri="{FF2B5EF4-FFF2-40B4-BE49-F238E27FC236}">
              <a16:creationId xmlns:a16="http://schemas.microsoft.com/office/drawing/2014/main" id="{00000000-0008-0000-0E00-0000BB010000}"/>
            </a:ext>
          </a:extLst>
        </xdr:cNvPr>
        <xdr:cNvSpPr txBox="1"/>
      </xdr:nvSpPr>
      <xdr:spPr>
        <a:xfrm>
          <a:off x="20199427" y="691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92364</xdr:rowOff>
    </xdr:from>
    <xdr:ext cx="469744" cy="259045"/>
    <xdr:sp macro="" textlink="">
      <xdr:nvSpPr>
        <xdr:cNvPr id="444" name="n_3aveValue【認定こども園・幼稚園・保育所】&#10;一人当たり面積">
          <a:extLst>
            <a:ext uri="{FF2B5EF4-FFF2-40B4-BE49-F238E27FC236}">
              <a16:creationId xmlns:a16="http://schemas.microsoft.com/office/drawing/2014/main" id="{00000000-0008-0000-0E00-0000BC010000}"/>
            </a:ext>
          </a:extLst>
        </xdr:cNvPr>
        <xdr:cNvSpPr txBox="1"/>
      </xdr:nvSpPr>
      <xdr:spPr>
        <a:xfrm>
          <a:off x="19310427" y="660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51724</xdr:rowOff>
    </xdr:from>
    <xdr:ext cx="469744" cy="259045"/>
    <xdr:sp macro="" textlink="">
      <xdr:nvSpPr>
        <xdr:cNvPr id="445" name="n_1mainValue【認定こども園・幼稚園・保育所】&#10;一人当たり面積">
          <a:extLst>
            <a:ext uri="{FF2B5EF4-FFF2-40B4-BE49-F238E27FC236}">
              <a16:creationId xmlns:a16="http://schemas.microsoft.com/office/drawing/2014/main" id="{00000000-0008-0000-0E00-0000BD010000}"/>
            </a:ext>
          </a:extLst>
        </xdr:cNvPr>
        <xdr:cNvSpPr txBox="1"/>
      </xdr:nvSpPr>
      <xdr:spPr>
        <a:xfrm>
          <a:off x="21075727" y="690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80390</xdr:rowOff>
    </xdr:from>
    <xdr:ext cx="469744" cy="259045"/>
    <xdr:sp macro="" textlink="">
      <xdr:nvSpPr>
        <xdr:cNvPr id="446" name="n_2mainValue【認定こども園・幼稚園・保育所】&#10;一人当たり面積">
          <a:extLst>
            <a:ext uri="{FF2B5EF4-FFF2-40B4-BE49-F238E27FC236}">
              <a16:creationId xmlns:a16="http://schemas.microsoft.com/office/drawing/2014/main" id="{00000000-0008-0000-0E00-0000BE010000}"/>
            </a:ext>
          </a:extLst>
        </xdr:cNvPr>
        <xdr:cNvSpPr txBox="1"/>
      </xdr:nvSpPr>
      <xdr:spPr>
        <a:xfrm>
          <a:off x="20199427" y="659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1" name="【学校施設】&#10;有形固定資産減価償却率グラフ枠">
          <a:extLst>
            <a:ext uri="{FF2B5EF4-FFF2-40B4-BE49-F238E27FC236}">
              <a16:creationId xmlns:a16="http://schemas.microsoft.com/office/drawing/2014/main" id="{00000000-0008-0000-0E00-0000D7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473" name="【学校施設】&#10;有形固定資産減価償却率最小値テキスト">
          <a:extLst>
            <a:ext uri="{FF2B5EF4-FFF2-40B4-BE49-F238E27FC236}">
              <a16:creationId xmlns:a16="http://schemas.microsoft.com/office/drawing/2014/main" id="{00000000-0008-0000-0E00-0000D9010000}"/>
            </a:ext>
          </a:extLst>
        </xdr:cNvPr>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75" name="【学校施設】&#10;有形固定資産減価償却率最大値テキスト">
          <a:extLst>
            <a:ext uri="{FF2B5EF4-FFF2-40B4-BE49-F238E27FC236}">
              <a16:creationId xmlns:a16="http://schemas.microsoft.com/office/drawing/2014/main" id="{00000000-0008-0000-0E00-0000DB010000}"/>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136633</xdr:rowOff>
    </xdr:from>
    <xdr:ext cx="405111" cy="259045"/>
    <xdr:sp macro="" textlink="">
      <xdr:nvSpPr>
        <xdr:cNvPr id="477" name="【学校施設】&#10;有形固定資産減価償却率平均値テキスト">
          <a:extLst>
            <a:ext uri="{FF2B5EF4-FFF2-40B4-BE49-F238E27FC236}">
              <a16:creationId xmlns:a16="http://schemas.microsoft.com/office/drawing/2014/main" id="{00000000-0008-0000-0E00-0000DD010000}"/>
            </a:ext>
          </a:extLst>
        </xdr:cNvPr>
        <xdr:cNvSpPr txBox="1"/>
      </xdr:nvSpPr>
      <xdr:spPr>
        <a:xfrm>
          <a:off x="16357600" y="1008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478" name="フローチャート: 判断 477">
          <a:extLst>
            <a:ext uri="{FF2B5EF4-FFF2-40B4-BE49-F238E27FC236}">
              <a16:creationId xmlns:a16="http://schemas.microsoft.com/office/drawing/2014/main" id="{00000000-0008-0000-0E00-0000DE010000}"/>
            </a:ext>
          </a:extLst>
        </xdr:cNvPr>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136978</xdr:rowOff>
    </xdr:from>
    <xdr:to>
      <xdr:col>85</xdr:col>
      <xdr:colOff>177800</xdr:colOff>
      <xdr:row>58</xdr:row>
      <xdr:rowOff>67128</xdr:rowOff>
    </xdr:to>
    <xdr:sp macro="" textlink="">
      <xdr:nvSpPr>
        <xdr:cNvPr id="487" name="楕円 486">
          <a:extLst>
            <a:ext uri="{FF2B5EF4-FFF2-40B4-BE49-F238E27FC236}">
              <a16:creationId xmlns:a16="http://schemas.microsoft.com/office/drawing/2014/main" id="{00000000-0008-0000-0E00-0000E7010000}"/>
            </a:ext>
          </a:extLst>
        </xdr:cNvPr>
        <xdr:cNvSpPr/>
      </xdr:nvSpPr>
      <xdr:spPr>
        <a:xfrm>
          <a:off x="16268700" y="9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159855</xdr:rowOff>
    </xdr:from>
    <xdr:ext cx="405111" cy="259045"/>
    <xdr:sp macro="" textlink="">
      <xdr:nvSpPr>
        <xdr:cNvPr id="488" name="【学校施設】&#10;有形固定資産減価償却率該当値テキスト">
          <a:extLst>
            <a:ext uri="{FF2B5EF4-FFF2-40B4-BE49-F238E27FC236}">
              <a16:creationId xmlns:a16="http://schemas.microsoft.com/office/drawing/2014/main" id="{00000000-0008-0000-0E00-0000E8010000}"/>
            </a:ext>
          </a:extLst>
        </xdr:cNvPr>
        <xdr:cNvSpPr txBox="1"/>
      </xdr:nvSpPr>
      <xdr:spPr>
        <a:xfrm>
          <a:off x="16357600" y="976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130447</xdr:rowOff>
    </xdr:from>
    <xdr:to>
      <xdr:col>81</xdr:col>
      <xdr:colOff>101600</xdr:colOff>
      <xdr:row>58</xdr:row>
      <xdr:rowOff>60597</xdr:rowOff>
    </xdr:to>
    <xdr:sp macro="" textlink="">
      <xdr:nvSpPr>
        <xdr:cNvPr id="489" name="楕円 488">
          <a:extLst>
            <a:ext uri="{FF2B5EF4-FFF2-40B4-BE49-F238E27FC236}">
              <a16:creationId xmlns:a16="http://schemas.microsoft.com/office/drawing/2014/main" id="{00000000-0008-0000-0E00-0000E9010000}"/>
            </a:ext>
          </a:extLst>
        </xdr:cNvPr>
        <xdr:cNvSpPr/>
      </xdr:nvSpPr>
      <xdr:spPr>
        <a:xfrm>
          <a:off x="15430500" y="990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9797</xdr:rowOff>
    </xdr:from>
    <xdr:to>
      <xdr:col>85</xdr:col>
      <xdr:colOff>127000</xdr:colOff>
      <xdr:row>58</xdr:row>
      <xdr:rowOff>16328</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15481300" y="995389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101056</xdr:rowOff>
    </xdr:from>
    <xdr:to>
      <xdr:col>76</xdr:col>
      <xdr:colOff>165100</xdr:colOff>
      <xdr:row>58</xdr:row>
      <xdr:rowOff>31206</xdr:rowOff>
    </xdr:to>
    <xdr:sp macro="" textlink="">
      <xdr:nvSpPr>
        <xdr:cNvPr id="491" name="楕円 490">
          <a:extLst>
            <a:ext uri="{FF2B5EF4-FFF2-40B4-BE49-F238E27FC236}">
              <a16:creationId xmlns:a16="http://schemas.microsoft.com/office/drawing/2014/main" id="{00000000-0008-0000-0E00-0000EB010000}"/>
            </a:ext>
          </a:extLst>
        </xdr:cNvPr>
        <xdr:cNvSpPr/>
      </xdr:nvSpPr>
      <xdr:spPr>
        <a:xfrm>
          <a:off x="14541500" y="987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151856</xdr:rowOff>
    </xdr:from>
    <xdr:to>
      <xdr:col>81</xdr:col>
      <xdr:colOff>50800</xdr:colOff>
      <xdr:row>58</xdr:row>
      <xdr:rowOff>9797</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14592300" y="992450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84381</xdr:rowOff>
    </xdr:from>
    <xdr:ext cx="405111" cy="259045"/>
    <xdr:sp macro="" textlink="">
      <xdr:nvSpPr>
        <xdr:cNvPr id="493" name="n_1aveValue【学校施設】&#10;有形固定資産減価償却率">
          <a:extLst>
            <a:ext uri="{FF2B5EF4-FFF2-40B4-BE49-F238E27FC236}">
              <a16:creationId xmlns:a16="http://schemas.microsoft.com/office/drawing/2014/main" id="{00000000-0008-0000-0E00-0000ED010000}"/>
            </a:ext>
          </a:extLst>
        </xdr:cNvPr>
        <xdr:cNvSpPr txBox="1"/>
      </xdr:nvSpPr>
      <xdr:spPr>
        <a:xfrm>
          <a:off x="15266044" y="1019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100710</xdr:rowOff>
    </xdr:from>
    <xdr:ext cx="405111" cy="259045"/>
    <xdr:sp macro="" textlink="">
      <xdr:nvSpPr>
        <xdr:cNvPr id="494" name="n_2aveValue【学校施設】&#10;有形固定資産減価償却率">
          <a:extLst>
            <a:ext uri="{FF2B5EF4-FFF2-40B4-BE49-F238E27FC236}">
              <a16:creationId xmlns:a16="http://schemas.microsoft.com/office/drawing/2014/main" id="{00000000-0008-0000-0E00-0000EE010000}"/>
            </a:ext>
          </a:extLst>
        </xdr:cNvPr>
        <xdr:cNvSpPr txBox="1"/>
      </xdr:nvSpPr>
      <xdr:spPr>
        <a:xfrm>
          <a:off x="143897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135907</xdr:rowOff>
    </xdr:from>
    <xdr:ext cx="405111" cy="259045"/>
    <xdr:sp macro="" textlink="">
      <xdr:nvSpPr>
        <xdr:cNvPr id="495" name="n_3aveValue【学校施設】&#10;有形固定資産減価償却率">
          <a:extLst>
            <a:ext uri="{FF2B5EF4-FFF2-40B4-BE49-F238E27FC236}">
              <a16:creationId xmlns:a16="http://schemas.microsoft.com/office/drawing/2014/main" id="{00000000-0008-0000-0E00-0000EF010000}"/>
            </a:ext>
          </a:extLst>
        </xdr:cNvPr>
        <xdr:cNvSpPr txBox="1"/>
      </xdr:nvSpPr>
      <xdr:spPr>
        <a:xfrm>
          <a:off x="13500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77124</xdr:rowOff>
    </xdr:from>
    <xdr:ext cx="405111" cy="259045"/>
    <xdr:sp macro="" textlink="">
      <xdr:nvSpPr>
        <xdr:cNvPr id="496" name="n_1mainValue【学校施設】&#10;有形固定資産減価償却率">
          <a:extLst>
            <a:ext uri="{FF2B5EF4-FFF2-40B4-BE49-F238E27FC236}">
              <a16:creationId xmlns:a16="http://schemas.microsoft.com/office/drawing/2014/main" id="{00000000-0008-0000-0E00-0000F0010000}"/>
            </a:ext>
          </a:extLst>
        </xdr:cNvPr>
        <xdr:cNvSpPr txBox="1"/>
      </xdr:nvSpPr>
      <xdr:spPr>
        <a:xfrm>
          <a:off x="15266044" y="967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47733</xdr:rowOff>
    </xdr:from>
    <xdr:ext cx="405111" cy="259045"/>
    <xdr:sp macro="" textlink="">
      <xdr:nvSpPr>
        <xdr:cNvPr id="497" name="n_2mainValue【学校施設】&#10;有形固定資産減価償却率">
          <a:extLst>
            <a:ext uri="{FF2B5EF4-FFF2-40B4-BE49-F238E27FC236}">
              <a16:creationId xmlns:a16="http://schemas.microsoft.com/office/drawing/2014/main" id="{00000000-0008-0000-0E00-0000F1010000}"/>
            </a:ext>
          </a:extLst>
        </xdr:cNvPr>
        <xdr:cNvSpPr txBox="1"/>
      </xdr:nvSpPr>
      <xdr:spPr>
        <a:xfrm>
          <a:off x="14389744" y="964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2" name="【学校施設】&#10;一人当たり面積グラフ枠">
          <a:extLst>
            <a:ext uri="{FF2B5EF4-FFF2-40B4-BE49-F238E27FC236}">
              <a16:creationId xmlns:a16="http://schemas.microsoft.com/office/drawing/2014/main" id="{00000000-0008-0000-0E00-00000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524" name="【学校施設】&#10;一人当たり面積最小値テキスト">
          <a:extLst>
            <a:ext uri="{FF2B5EF4-FFF2-40B4-BE49-F238E27FC236}">
              <a16:creationId xmlns:a16="http://schemas.microsoft.com/office/drawing/2014/main" id="{00000000-0008-0000-0E00-00000C020000}"/>
            </a:ext>
          </a:extLst>
        </xdr:cNvPr>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526" name="【学校施設】&#10;一人当たり面積最大値テキスト">
          <a:extLst>
            <a:ext uri="{FF2B5EF4-FFF2-40B4-BE49-F238E27FC236}">
              <a16:creationId xmlns:a16="http://schemas.microsoft.com/office/drawing/2014/main" id="{00000000-0008-0000-0E00-00000E020000}"/>
            </a:ext>
          </a:extLst>
        </xdr:cNvPr>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127002</xdr:rowOff>
    </xdr:from>
    <xdr:ext cx="469744" cy="259045"/>
    <xdr:sp macro="" textlink="">
      <xdr:nvSpPr>
        <xdr:cNvPr id="528" name="【学校施設】&#10;一人当たり面積平均値テキスト">
          <a:extLst>
            <a:ext uri="{FF2B5EF4-FFF2-40B4-BE49-F238E27FC236}">
              <a16:creationId xmlns:a16="http://schemas.microsoft.com/office/drawing/2014/main" id="{00000000-0008-0000-0E00-000010020000}"/>
            </a:ext>
          </a:extLst>
        </xdr:cNvPr>
        <xdr:cNvSpPr txBox="1"/>
      </xdr:nvSpPr>
      <xdr:spPr>
        <a:xfrm>
          <a:off x="22199600" y="10756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529" name="フローチャート: 判断 528">
          <a:extLst>
            <a:ext uri="{FF2B5EF4-FFF2-40B4-BE49-F238E27FC236}">
              <a16:creationId xmlns:a16="http://schemas.microsoft.com/office/drawing/2014/main" id="{00000000-0008-0000-0E00-000011020000}"/>
            </a:ext>
          </a:extLst>
        </xdr:cNvPr>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530" name="フローチャート: 判断 529">
          <a:extLst>
            <a:ext uri="{FF2B5EF4-FFF2-40B4-BE49-F238E27FC236}">
              <a16:creationId xmlns:a16="http://schemas.microsoft.com/office/drawing/2014/main" id="{00000000-0008-0000-0E00-000012020000}"/>
            </a:ext>
          </a:extLst>
        </xdr:cNvPr>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531" name="フローチャート: 判断 530">
          <a:extLst>
            <a:ext uri="{FF2B5EF4-FFF2-40B4-BE49-F238E27FC236}">
              <a16:creationId xmlns:a16="http://schemas.microsoft.com/office/drawing/2014/main" id="{00000000-0008-0000-0E00-000013020000}"/>
            </a:ext>
          </a:extLst>
        </xdr:cNvPr>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532" name="フローチャート: 判断 531">
          <a:extLst>
            <a:ext uri="{FF2B5EF4-FFF2-40B4-BE49-F238E27FC236}">
              <a16:creationId xmlns:a16="http://schemas.microsoft.com/office/drawing/2014/main" id="{00000000-0008-0000-0E00-000014020000}"/>
            </a:ext>
          </a:extLst>
        </xdr:cNvPr>
        <xdr:cNvSpPr/>
      </xdr:nvSpPr>
      <xdr:spPr>
        <a:xfrm>
          <a:off x="19494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37047</xdr:rowOff>
    </xdr:from>
    <xdr:to>
      <xdr:col>116</xdr:col>
      <xdr:colOff>114300</xdr:colOff>
      <xdr:row>64</xdr:row>
      <xdr:rowOff>138647</xdr:rowOff>
    </xdr:to>
    <xdr:sp macro="" textlink="">
      <xdr:nvSpPr>
        <xdr:cNvPr id="538" name="楕円 537">
          <a:extLst>
            <a:ext uri="{FF2B5EF4-FFF2-40B4-BE49-F238E27FC236}">
              <a16:creationId xmlns:a16="http://schemas.microsoft.com/office/drawing/2014/main" id="{00000000-0008-0000-0E00-00001A020000}"/>
            </a:ext>
          </a:extLst>
        </xdr:cNvPr>
        <xdr:cNvSpPr/>
      </xdr:nvSpPr>
      <xdr:spPr>
        <a:xfrm>
          <a:off x="22110700" y="1100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123424</xdr:rowOff>
    </xdr:from>
    <xdr:ext cx="469744" cy="259045"/>
    <xdr:sp macro="" textlink="">
      <xdr:nvSpPr>
        <xdr:cNvPr id="539" name="【学校施設】&#10;一人当たり面積該当値テキスト">
          <a:extLst>
            <a:ext uri="{FF2B5EF4-FFF2-40B4-BE49-F238E27FC236}">
              <a16:creationId xmlns:a16="http://schemas.microsoft.com/office/drawing/2014/main" id="{00000000-0008-0000-0E00-00001B020000}"/>
            </a:ext>
          </a:extLst>
        </xdr:cNvPr>
        <xdr:cNvSpPr txBox="1"/>
      </xdr:nvSpPr>
      <xdr:spPr>
        <a:xfrm>
          <a:off x="22199600" y="1092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37636</xdr:rowOff>
    </xdr:from>
    <xdr:to>
      <xdr:col>112</xdr:col>
      <xdr:colOff>38100</xdr:colOff>
      <xdr:row>64</xdr:row>
      <xdr:rowOff>139236</xdr:rowOff>
    </xdr:to>
    <xdr:sp macro="" textlink="">
      <xdr:nvSpPr>
        <xdr:cNvPr id="540" name="楕円 539">
          <a:extLst>
            <a:ext uri="{FF2B5EF4-FFF2-40B4-BE49-F238E27FC236}">
              <a16:creationId xmlns:a16="http://schemas.microsoft.com/office/drawing/2014/main" id="{00000000-0008-0000-0E00-00001C020000}"/>
            </a:ext>
          </a:extLst>
        </xdr:cNvPr>
        <xdr:cNvSpPr/>
      </xdr:nvSpPr>
      <xdr:spPr>
        <a:xfrm>
          <a:off x="21272500" y="1101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87847</xdr:rowOff>
    </xdr:from>
    <xdr:to>
      <xdr:col>116</xdr:col>
      <xdr:colOff>63500</xdr:colOff>
      <xdr:row>64</xdr:row>
      <xdr:rowOff>88436</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flipV="1">
          <a:off x="21323300" y="11060647"/>
          <a:ext cx="838200" cy="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38027</xdr:rowOff>
    </xdr:from>
    <xdr:to>
      <xdr:col>107</xdr:col>
      <xdr:colOff>101600</xdr:colOff>
      <xdr:row>64</xdr:row>
      <xdr:rowOff>139627</xdr:rowOff>
    </xdr:to>
    <xdr:sp macro="" textlink="">
      <xdr:nvSpPr>
        <xdr:cNvPr id="542" name="楕円 541">
          <a:extLst>
            <a:ext uri="{FF2B5EF4-FFF2-40B4-BE49-F238E27FC236}">
              <a16:creationId xmlns:a16="http://schemas.microsoft.com/office/drawing/2014/main" id="{00000000-0008-0000-0E00-00001E020000}"/>
            </a:ext>
          </a:extLst>
        </xdr:cNvPr>
        <xdr:cNvSpPr/>
      </xdr:nvSpPr>
      <xdr:spPr>
        <a:xfrm>
          <a:off x="20383500" y="1101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88436</xdr:rowOff>
    </xdr:from>
    <xdr:to>
      <xdr:col>111</xdr:col>
      <xdr:colOff>177800</xdr:colOff>
      <xdr:row>64</xdr:row>
      <xdr:rowOff>88827</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flipV="1">
          <a:off x="20434300" y="11061236"/>
          <a:ext cx="889000" cy="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54428</xdr:rowOff>
    </xdr:from>
    <xdr:ext cx="469744" cy="259045"/>
    <xdr:sp macro="" textlink="">
      <xdr:nvSpPr>
        <xdr:cNvPr id="544" name="n_1aveValue【学校施設】&#10;一人当たり面積">
          <a:extLst>
            <a:ext uri="{FF2B5EF4-FFF2-40B4-BE49-F238E27FC236}">
              <a16:creationId xmlns:a16="http://schemas.microsoft.com/office/drawing/2014/main" id="{00000000-0008-0000-0E00-000020020000}"/>
            </a:ext>
          </a:extLst>
        </xdr:cNvPr>
        <xdr:cNvSpPr txBox="1"/>
      </xdr:nvSpPr>
      <xdr:spPr>
        <a:xfrm>
          <a:off x="210757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59457</xdr:rowOff>
    </xdr:from>
    <xdr:ext cx="469744" cy="259045"/>
    <xdr:sp macro="" textlink="">
      <xdr:nvSpPr>
        <xdr:cNvPr id="545" name="n_2aveValue【学校施設】&#10;一人当たり面積">
          <a:extLst>
            <a:ext uri="{FF2B5EF4-FFF2-40B4-BE49-F238E27FC236}">
              <a16:creationId xmlns:a16="http://schemas.microsoft.com/office/drawing/2014/main" id="{00000000-0008-0000-0E00-000021020000}"/>
            </a:ext>
          </a:extLst>
        </xdr:cNvPr>
        <xdr:cNvSpPr txBox="1"/>
      </xdr:nvSpPr>
      <xdr:spPr>
        <a:xfrm>
          <a:off x="20199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74838</xdr:rowOff>
    </xdr:from>
    <xdr:ext cx="469744" cy="259045"/>
    <xdr:sp macro="" textlink="">
      <xdr:nvSpPr>
        <xdr:cNvPr id="546" name="n_3aveValue【学校施設】&#10;一人当たり面積">
          <a:extLst>
            <a:ext uri="{FF2B5EF4-FFF2-40B4-BE49-F238E27FC236}">
              <a16:creationId xmlns:a16="http://schemas.microsoft.com/office/drawing/2014/main" id="{00000000-0008-0000-0E00-000022020000}"/>
            </a:ext>
          </a:extLst>
        </xdr:cNvPr>
        <xdr:cNvSpPr txBox="1"/>
      </xdr:nvSpPr>
      <xdr:spPr>
        <a:xfrm>
          <a:off x="19310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130363</xdr:rowOff>
    </xdr:from>
    <xdr:ext cx="469744" cy="259045"/>
    <xdr:sp macro="" textlink="">
      <xdr:nvSpPr>
        <xdr:cNvPr id="547" name="n_1mainValue【学校施設】&#10;一人当たり面積">
          <a:extLst>
            <a:ext uri="{FF2B5EF4-FFF2-40B4-BE49-F238E27FC236}">
              <a16:creationId xmlns:a16="http://schemas.microsoft.com/office/drawing/2014/main" id="{00000000-0008-0000-0E00-000023020000}"/>
            </a:ext>
          </a:extLst>
        </xdr:cNvPr>
        <xdr:cNvSpPr txBox="1"/>
      </xdr:nvSpPr>
      <xdr:spPr>
        <a:xfrm>
          <a:off x="21075727" y="1110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130754</xdr:rowOff>
    </xdr:from>
    <xdr:ext cx="469744" cy="259045"/>
    <xdr:sp macro="" textlink="">
      <xdr:nvSpPr>
        <xdr:cNvPr id="548" name="n_2mainValue【学校施設】&#10;一人当たり面積">
          <a:extLst>
            <a:ext uri="{FF2B5EF4-FFF2-40B4-BE49-F238E27FC236}">
              <a16:creationId xmlns:a16="http://schemas.microsoft.com/office/drawing/2014/main" id="{00000000-0008-0000-0E00-000024020000}"/>
            </a:ext>
          </a:extLst>
        </xdr:cNvPr>
        <xdr:cNvSpPr txBox="1"/>
      </xdr:nvSpPr>
      <xdr:spPr>
        <a:xfrm>
          <a:off x="20199427" y="1110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3" name="【児童館】&#10;有形固定資産減価償却率グラフ枠">
          <a:extLst>
            <a:ext uri="{FF2B5EF4-FFF2-40B4-BE49-F238E27FC236}">
              <a16:creationId xmlns:a16="http://schemas.microsoft.com/office/drawing/2014/main" id="{00000000-0008-0000-0E00-00003D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flipV="1">
          <a:off x="16318864"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575" name="【児童館】&#10;有形固定資産減価償却率最小値テキスト">
          <a:extLst>
            <a:ext uri="{FF2B5EF4-FFF2-40B4-BE49-F238E27FC236}">
              <a16:creationId xmlns:a16="http://schemas.microsoft.com/office/drawing/2014/main" id="{00000000-0008-0000-0E00-00003F020000}"/>
            </a:ext>
          </a:extLst>
        </xdr:cNvPr>
        <xdr:cNvSpPr txBox="1"/>
      </xdr:nvSpPr>
      <xdr:spPr>
        <a:xfrm>
          <a:off x="16357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77" name="【児童館】&#10;有形固定資産減価償却率最大値テキスト">
          <a:extLst>
            <a:ext uri="{FF2B5EF4-FFF2-40B4-BE49-F238E27FC236}">
              <a16:creationId xmlns:a16="http://schemas.microsoft.com/office/drawing/2014/main" id="{00000000-0008-0000-0E00-000041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157134</xdr:rowOff>
    </xdr:from>
    <xdr:ext cx="405111" cy="259045"/>
    <xdr:sp macro="" textlink="">
      <xdr:nvSpPr>
        <xdr:cNvPr id="579" name="【児童館】&#10;有形固定資産減価償却率平均値テキスト">
          <a:extLst>
            <a:ext uri="{FF2B5EF4-FFF2-40B4-BE49-F238E27FC236}">
              <a16:creationId xmlns:a16="http://schemas.microsoft.com/office/drawing/2014/main" id="{00000000-0008-0000-0E00-000043020000}"/>
            </a:ext>
          </a:extLst>
        </xdr:cNvPr>
        <xdr:cNvSpPr txBox="1"/>
      </xdr:nvSpPr>
      <xdr:spPr>
        <a:xfrm>
          <a:off x="16357600" y="13701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134257</xdr:rowOff>
    </xdr:from>
    <xdr:to>
      <xdr:col>85</xdr:col>
      <xdr:colOff>177800</xdr:colOff>
      <xdr:row>81</xdr:row>
      <xdr:rowOff>64407</xdr:rowOff>
    </xdr:to>
    <xdr:sp macro="" textlink="">
      <xdr:nvSpPr>
        <xdr:cNvPr id="580" name="フローチャート: 判断 579">
          <a:extLst>
            <a:ext uri="{FF2B5EF4-FFF2-40B4-BE49-F238E27FC236}">
              <a16:creationId xmlns:a16="http://schemas.microsoft.com/office/drawing/2014/main" id="{00000000-0008-0000-0E00-000044020000}"/>
            </a:ext>
          </a:extLst>
        </xdr:cNvPr>
        <xdr:cNvSpPr/>
      </xdr:nvSpPr>
      <xdr:spPr>
        <a:xfrm>
          <a:off x="162687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117929</xdr:rowOff>
    </xdr:from>
    <xdr:to>
      <xdr:col>81</xdr:col>
      <xdr:colOff>101600</xdr:colOff>
      <xdr:row>81</xdr:row>
      <xdr:rowOff>48079</xdr:rowOff>
    </xdr:to>
    <xdr:sp macro="" textlink="">
      <xdr:nvSpPr>
        <xdr:cNvPr id="581" name="フローチャート: 判断 580">
          <a:extLst>
            <a:ext uri="{FF2B5EF4-FFF2-40B4-BE49-F238E27FC236}">
              <a16:creationId xmlns:a16="http://schemas.microsoft.com/office/drawing/2014/main" id="{00000000-0008-0000-0E00-000045020000}"/>
            </a:ext>
          </a:extLst>
        </xdr:cNvPr>
        <xdr:cNvSpPr/>
      </xdr:nvSpPr>
      <xdr:spPr>
        <a:xfrm>
          <a:off x="15430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31387</xdr:rowOff>
    </xdr:from>
    <xdr:to>
      <xdr:col>76</xdr:col>
      <xdr:colOff>165100</xdr:colOff>
      <xdr:row>81</xdr:row>
      <xdr:rowOff>132987</xdr:rowOff>
    </xdr:to>
    <xdr:sp macro="" textlink="">
      <xdr:nvSpPr>
        <xdr:cNvPr id="582" name="フローチャート: 判断 581">
          <a:extLst>
            <a:ext uri="{FF2B5EF4-FFF2-40B4-BE49-F238E27FC236}">
              <a16:creationId xmlns:a16="http://schemas.microsoft.com/office/drawing/2014/main" id="{00000000-0008-0000-0E00-000046020000}"/>
            </a:ext>
          </a:extLst>
        </xdr:cNvPr>
        <xdr:cNvSpPr/>
      </xdr:nvSpPr>
      <xdr:spPr>
        <a:xfrm>
          <a:off x="14541500" y="13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99968</xdr:rowOff>
    </xdr:from>
    <xdr:to>
      <xdr:col>72</xdr:col>
      <xdr:colOff>38100</xdr:colOff>
      <xdr:row>81</xdr:row>
      <xdr:rowOff>30118</xdr:rowOff>
    </xdr:to>
    <xdr:sp macro="" textlink="">
      <xdr:nvSpPr>
        <xdr:cNvPr id="583" name="フローチャート: 判断 582">
          <a:extLst>
            <a:ext uri="{FF2B5EF4-FFF2-40B4-BE49-F238E27FC236}">
              <a16:creationId xmlns:a16="http://schemas.microsoft.com/office/drawing/2014/main" id="{00000000-0008-0000-0E00-000047020000}"/>
            </a:ext>
          </a:extLst>
        </xdr:cNvPr>
        <xdr:cNvSpPr/>
      </xdr:nvSpPr>
      <xdr:spPr>
        <a:xfrm>
          <a:off x="13652500" y="1381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49349</xdr:rowOff>
    </xdr:from>
    <xdr:to>
      <xdr:col>85</xdr:col>
      <xdr:colOff>177800</xdr:colOff>
      <xdr:row>82</xdr:row>
      <xdr:rowOff>150949</xdr:rowOff>
    </xdr:to>
    <xdr:sp macro="" textlink="">
      <xdr:nvSpPr>
        <xdr:cNvPr id="589" name="楕円 588">
          <a:extLst>
            <a:ext uri="{FF2B5EF4-FFF2-40B4-BE49-F238E27FC236}">
              <a16:creationId xmlns:a16="http://schemas.microsoft.com/office/drawing/2014/main" id="{00000000-0008-0000-0E00-00004D020000}"/>
            </a:ext>
          </a:extLst>
        </xdr:cNvPr>
        <xdr:cNvSpPr/>
      </xdr:nvSpPr>
      <xdr:spPr>
        <a:xfrm>
          <a:off x="16268700" y="141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27776</xdr:rowOff>
    </xdr:from>
    <xdr:ext cx="405111" cy="259045"/>
    <xdr:sp macro="" textlink="">
      <xdr:nvSpPr>
        <xdr:cNvPr id="590" name="【児童館】&#10;有形固定資産減価償却率該当値テキスト">
          <a:extLst>
            <a:ext uri="{FF2B5EF4-FFF2-40B4-BE49-F238E27FC236}">
              <a16:creationId xmlns:a16="http://schemas.microsoft.com/office/drawing/2014/main" id="{00000000-0008-0000-0E00-00004E020000}"/>
            </a:ext>
          </a:extLst>
        </xdr:cNvPr>
        <xdr:cNvSpPr txBox="1"/>
      </xdr:nvSpPr>
      <xdr:spPr>
        <a:xfrm>
          <a:off x="16357600" y="1408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85271</xdr:rowOff>
    </xdr:from>
    <xdr:to>
      <xdr:col>81</xdr:col>
      <xdr:colOff>101600</xdr:colOff>
      <xdr:row>83</xdr:row>
      <xdr:rowOff>15421</xdr:rowOff>
    </xdr:to>
    <xdr:sp macro="" textlink="">
      <xdr:nvSpPr>
        <xdr:cNvPr id="591" name="楕円 590">
          <a:extLst>
            <a:ext uri="{FF2B5EF4-FFF2-40B4-BE49-F238E27FC236}">
              <a16:creationId xmlns:a16="http://schemas.microsoft.com/office/drawing/2014/main" id="{00000000-0008-0000-0E00-00004F020000}"/>
            </a:ext>
          </a:extLst>
        </xdr:cNvPr>
        <xdr:cNvSpPr/>
      </xdr:nvSpPr>
      <xdr:spPr>
        <a:xfrm>
          <a:off x="15430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100149</xdr:rowOff>
    </xdr:from>
    <xdr:to>
      <xdr:col>85</xdr:col>
      <xdr:colOff>127000</xdr:colOff>
      <xdr:row>82</xdr:row>
      <xdr:rowOff>136071</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flipV="1">
          <a:off x="15481300" y="1415904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121194</xdr:rowOff>
    </xdr:from>
    <xdr:to>
      <xdr:col>76</xdr:col>
      <xdr:colOff>165100</xdr:colOff>
      <xdr:row>83</xdr:row>
      <xdr:rowOff>51344</xdr:rowOff>
    </xdr:to>
    <xdr:sp macro="" textlink="">
      <xdr:nvSpPr>
        <xdr:cNvPr id="593" name="楕円 592">
          <a:extLst>
            <a:ext uri="{FF2B5EF4-FFF2-40B4-BE49-F238E27FC236}">
              <a16:creationId xmlns:a16="http://schemas.microsoft.com/office/drawing/2014/main" id="{00000000-0008-0000-0E00-000051020000}"/>
            </a:ext>
          </a:extLst>
        </xdr:cNvPr>
        <xdr:cNvSpPr/>
      </xdr:nvSpPr>
      <xdr:spPr>
        <a:xfrm>
          <a:off x="145415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136071</xdr:rowOff>
    </xdr:from>
    <xdr:to>
      <xdr:col>81</xdr:col>
      <xdr:colOff>50800</xdr:colOff>
      <xdr:row>83</xdr:row>
      <xdr:rowOff>544</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flipV="1">
          <a:off x="14592300" y="1419497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64606</xdr:rowOff>
    </xdr:from>
    <xdr:ext cx="405111" cy="259045"/>
    <xdr:sp macro="" textlink="">
      <xdr:nvSpPr>
        <xdr:cNvPr id="595" name="n_1aveValue【児童館】&#10;有形固定資産減価償却率">
          <a:extLst>
            <a:ext uri="{FF2B5EF4-FFF2-40B4-BE49-F238E27FC236}">
              <a16:creationId xmlns:a16="http://schemas.microsoft.com/office/drawing/2014/main" id="{00000000-0008-0000-0E00-000053020000}"/>
            </a:ext>
          </a:extLst>
        </xdr:cNvPr>
        <xdr:cNvSpPr txBox="1"/>
      </xdr:nvSpPr>
      <xdr:spPr>
        <a:xfrm>
          <a:off x="152660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149514</xdr:rowOff>
    </xdr:from>
    <xdr:ext cx="405111" cy="259045"/>
    <xdr:sp macro="" textlink="">
      <xdr:nvSpPr>
        <xdr:cNvPr id="596" name="n_2aveValue【児童館】&#10;有形固定資産減価償却率">
          <a:extLst>
            <a:ext uri="{FF2B5EF4-FFF2-40B4-BE49-F238E27FC236}">
              <a16:creationId xmlns:a16="http://schemas.microsoft.com/office/drawing/2014/main" id="{00000000-0008-0000-0E00-000054020000}"/>
            </a:ext>
          </a:extLst>
        </xdr:cNvPr>
        <xdr:cNvSpPr txBox="1"/>
      </xdr:nvSpPr>
      <xdr:spPr>
        <a:xfrm>
          <a:off x="14389744" y="1369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46645</xdr:rowOff>
    </xdr:from>
    <xdr:ext cx="405111" cy="259045"/>
    <xdr:sp macro="" textlink="">
      <xdr:nvSpPr>
        <xdr:cNvPr id="597" name="n_3aveValue【児童館】&#10;有形固定資産減価償却率">
          <a:extLst>
            <a:ext uri="{FF2B5EF4-FFF2-40B4-BE49-F238E27FC236}">
              <a16:creationId xmlns:a16="http://schemas.microsoft.com/office/drawing/2014/main" id="{00000000-0008-0000-0E00-000055020000}"/>
            </a:ext>
          </a:extLst>
        </xdr:cNvPr>
        <xdr:cNvSpPr txBox="1"/>
      </xdr:nvSpPr>
      <xdr:spPr>
        <a:xfrm>
          <a:off x="13500744" y="1359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6548</xdr:rowOff>
    </xdr:from>
    <xdr:ext cx="405111" cy="259045"/>
    <xdr:sp macro="" textlink="">
      <xdr:nvSpPr>
        <xdr:cNvPr id="598" name="n_1mainValue【児童館】&#10;有形固定資産減価償却率">
          <a:extLst>
            <a:ext uri="{FF2B5EF4-FFF2-40B4-BE49-F238E27FC236}">
              <a16:creationId xmlns:a16="http://schemas.microsoft.com/office/drawing/2014/main" id="{00000000-0008-0000-0E00-000056020000}"/>
            </a:ext>
          </a:extLst>
        </xdr:cNvPr>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42471</xdr:rowOff>
    </xdr:from>
    <xdr:ext cx="405111" cy="259045"/>
    <xdr:sp macro="" textlink="">
      <xdr:nvSpPr>
        <xdr:cNvPr id="599" name="n_2mainValue【児童館】&#10;有形固定資産減価償却率">
          <a:extLst>
            <a:ext uri="{FF2B5EF4-FFF2-40B4-BE49-F238E27FC236}">
              <a16:creationId xmlns:a16="http://schemas.microsoft.com/office/drawing/2014/main" id="{00000000-0008-0000-0E00-000057020000}"/>
            </a:ext>
          </a:extLst>
        </xdr:cNvPr>
        <xdr:cNvSpPr txBox="1"/>
      </xdr:nvSpPr>
      <xdr:spPr>
        <a:xfrm>
          <a:off x="14389744" y="1427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0" name="正方形/長方形 599">
          <a:extLst>
            <a:ext uri="{FF2B5EF4-FFF2-40B4-BE49-F238E27FC236}">
              <a16:creationId xmlns:a16="http://schemas.microsoft.com/office/drawing/2014/main" id="{00000000-0008-0000-0E00-00005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1" name="正方形/長方形 600">
          <a:extLst>
            <a:ext uri="{FF2B5EF4-FFF2-40B4-BE49-F238E27FC236}">
              <a16:creationId xmlns:a16="http://schemas.microsoft.com/office/drawing/2014/main" id="{00000000-0008-0000-0E00-00005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2" name="正方形/長方形 601">
          <a:extLst>
            <a:ext uri="{FF2B5EF4-FFF2-40B4-BE49-F238E27FC236}">
              <a16:creationId xmlns:a16="http://schemas.microsoft.com/office/drawing/2014/main" id="{00000000-0008-0000-0E00-00005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3" name="正方形/長方形 602">
          <a:extLst>
            <a:ext uri="{FF2B5EF4-FFF2-40B4-BE49-F238E27FC236}">
              <a16:creationId xmlns:a16="http://schemas.microsoft.com/office/drawing/2014/main" id="{00000000-0008-0000-0E00-00005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4" name="正方形/長方形 603">
          <a:extLst>
            <a:ext uri="{FF2B5EF4-FFF2-40B4-BE49-F238E27FC236}">
              <a16:creationId xmlns:a16="http://schemas.microsoft.com/office/drawing/2014/main" id="{00000000-0008-0000-0E00-00005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2" name="【児童館】&#10;一人当たり面積グラフ枠">
          <a:extLst>
            <a:ext uri="{FF2B5EF4-FFF2-40B4-BE49-F238E27FC236}">
              <a16:creationId xmlns:a16="http://schemas.microsoft.com/office/drawing/2014/main" id="{00000000-0008-0000-0E00-00006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110489</xdr:rowOff>
    </xdr:from>
    <xdr:to>
      <xdr:col>116</xdr:col>
      <xdr:colOff>62864</xdr:colOff>
      <xdr:row>85</xdr:row>
      <xdr:rowOff>129539</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flipV="1">
          <a:off x="22160864" y="13483589"/>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133366</xdr:rowOff>
    </xdr:from>
    <xdr:ext cx="469744" cy="259045"/>
    <xdr:sp macro="" textlink="">
      <xdr:nvSpPr>
        <xdr:cNvPr id="624" name="【児童館】&#10;一人当たり面積最小値テキスト">
          <a:extLst>
            <a:ext uri="{FF2B5EF4-FFF2-40B4-BE49-F238E27FC236}">
              <a16:creationId xmlns:a16="http://schemas.microsoft.com/office/drawing/2014/main" id="{00000000-0008-0000-0E00-000070020000}"/>
            </a:ext>
          </a:extLst>
        </xdr:cNvPr>
        <xdr:cNvSpPr txBox="1"/>
      </xdr:nvSpPr>
      <xdr:spPr>
        <a:xfrm>
          <a:off x="22199600"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129539</xdr:rowOff>
    </xdr:from>
    <xdr:to>
      <xdr:col>116</xdr:col>
      <xdr:colOff>152400</xdr:colOff>
      <xdr:row>85</xdr:row>
      <xdr:rowOff>129539</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22072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57166</xdr:rowOff>
    </xdr:from>
    <xdr:ext cx="469744" cy="259045"/>
    <xdr:sp macro="" textlink="">
      <xdr:nvSpPr>
        <xdr:cNvPr id="626" name="【児童館】&#10;一人当たり面積最大値テキスト">
          <a:extLst>
            <a:ext uri="{FF2B5EF4-FFF2-40B4-BE49-F238E27FC236}">
              <a16:creationId xmlns:a16="http://schemas.microsoft.com/office/drawing/2014/main" id="{00000000-0008-0000-0E00-000072020000}"/>
            </a:ext>
          </a:extLst>
        </xdr:cNvPr>
        <xdr:cNvSpPr txBox="1"/>
      </xdr:nvSpPr>
      <xdr:spPr>
        <a:xfrm>
          <a:off x="22199600" y="1325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110489</xdr:rowOff>
    </xdr:from>
    <xdr:to>
      <xdr:col>116</xdr:col>
      <xdr:colOff>152400</xdr:colOff>
      <xdr:row>78</xdr:row>
      <xdr:rowOff>110489</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22072600" y="1348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97807</xdr:rowOff>
    </xdr:from>
    <xdr:ext cx="469744" cy="259045"/>
    <xdr:sp macro="" textlink="">
      <xdr:nvSpPr>
        <xdr:cNvPr id="628" name="【児童館】&#10;一人当たり面積平均値テキスト">
          <a:extLst>
            <a:ext uri="{FF2B5EF4-FFF2-40B4-BE49-F238E27FC236}">
              <a16:creationId xmlns:a16="http://schemas.microsoft.com/office/drawing/2014/main" id="{00000000-0008-0000-0E00-000074020000}"/>
            </a:ext>
          </a:extLst>
        </xdr:cNvPr>
        <xdr:cNvSpPr txBox="1"/>
      </xdr:nvSpPr>
      <xdr:spPr>
        <a:xfrm>
          <a:off x="22199600" y="1415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629" name="フローチャート: 判断 628">
          <a:extLst>
            <a:ext uri="{FF2B5EF4-FFF2-40B4-BE49-F238E27FC236}">
              <a16:creationId xmlns:a16="http://schemas.microsoft.com/office/drawing/2014/main" id="{00000000-0008-0000-0E00-000075020000}"/>
            </a:ext>
          </a:extLst>
        </xdr:cNvPr>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630" name="フローチャート: 判断 629">
          <a:extLst>
            <a:ext uri="{FF2B5EF4-FFF2-40B4-BE49-F238E27FC236}">
              <a16:creationId xmlns:a16="http://schemas.microsoft.com/office/drawing/2014/main" id="{00000000-0008-0000-0E00-000076020000}"/>
            </a:ext>
          </a:extLst>
        </xdr:cNvPr>
        <xdr:cNvSpPr/>
      </xdr:nvSpPr>
      <xdr:spPr>
        <a:xfrm>
          <a:off x="2127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631" name="フローチャート: 判断 630">
          <a:extLst>
            <a:ext uri="{FF2B5EF4-FFF2-40B4-BE49-F238E27FC236}">
              <a16:creationId xmlns:a16="http://schemas.microsoft.com/office/drawing/2014/main" id="{00000000-0008-0000-0E00-000077020000}"/>
            </a:ext>
          </a:extLst>
        </xdr:cNvPr>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632" name="フローチャート: 判断 631">
          <a:extLst>
            <a:ext uri="{FF2B5EF4-FFF2-40B4-BE49-F238E27FC236}">
              <a16:creationId xmlns:a16="http://schemas.microsoft.com/office/drawing/2014/main" id="{00000000-0008-0000-0E00-000078020000}"/>
            </a:ext>
          </a:extLst>
        </xdr:cNvPr>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638" name="楕円 637">
          <a:extLst>
            <a:ext uri="{FF2B5EF4-FFF2-40B4-BE49-F238E27FC236}">
              <a16:creationId xmlns:a16="http://schemas.microsoft.com/office/drawing/2014/main" id="{00000000-0008-0000-0E00-00007E020000}"/>
            </a:ext>
          </a:extLst>
        </xdr:cNvPr>
        <xdr:cNvSpPr/>
      </xdr:nvSpPr>
      <xdr:spPr>
        <a:xfrm>
          <a:off x="22110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54627</xdr:rowOff>
    </xdr:from>
    <xdr:ext cx="469744" cy="259045"/>
    <xdr:sp macro="" textlink="">
      <xdr:nvSpPr>
        <xdr:cNvPr id="639" name="【児童館】&#10;一人当たり面積該当値テキスト">
          <a:extLst>
            <a:ext uri="{FF2B5EF4-FFF2-40B4-BE49-F238E27FC236}">
              <a16:creationId xmlns:a16="http://schemas.microsoft.com/office/drawing/2014/main" id="{00000000-0008-0000-0E00-00007F020000}"/>
            </a:ext>
          </a:extLst>
        </xdr:cNvPr>
        <xdr:cNvSpPr txBox="1"/>
      </xdr:nvSpPr>
      <xdr:spPr>
        <a:xfrm>
          <a:off x="22199600"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143511</xdr:rowOff>
    </xdr:from>
    <xdr:to>
      <xdr:col>112</xdr:col>
      <xdr:colOff>38100</xdr:colOff>
      <xdr:row>85</xdr:row>
      <xdr:rowOff>73661</xdr:rowOff>
    </xdr:to>
    <xdr:sp macro="" textlink="">
      <xdr:nvSpPr>
        <xdr:cNvPr id="640" name="楕円 639">
          <a:extLst>
            <a:ext uri="{FF2B5EF4-FFF2-40B4-BE49-F238E27FC236}">
              <a16:creationId xmlns:a16="http://schemas.microsoft.com/office/drawing/2014/main" id="{00000000-0008-0000-0E00-000080020000}"/>
            </a:ext>
          </a:extLst>
        </xdr:cNvPr>
        <xdr:cNvSpPr/>
      </xdr:nvSpPr>
      <xdr:spPr>
        <a:xfrm>
          <a:off x="212725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19050</xdr:rowOff>
    </xdr:from>
    <xdr:to>
      <xdr:col>116</xdr:col>
      <xdr:colOff>63500</xdr:colOff>
      <xdr:row>85</xdr:row>
      <xdr:rowOff>22861</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flipV="1">
          <a:off x="21323300" y="145923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143511</xdr:rowOff>
    </xdr:from>
    <xdr:to>
      <xdr:col>107</xdr:col>
      <xdr:colOff>101600</xdr:colOff>
      <xdr:row>85</xdr:row>
      <xdr:rowOff>73661</xdr:rowOff>
    </xdr:to>
    <xdr:sp macro="" textlink="">
      <xdr:nvSpPr>
        <xdr:cNvPr id="642" name="楕円 641">
          <a:extLst>
            <a:ext uri="{FF2B5EF4-FFF2-40B4-BE49-F238E27FC236}">
              <a16:creationId xmlns:a16="http://schemas.microsoft.com/office/drawing/2014/main" id="{00000000-0008-0000-0E00-000082020000}"/>
            </a:ext>
          </a:extLst>
        </xdr:cNvPr>
        <xdr:cNvSpPr/>
      </xdr:nvSpPr>
      <xdr:spPr>
        <a:xfrm>
          <a:off x="203835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22861</xdr:rowOff>
    </xdr:from>
    <xdr:to>
      <xdr:col>111</xdr:col>
      <xdr:colOff>177800</xdr:colOff>
      <xdr:row>85</xdr:row>
      <xdr:rowOff>22861</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20434300" y="14596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21607</xdr:rowOff>
    </xdr:from>
    <xdr:ext cx="469744" cy="259045"/>
    <xdr:sp macro="" textlink="">
      <xdr:nvSpPr>
        <xdr:cNvPr id="644" name="n_1aveValue【児童館】&#10;一人当たり面積">
          <a:extLst>
            <a:ext uri="{FF2B5EF4-FFF2-40B4-BE49-F238E27FC236}">
              <a16:creationId xmlns:a16="http://schemas.microsoft.com/office/drawing/2014/main" id="{00000000-0008-0000-0E00-000084020000}"/>
            </a:ext>
          </a:extLst>
        </xdr:cNvPr>
        <xdr:cNvSpPr txBox="1"/>
      </xdr:nvSpPr>
      <xdr:spPr>
        <a:xfrm>
          <a:off x="210757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645" name="n_2aveValue【児童館】&#10;一人当たり面積">
          <a:extLst>
            <a:ext uri="{FF2B5EF4-FFF2-40B4-BE49-F238E27FC236}">
              <a16:creationId xmlns:a16="http://schemas.microsoft.com/office/drawing/2014/main" id="{00000000-0008-0000-0E00-000085020000}"/>
            </a:ext>
          </a:extLst>
        </xdr:cNvPr>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646" name="n_3aveValue【児童館】&#10;一人当たり面積">
          <a:extLst>
            <a:ext uri="{FF2B5EF4-FFF2-40B4-BE49-F238E27FC236}">
              <a16:creationId xmlns:a16="http://schemas.microsoft.com/office/drawing/2014/main" id="{00000000-0008-0000-0E00-000086020000}"/>
            </a:ext>
          </a:extLst>
        </xdr:cNvPr>
        <xdr:cNvSpPr txBox="1"/>
      </xdr:nvSpPr>
      <xdr:spPr>
        <a:xfrm>
          <a:off x="19310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64788</xdr:rowOff>
    </xdr:from>
    <xdr:ext cx="469744" cy="259045"/>
    <xdr:sp macro="" textlink="">
      <xdr:nvSpPr>
        <xdr:cNvPr id="647" name="n_1mainValue【児童館】&#10;一人当たり面積">
          <a:extLst>
            <a:ext uri="{FF2B5EF4-FFF2-40B4-BE49-F238E27FC236}">
              <a16:creationId xmlns:a16="http://schemas.microsoft.com/office/drawing/2014/main" id="{00000000-0008-0000-0E00-000087020000}"/>
            </a:ext>
          </a:extLst>
        </xdr:cNvPr>
        <xdr:cNvSpPr txBox="1"/>
      </xdr:nvSpPr>
      <xdr:spPr>
        <a:xfrm>
          <a:off x="21075727" y="1463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64788</xdr:rowOff>
    </xdr:from>
    <xdr:ext cx="469744" cy="259045"/>
    <xdr:sp macro="" textlink="">
      <xdr:nvSpPr>
        <xdr:cNvPr id="648" name="n_2mainValue【児童館】&#10;一人当たり面積">
          <a:extLst>
            <a:ext uri="{FF2B5EF4-FFF2-40B4-BE49-F238E27FC236}">
              <a16:creationId xmlns:a16="http://schemas.microsoft.com/office/drawing/2014/main" id="{00000000-0008-0000-0E00-000088020000}"/>
            </a:ext>
          </a:extLst>
        </xdr:cNvPr>
        <xdr:cNvSpPr txBox="1"/>
      </xdr:nvSpPr>
      <xdr:spPr>
        <a:xfrm>
          <a:off x="20199427" y="1463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0" name="正方形/長方形 649">
          <a:extLst>
            <a:ext uri="{FF2B5EF4-FFF2-40B4-BE49-F238E27FC236}">
              <a16:creationId xmlns:a16="http://schemas.microsoft.com/office/drawing/2014/main" id="{00000000-0008-0000-0E00-00008A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1" name="正方形/長方形 650">
          <a:extLst>
            <a:ext uri="{FF2B5EF4-FFF2-40B4-BE49-F238E27FC236}">
              <a16:creationId xmlns:a16="http://schemas.microsoft.com/office/drawing/2014/main" id="{00000000-0008-0000-0E00-00008B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2" name="正方形/長方形 651">
          <a:extLst>
            <a:ext uri="{FF2B5EF4-FFF2-40B4-BE49-F238E27FC236}">
              <a16:creationId xmlns:a16="http://schemas.microsoft.com/office/drawing/2014/main" id="{00000000-0008-0000-0E00-00008C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3" name="正方形/長方形 652">
          <a:extLst>
            <a:ext uri="{FF2B5EF4-FFF2-40B4-BE49-F238E27FC236}">
              <a16:creationId xmlns:a16="http://schemas.microsoft.com/office/drawing/2014/main" id="{00000000-0008-0000-0E00-00008D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4" name="正方形/長方形 653">
          <a:extLst>
            <a:ext uri="{FF2B5EF4-FFF2-40B4-BE49-F238E27FC236}">
              <a16:creationId xmlns:a16="http://schemas.microsoft.com/office/drawing/2014/main" id="{00000000-0008-0000-0E00-00008E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5" name="正方形/長方形 654">
          <a:extLst>
            <a:ext uri="{FF2B5EF4-FFF2-40B4-BE49-F238E27FC236}">
              <a16:creationId xmlns:a16="http://schemas.microsoft.com/office/drawing/2014/main" id="{00000000-0008-0000-0E00-00008F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6" name="正方形/長方形 655">
          <a:extLst>
            <a:ext uri="{FF2B5EF4-FFF2-40B4-BE49-F238E27FC236}">
              <a16:creationId xmlns:a16="http://schemas.microsoft.com/office/drawing/2014/main" id="{00000000-0008-0000-0E00-000090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3" name="【公民館】&#10;有形固定資産減価償却率グラフ枠">
          <a:extLst>
            <a:ext uri="{FF2B5EF4-FFF2-40B4-BE49-F238E27FC236}">
              <a16:creationId xmlns:a16="http://schemas.microsoft.com/office/drawing/2014/main" id="{00000000-0008-0000-0E00-0000A1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136616</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flipV="1">
          <a:off x="16318864" y="17090571"/>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140443</xdr:rowOff>
    </xdr:from>
    <xdr:ext cx="340478" cy="259045"/>
    <xdr:sp macro="" textlink="">
      <xdr:nvSpPr>
        <xdr:cNvPr id="675" name="【公民館】&#10;有形固定資産減価償却率最小値テキスト">
          <a:extLst>
            <a:ext uri="{FF2B5EF4-FFF2-40B4-BE49-F238E27FC236}">
              <a16:creationId xmlns:a16="http://schemas.microsoft.com/office/drawing/2014/main" id="{00000000-0008-0000-0E00-0000A3020000}"/>
            </a:ext>
          </a:extLst>
        </xdr:cNvPr>
        <xdr:cNvSpPr txBox="1"/>
      </xdr:nvSpPr>
      <xdr:spPr>
        <a:xfrm>
          <a:off x="16357600" y="186570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136616</xdr:rowOff>
    </xdr:from>
    <xdr:to>
      <xdr:col>86</xdr:col>
      <xdr:colOff>25400</xdr:colOff>
      <xdr:row>108</xdr:row>
      <xdr:rowOff>136616</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6230600" y="1865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77" name="【公民館】&#10;有形固定資産減価償却率最大値テキスト">
          <a:extLst>
            <a:ext uri="{FF2B5EF4-FFF2-40B4-BE49-F238E27FC236}">
              <a16:creationId xmlns:a16="http://schemas.microsoft.com/office/drawing/2014/main" id="{00000000-0008-0000-0E00-0000A5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679" name="【公民館】&#10;有形固定資産減価償却率平均値テキスト">
          <a:extLst>
            <a:ext uri="{FF2B5EF4-FFF2-40B4-BE49-F238E27FC236}">
              <a16:creationId xmlns:a16="http://schemas.microsoft.com/office/drawing/2014/main" id="{00000000-0008-0000-0E00-0000A7020000}"/>
            </a:ext>
          </a:extLst>
        </xdr:cNvPr>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680" name="フローチャート: 判断 679">
          <a:extLst>
            <a:ext uri="{FF2B5EF4-FFF2-40B4-BE49-F238E27FC236}">
              <a16:creationId xmlns:a16="http://schemas.microsoft.com/office/drawing/2014/main" id="{00000000-0008-0000-0E00-0000A8020000}"/>
            </a:ext>
          </a:extLst>
        </xdr:cNvPr>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681" name="フローチャート: 判断 680">
          <a:extLst>
            <a:ext uri="{FF2B5EF4-FFF2-40B4-BE49-F238E27FC236}">
              <a16:creationId xmlns:a16="http://schemas.microsoft.com/office/drawing/2014/main" id="{00000000-0008-0000-0E00-0000A9020000}"/>
            </a:ext>
          </a:extLst>
        </xdr:cNvPr>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682" name="フローチャート: 判断 681">
          <a:extLst>
            <a:ext uri="{FF2B5EF4-FFF2-40B4-BE49-F238E27FC236}">
              <a16:creationId xmlns:a16="http://schemas.microsoft.com/office/drawing/2014/main" id="{00000000-0008-0000-0E00-0000AA020000}"/>
            </a:ext>
          </a:extLst>
        </xdr:cNvPr>
        <xdr:cNvSpPr/>
      </xdr:nvSpPr>
      <xdr:spPr>
        <a:xfrm>
          <a:off x="14541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79284</xdr:rowOff>
    </xdr:from>
    <xdr:to>
      <xdr:col>72</xdr:col>
      <xdr:colOff>38100</xdr:colOff>
      <xdr:row>104</xdr:row>
      <xdr:rowOff>9434</xdr:rowOff>
    </xdr:to>
    <xdr:sp macro="" textlink="">
      <xdr:nvSpPr>
        <xdr:cNvPr id="683" name="フローチャート: 判断 682">
          <a:extLst>
            <a:ext uri="{FF2B5EF4-FFF2-40B4-BE49-F238E27FC236}">
              <a16:creationId xmlns:a16="http://schemas.microsoft.com/office/drawing/2014/main" id="{00000000-0008-0000-0E00-0000AB020000}"/>
            </a:ext>
          </a:extLst>
        </xdr:cNvPr>
        <xdr:cNvSpPr/>
      </xdr:nvSpPr>
      <xdr:spPr>
        <a:xfrm>
          <a:off x="13652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160927</xdr:rowOff>
    </xdr:from>
    <xdr:to>
      <xdr:col>85</xdr:col>
      <xdr:colOff>177800</xdr:colOff>
      <xdr:row>100</xdr:row>
      <xdr:rowOff>91077</xdr:rowOff>
    </xdr:to>
    <xdr:sp macro="" textlink="">
      <xdr:nvSpPr>
        <xdr:cNvPr id="689" name="楕円 688">
          <a:extLst>
            <a:ext uri="{FF2B5EF4-FFF2-40B4-BE49-F238E27FC236}">
              <a16:creationId xmlns:a16="http://schemas.microsoft.com/office/drawing/2014/main" id="{00000000-0008-0000-0E00-0000B1020000}"/>
            </a:ext>
          </a:extLst>
        </xdr:cNvPr>
        <xdr:cNvSpPr/>
      </xdr:nvSpPr>
      <xdr:spPr>
        <a:xfrm>
          <a:off x="16268700" y="1713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75854</xdr:rowOff>
    </xdr:from>
    <xdr:ext cx="405111" cy="259045"/>
    <xdr:sp macro="" textlink="">
      <xdr:nvSpPr>
        <xdr:cNvPr id="690" name="【公民館】&#10;有形固定資産減価償却率該当値テキスト">
          <a:extLst>
            <a:ext uri="{FF2B5EF4-FFF2-40B4-BE49-F238E27FC236}">
              <a16:creationId xmlns:a16="http://schemas.microsoft.com/office/drawing/2014/main" id="{00000000-0008-0000-0E00-0000B2020000}"/>
            </a:ext>
          </a:extLst>
        </xdr:cNvPr>
        <xdr:cNvSpPr txBox="1"/>
      </xdr:nvSpPr>
      <xdr:spPr>
        <a:xfrm>
          <a:off x="16357600" y="17049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164193</xdr:rowOff>
    </xdr:from>
    <xdr:to>
      <xdr:col>81</xdr:col>
      <xdr:colOff>101600</xdr:colOff>
      <xdr:row>100</xdr:row>
      <xdr:rowOff>94343</xdr:rowOff>
    </xdr:to>
    <xdr:sp macro="" textlink="">
      <xdr:nvSpPr>
        <xdr:cNvPr id="691" name="楕円 690">
          <a:extLst>
            <a:ext uri="{FF2B5EF4-FFF2-40B4-BE49-F238E27FC236}">
              <a16:creationId xmlns:a16="http://schemas.microsoft.com/office/drawing/2014/main" id="{00000000-0008-0000-0E00-0000B3020000}"/>
            </a:ext>
          </a:extLst>
        </xdr:cNvPr>
        <xdr:cNvSpPr/>
      </xdr:nvSpPr>
      <xdr:spPr>
        <a:xfrm>
          <a:off x="15430500" y="171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40277</xdr:rowOff>
    </xdr:from>
    <xdr:to>
      <xdr:col>85</xdr:col>
      <xdr:colOff>127000</xdr:colOff>
      <xdr:row>100</xdr:row>
      <xdr:rowOff>43543</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flipV="1">
          <a:off x="15481300" y="1718527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136434</xdr:rowOff>
    </xdr:from>
    <xdr:to>
      <xdr:col>76</xdr:col>
      <xdr:colOff>165100</xdr:colOff>
      <xdr:row>100</xdr:row>
      <xdr:rowOff>66584</xdr:rowOff>
    </xdr:to>
    <xdr:sp macro="" textlink="">
      <xdr:nvSpPr>
        <xdr:cNvPr id="693" name="楕円 692">
          <a:extLst>
            <a:ext uri="{FF2B5EF4-FFF2-40B4-BE49-F238E27FC236}">
              <a16:creationId xmlns:a16="http://schemas.microsoft.com/office/drawing/2014/main" id="{00000000-0008-0000-0E00-0000B5020000}"/>
            </a:ext>
          </a:extLst>
        </xdr:cNvPr>
        <xdr:cNvSpPr/>
      </xdr:nvSpPr>
      <xdr:spPr>
        <a:xfrm>
          <a:off x="14541500" y="1710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15784</xdr:rowOff>
    </xdr:from>
    <xdr:to>
      <xdr:col>81</xdr:col>
      <xdr:colOff>50800</xdr:colOff>
      <xdr:row>100</xdr:row>
      <xdr:rowOff>43543</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4592300" y="1716078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100165</xdr:rowOff>
    </xdr:from>
    <xdr:ext cx="405111" cy="259045"/>
    <xdr:sp macro="" textlink="">
      <xdr:nvSpPr>
        <xdr:cNvPr id="695" name="n_1aveValue【公民館】&#10;有形固定資産減価償却率">
          <a:extLst>
            <a:ext uri="{FF2B5EF4-FFF2-40B4-BE49-F238E27FC236}">
              <a16:creationId xmlns:a16="http://schemas.microsoft.com/office/drawing/2014/main" id="{00000000-0008-0000-0E00-0000B7020000}"/>
            </a:ext>
          </a:extLst>
        </xdr:cNvPr>
        <xdr:cNvSpPr txBox="1"/>
      </xdr:nvSpPr>
      <xdr:spPr>
        <a:xfrm>
          <a:off x="15266044"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118127</xdr:rowOff>
    </xdr:from>
    <xdr:ext cx="405111" cy="259045"/>
    <xdr:sp macro="" textlink="">
      <xdr:nvSpPr>
        <xdr:cNvPr id="696" name="n_2aveValue【公民館】&#10;有形固定資産減価償却率">
          <a:extLst>
            <a:ext uri="{FF2B5EF4-FFF2-40B4-BE49-F238E27FC236}">
              <a16:creationId xmlns:a16="http://schemas.microsoft.com/office/drawing/2014/main" id="{00000000-0008-0000-0E00-0000B8020000}"/>
            </a:ext>
          </a:extLst>
        </xdr:cNvPr>
        <xdr:cNvSpPr txBox="1"/>
      </xdr:nvSpPr>
      <xdr:spPr>
        <a:xfrm>
          <a:off x="14389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25961</xdr:rowOff>
    </xdr:from>
    <xdr:ext cx="405111" cy="259045"/>
    <xdr:sp macro="" textlink="">
      <xdr:nvSpPr>
        <xdr:cNvPr id="697" name="n_3aveValue【公民館】&#10;有形固定資産減価償却率">
          <a:extLst>
            <a:ext uri="{FF2B5EF4-FFF2-40B4-BE49-F238E27FC236}">
              <a16:creationId xmlns:a16="http://schemas.microsoft.com/office/drawing/2014/main" id="{00000000-0008-0000-0E00-0000B9020000}"/>
            </a:ext>
          </a:extLst>
        </xdr:cNvPr>
        <xdr:cNvSpPr txBox="1"/>
      </xdr:nvSpPr>
      <xdr:spPr>
        <a:xfrm>
          <a:off x="13500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110870</xdr:rowOff>
    </xdr:from>
    <xdr:ext cx="405111" cy="259045"/>
    <xdr:sp macro="" textlink="">
      <xdr:nvSpPr>
        <xdr:cNvPr id="698" name="n_1mainValue【公民館】&#10;有形固定資産減価償却率">
          <a:extLst>
            <a:ext uri="{FF2B5EF4-FFF2-40B4-BE49-F238E27FC236}">
              <a16:creationId xmlns:a16="http://schemas.microsoft.com/office/drawing/2014/main" id="{00000000-0008-0000-0E00-0000BA020000}"/>
            </a:ext>
          </a:extLst>
        </xdr:cNvPr>
        <xdr:cNvSpPr txBox="1"/>
      </xdr:nvSpPr>
      <xdr:spPr>
        <a:xfrm>
          <a:off x="15266044" y="16912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83111</xdr:rowOff>
    </xdr:from>
    <xdr:ext cx="405111" cy="259045"/>
    <xdr:sp macro="" textlink="">
      <xdr:nvSpPr>
        <xdr:cNvPr id="699" name="n_2mainValue【公民館】&#10;有形固定資産減価償却率">
          <a:extLst>
            <a:ext uri="{FF2B5EF4-FFF2-40B4-BE49-F238E27FC236}">
              <a16:creationId xmlns:a16="http://schemas.microsoft.com/office/drawing/2014/main" id="{00000000-0008-0000-0E00-0000BB020000}"/>
            </a:ext>
          </a:extLst>
        </xdr:cNvPr>
        <xdr:cNvSpPr txBox="1"/>
      </xdr:nvSpPr>
      <xdr:spPr>
        <a:xfrm>
          <a:off x="14389744" y="16885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00000000-0008-0000-0E00-0000C2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00000000-0008-0000-0E00-0000C3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a:extLst>
            <a:ext uri="{FF2B5EF4-FFF2-40B4-BE49-F238E27FC236}">
              <a16:creationId xmlns:a16="http://schemas.microsoft.com/office/drawing/2014/main" id="{00000000-0008-0000-0E00-0000D2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68656</xdr:rowOff>
    </xdr:from>
    <xdr:to>
      <xdr:col>116</xdr:col>
      <xdr:colOff>62864</xdr:colOff>
      <xdr:row>108</xdr:row>
      <xdr:rowOff>150419</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flipV="1">
          <a:off x="22160864" y="17385106"/>
          <a:ext cx="0" cy="128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154246</xdr:rowOff>
    </xdr:from>
    <xdr:ext cx="469744" cy="259045"/>
    <xdr:sp macro="" textlink="">
      <xdr:nvSpPr>
        <xdr:cNvPr id="724" name="【公民館】&#10;一人当たり面積最小値テキスト">
          <a:extLst>
            <a:ext uri="{FF2B5EF4-FFF2-40B4-BE49-F238E27FC236}">
              <a16:creationId xmlns:a16="http://schemas.microsoft.com/office/drawing/2014/main" id="{00000000-0008-0000-0E00-0000D4020000}"/>
            </a:ext>
          </a:extLst>
        </xdr:cNvPr>
        <xdr:cNvSpPr txBox="1"/>
      </xdr:nvSpPr>
      <xdr:spPr>
        <a:xfrm>
          <a:off x="22199600" y="1867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150419</xdr:rowOff>
    </xdr:from>
    <xdr:to>
      <xdr:col>116</xdr:col>
      <xdr:colOff>152400</xdr:colOff>
      <xdr:row>108</xdr:row>
      <xdr:rowOff>150419</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22072600" y="1866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15333</xdr:rowOff>
    </xdr:from>
    <xdr:ext cx="534377" cy="259045"/>
    <xdr:sp macro="" textlink="">
      <xdr:nvSpPr>
        <xdr:cNvPr id="726" name="【公民館】&#10;一人当たり面積最大値テキスト">
          <a:extLst>
            <a:ext uri="{FF2B5EF4-FFF2-40B4-BE49-F238E27FC236}">
              <a16:creationId xmlns:a16="http://schemas.microsoft.com/office/drawing/2014/main" id="{00000000-0008-0000-0E00-0000D6020000}"/>
            </a:ext>
          </a:extLst>
        </xdr:cNvPr>
        <xdr:cNvSpPr txBox="1"/>
      </xdr:nvSpPr>
      <xdr:spPr>
        <a:xfrm>
          <a:off x="22199600" y="171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68656</xdr:rowOff>
    </xdr:from>
    <xdr:to>
      <xdr:col>116</xdr:col>
      <xdr:colOff>152400</xdr:colOff>
      <xdr:row>101</xdr:row>
      <xdr:rowOff>68656</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22072600" y="1738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xdr:rowOff>
    </xdr:from>
    <xdr:ext cx="469744" cy="259045"/>
    <xdr:sp macro="" textlink="">
      <xdr:nvSpPr>
        <xdr:cNvPr id="728" name="【公民館】&#10;一人当たり面積平均値テキスト">
          <a:extLst>
            <a:ext uri="{FF2B5EF4-FFF2-40B4-BE49-F238E27FC236}">
              <a16:creationId xmlns:a16="http://schemas.microsoft.com/office/drawing/2014/main" id="{00000000-0008-0000-0E00-0000D8020000}"/>
            </a:ext>
          </a:extLst>
        </xdr:cNvPr>
        <xdr:cNvSpPr txBox="1"/>
      </xdr:nvSpPr>
      <xdr:spPr>
        <a:xfrm>
          <a:off x="22199600" y="1851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729" name="フローチャート: 判断 728">
          <a:extLst>
            <a:ext uri="{FF2B5EF4-FFF2-40B4-BE49-F238E27FC236}">
              <a16:creationId xmlns:a16="http://schemas.microsoft.com/office/drawing/2014/main" id="{00000000-0008-0000-0E00-0000D9020000}"/>
            </a:ext>
          </a:extLst>
        </xdr:cNvPr>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26009</xdr:rowOff>
    </xdr:from>
    <xdr:to>
      <xdr:col>112</xdr:col>
      <xdr:colOff>38100</xdr:colOff>
      <xdr:row>108</xdr:row>
      <xdr:rowOff>127609</xdr:rowOff>
    </xdr:to>
    <xdr:sp macro="" textlink="">
      <xdr:nvSpPr>
        <xdr:cNvPr id="730" name="フローチャート: 判断 729">
          <a:extLst>
            <a:ext uri="{FF2B5EF4-FFF2-40B4-BE49-F238E27FC236}">
              <a16:creationId xmlns:a16="http://schemas.microsoft.com/office/drawing/2014/main" id="{00000000-0008-0000-0E00-0000DA020000}"/>
            </a:ext>
          </a:extLst>
        </xdr:cNvPr>
        <xdr:cNvSpPr/>
      </xdr:nvSpPr>
      <xdr:spPr>
        <a:xfrm>
          <a:off x="21272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37897</xdr:rowOff>
    </xdr:from>
    <xdr:to>
      <xdr:col>107</xdr:col>
      <xdr:colOff>101600</xdr:colOff>
      <xdr:row>108</xdr:row>
      <xdr:rowOff>139497</xdr:rowOff>
    </xdr:to>
    <xdr:sp macro="" textlink="">
      <xdr:nvSpPr>
        <xdr:cNvPr id="731" name="フローチャート: 判断 730">
          <a:extLst>
            <a:ext uri="{FF2B5EF4-FFF2-40B4-BE49-F238E27FC236}">
              <a16:creationId xmlns:a16="http://schemas.microsoft.com/office/drawing/2014/main" id="{00000000-0008-0000-0E00-0000DB020000}"/>
            </a:ext>
          </a:extLst>
        </xdr:cNvPr>
        <xdr:cNvSpPr/>
      </xdr:nvSpPr>
      <xdr:spPr>
        <a:xfrm>
          <a:off x="20383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51460</xdr:rowOff>
    </xdr:from>
    <xdr:to>
      <xdr:col>102</xdr:col>
      <xdr:colOff>165100</xdr:colOff>
      <xdr:row>108</xdr:row>
      <xdr:rowOff>153060</xdr:rowOff>
    </xdr:to>
    <xdr:sp macro="" textlink="">
      <xdr:nvSpPr>
        <xdr:cNvPr id="732" name="フローチャート: 判断 731">
          <a:extLst>
            <a:ext uri="{FF2B5EF4-FFF2-40B4-BE49-F238E27FC236}">
              <a16:creationId xmlns:a16="http://schemas.microsoft.com/office/drawing/2014/main" id="{00000000-0008-0000-0E00-0000DC020000}"/>
            </a:ext>
          </a:extLst>
        </xdr:cNvPr>
        <xdr:cNvSpPr/>
      </xdr:nvSpPr>
      <xdr:spPr>
        <a:xfrm>
          <a:off x="19494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167056</xdr:rowOff>
    </xdr:from>
    <xdr:to>
      <xdr:col>116</xdr:col>
      <xdr:colOff>114300</xdr:colOff>
      <xdr:row>108</xdr:row>
      <xdr:rowOff>97206</xdr:rowOff>
    </xdr:to>
    <xdr:sp macro="" textlink="">
      <xdr:nvSpPr>
        <xdr:cNvPr id="738" name="楕円 737">
          <a:extLst>
            <a:ext uri="{FF2B5EF4-FFF2-40B4-BE49-F238E27FC236}">
              <a16:creationId xmlns:a16="http://schemas.microsoft.com/office/drawing/2014/main" id="{00000000-0008-0000-0E00-0000E2020000}"/>
            </a:ext>
          </a:extLst>
        </xdr:cNvPr>
        <xdr:cNvSpPr/>
      </xdr:nvSpPr>
      <xdr:spPr>
        <a:xfrm>
          <a:off x="22110700" y="1851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126433</xdr:rowOff>
    </xdr:from>
    <xdr:ext cx="469744" cy="259045"/>
    <xdr:sp macro="" textlink="">
      <xdr:nvSpPr>
        <xdr:cNvPr id="739" name="【公民館】&#10;一人当たり面積該当値テキスト">
          <a:extLst>
            <a:ext uri="{FF2B5EF4-FFF2-40B4-BE49-F238E27FC236}">
              <a16:creationId xmlns:a16="http://schemas.microsoft.com/office/drawing/2014/main" id="{00000000-0008-0000-0E00-0000E3020000}"/>
            </a:ext>
          </a:extLst>
        </xdr:cNvPr>
        <xdr:cNvSpPr txBox="1"/>
      </xdr:nvSpPr>
      <xdr:spPr>
        <a:xfrm>
          <a:off x="22199600" y="1830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168580</xdr:rowOff>
    </xdr:from>
    <xdr:to>
      <xdr:col>112</xdr:col>
      <xdr:colOff>38100</xdr:colOff>
      <xdr:row>108</xdr:row>
      <xdr:rowOff>98730</xdr:rowOff>
    </xdr:to>
    <xdr:sp macro="" textlink="">
      <xdr:nvSpPr>
        <xdr:cNvPr id="740" name="楕円 739">
          <a:extLst>
            <a:ext uri="{FF2B5EF4-FFF2-40B4-BE49-F238E27FC236}">
              <a16:creationId xmlns:a16="http://schemas.microsoft.com/office/drawing/2014/main" id="{00000000-0008-0000-0E00-0000E4020000}"/>
            </a:ext>
          </a:extLst>
        </xdr:cNvPr>
        <xdr:cNvSpPr/>
      </xdr:nvSpPr>
      <xdr:spPr>
        <a:xfrm>
          <a:off x="21272500" y="1851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46406</xdr:rowOff>
    </xdr:from>
    <xdr:to>
      <xdr:col>116</xdr:col>
      <xdr:colOff>63500</xdr:colOff>
      <xdr:row>108</xdr:row>
      <xdr:rowOff>47930</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flipV="1">
          <a:off x="21323300" y="18563006"/>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7189</xdr:rowOff>
    </xdr:from>
    <xdr:to>
      <xdr:col>107</xdr:col>
      <xdr:colOff>101600</xdr:colOff>
      <xdr:row>108</xdr:row>
      <xdr:rowOff>108789</xdr:rowOff>
    </xdr:to>
    <xdr:sp macro="" textlink="">
      <xdr:nvSpPr>
        <xdr:cNvPr id="742" name="楕円 741">
          <a:extLst>
            <a:ext uri="{FF2B5EF4-FFF2-40B4-BE49-F238E27FC236}">
              <a16:creationId xmlns:a16="http://schemas.microsoft.com/office/drawing/2014/main" id="{00000000-0008-0000-0E00-0000E6020000}"/>
            </a:ext>
          </a:extLst>
        </xdr:cNvPr>
        <xdr:cNvSpPr/>
      </xdr:nvSpPr>
      <xdr:spPr>
        <a:xfrm>
          <a:off x="20383500" y="1852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47930</xdr:rowOff>
    </xdr:from>
    <xdr:to>
      <xdr:col>111</xdr:col>
      <xdr:colOff>177800</xdr:colOff>
      <xdr:row>108</xdr:row>
      <xdr:rowOff>57989</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flipV="1">
          <a:off x="20434300" y="18564530"/>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118736</xdr:rowOff>
    </xdr:from>
    <xdr:ext cx="469744" cy="259045"/>
    <xdr:sp macro="" textlink="">
      <xdr:nvSpPr>
        <xdr:cNvPr id="744" name="n_1aveValue【公民館】&#10;一人当たり面積">
          <a:extLst>
            <a:ext uri="{FF2B5EF4-FFF2-40B4-BE49-F238E27FC236}">
              <a16:creationId xmlns:a16="http://schemas.microsoft.com/office/drawing/2014/main" id="{00000000-0008-0000-0E00-0000E8020000}"/>
            </a:ext>
          </a:extLst>
        </xdr:cNvPr>
        <xdr:cNvSpPr txBox="1"/>
      </xdr:nvSpPr>
      <xdr:spPr>
        <a:xfrm>
          <a:off x="21075727" y="186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130624</xdr:rowOff>
    </xdr:from>
    <xdr:ext cx="469744" cy="259045"/>
    <xdr:sp macro="" textlink="">
      <xdr:nvSpPr>
        <xdr:cNvPr id="745" name="n_2aveValue【公民館】&#10;一人当たり面積">
          <a:extLst>
            <a:ext uri="{FF2B5EF4-FFF2-40B4-BE49-F238E27FC236}">
              <a16:creationId xmlns:a16="http://schemas.microsoft.com/office/drawing/2014/main" id="{00000000-0008-0000-0E00-0000E9020000}"/>
            </a:ext>
          </a:extLst>
        </xdr:cNvPr>
        <xdr:cNvSpPr txBox="1"/>
      </xdr:nvSpPr>
      <xdr:spPr>
        <a:xfrm>
          <a:off x="20199427" y="186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169587</xdr:rowOff>
    </xdr:from>
    <xdr:ext cx="469744" cy="259045"/>
    <xdr:sp macro="" textlink="">
      <xdr:nvSpPr>
        <xdr:cNvPr id="746" name="n_3aveValue【公民館】&#10;一人当たり面積">
          <a:extLst>
            <a:ext uri="{FF2B5EF4-FFF2-40B4-BE49-F238E27FC236}">
              <a16:creationId xmlns:a16="http://schemas.microsoft.com/office/drawing/2014/main" id="{00000000-0008-0000-0E00-0000EA020000}"/>
            </a:ext>
          </a:extLst>
        </xdr:cNvPr>
        <xdr:cNvSpPr txBox="1"/>
      </xdr:nvSpPr>
      <xdr:spPr>
        <a:xfrm>
          <a:off x="19310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115257</xdr:rowOff>
    </xdr:from>
    <xdr:ext cx="469744" cy="259045"/>
    <xdr:sp macro="" textlink="">
      <xdr:nvSpPr>
        <xdr:cNvPr id="747" name="n_1mainValue【公民館】&#10;一人当たり面積">
          <a:extLst>
            <a:ext uri="{FF2B5EF4-FFF2-40B4-BE49-F238E27FC236}">
              <a16:creationId xmlns:a16="http://schemas.microsoft.com/office/drawing/2014/main" id="{00000000-0008-0000-0E00-0000EB020000}"/>
            </a:ext>
          </a:extLst>
        </xdr:cNvPr>
        <xdr:cNvSpPr txBox="1"/>
      </xdr:nvSpPr>
      <xdr:spPr>
        <a:xfrm>
          <a:off x="21075727" y="182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125316</xdr:rowOff>
    </xdr:from>
    <xdr:ext cx="469744" cy="259045"/>
    <xdr:sp macro="" textlink="">
      <xdr:nvSpPr>
        <xdr:cNvPr id="748" name="n_2mainValue【公民館】&#10;一人当たり面積">
          <a:extLst>
            <a:ext uri="{FF2B5EF4-FFF2-40B4-BE49-F238E27FC236}">
              <a16:creationId xmlns:a16="http://schemas.microsoft.com/office/drawing/2014/main" id="{00000000-0008-0000-0E00-0000EC020000}"/>
            </a:ext>
          </a:extLst>
        </xdr:cNvPr>
        <xdr:cNvSpPr txBox="1"/>
      </xdr:nvSpPr>
      <xdr:spPr>
        <a:xfrm>
          <a:off x="20199427" y="1829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a:extLst>
            <a:ext uri="{FF2B5EF4-FFF2-40B4-BE49-F238E27FC236}">
              <a16:creationId xmlns:a16="http://schemas.microsoft.com/office/drawing/2014/main" id="{00000000-0008-0000-0E00-0000ED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a:extLst>
            <a:ext uri="{FF2B5EF4-FFF2-40B4-BE49-F238E27FC236}">
              <a16:creationId xmlns:a16="http://schemas.microsoft.com/office/drawing/2014/main" id="{00000000-0008-0000-0E00-0000EE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道路の減価償却率が</a:t>
          </a:r>
          <a:r>
            <a:rPr kumimoji="1" lang="ja-JP" altLang="en-US" sz="1000">
              <a:solidFill>
                <a:schemeClr val="dk1"/>
              </a:solidFill>
              <a:effectLst/>
              <a:latin typeface="+mn-lt"/>
              <a:ea typeface="+mn-ea"/>
              <a:cs typeface="+mn-cs"/>
            </a:rPr>
            <a:t>類似団体平均の</a:t>
          </a:r>
          <a:r>
            <a:rPr kumimoji="1" lang="en-US" altLang="ja-JP" sz="1000">
              <a:solidFill>
                <a:schemeClr val="dk1"/>
              </a:solidFill>
              <a:effectLst/>
              <a:latin typeface="+mn-lt"/>
              <a:ea typeface="+mn-ea"/>
              <a:cs typeface="+mn-cs"/>
            </a:rPr>
            <a:t>6</a:t>
          </a:r>
          <a:r>
            <a:rPr kumimoji="1" lang="ja-JP" altLang="en-US" sz="1000">
              <a:solidFill>
                <a:schemeClr val="dk1"/>
              </a:solidFill>
              <a:effectLst/>
              <a:latin typeface="+mn-lt"/>
              <a:ea typeface="+mn-ea"/>
              <a:cs typeface="+mn-cs"/>
            </a:rPr>
            <a:t>割程度と低くなっているのは</a:t>
          </a:r>
          <a:r>
            <a:rPr kumimoji="1" lang="ja-JP" altLang="ja-JP" sz="1000">
              <a:solidFill>
                <a:schemeClr val="dk1"/>
              </a:solidFill>
              <a:effectLst/>
              <a:latin typeface="+mn-lt"/>
              <a:ea typeface="+mn-ea"/>
              <a:cs typeface="+mn-cs"/>
            </a:rPr>
            <a:t>、公会計開始時の資産評価において過去資料の不足により平成元年以降に布設した</a:t>
          </a:r>
          <a:r>
            <a:rPr kumimoji="1" lang="ja-JP" altLang="en-US" sz="1000">
              <a:solidFill>
                <a:schemeClr val="dk1"/>
              </a:solidFill>
              <a:effectLst/>
              <a:latin typeface="+mn-lt"/>
              <a:ea typeface="+mn-ea"/>
              <a:cs typeface="+mn-cs"/>
            </a:rPr>
            <a:t>比較的新しい</a:t>
          </a:r>
          <a:r>
            <a:rPr kumimoji="1" lang="ja-JP" altLang="ja-JP" sz="1000">
              <a:solidFill>
                <a:schemeClr val="dk1"/>
              </a:solidFill>
              <a:effectLst/>
              <a:latin typeface="+mn-lt"/>
              <a:ea typeface="+mn-ea"/>
              <a:cs typeface="+mn-cs"/>
            </a:rPr>
            <a:t>道路</a:t>
          </a:r>
          <a:r>
            <a:rPr kumimoji="1" lang="ja-JP" altLang="en-US" sz="1000">
              <a:solidFill>
                <a:schemeClr val="dk1"/>
              </a:solidFill>
              <a:effectLst/>
              <a:latin typeface="+mn-lt"/>
              <a:ea typeface="+mn-ea"/>
              <a:cs typeface="+mn-cs"/>
            </a:rPr>
            <a:t>に限定して</a:t>
          </a:r>
          <a:r>
            <a:rPr kumimoji="1" lang="ja-JP" altLang="ja-JP" sz="1000">
              <a:solidFill>
                <a:schemeClr val="dk1"/>
              </a:solidFill>
              <a:effectLst/>
              <a:latin typeface="+mn-lt"/>
              <a:ea typeface="+mn-ea"/>
              <a:cs typeface="+mn-cs"/>
            </a:rPr>
            <a:t>資産計上をしているためである。</a:t>
          </a:r>
          <a:endParaRPr lang="ja-JP" altLang="ja-JP" sz="1000">
            <a:effectLst/>
          </a:endParaRPr>
        </a:p>
        <a:p>
          <a:r>
            <a:rPr kumimoji="1" lang="ja-JP" altLang="ja-JP" sz="1000">
              <a:solidFill>
                <a:schemeClr val="dk1"/>
              </a:solidFill>
              <a:effectLst/>
              <a:latin typeface="+mn-lt"/>
              <a:ea typeface="+mn-ea"/>
              <a:cs typeface="+mn-cs"/>
            </a:rPr>
            <a:t>認定こども園・幼稚園・保育園については、町内に保育園が１施設存在するが、平成５年築したものであり法定耐用年数を経過している。平成</a:t>
          </a:r>
          <a:r>
            <a:rPr kumimoji="1" lang="en-US" altLang="ja-JP" sz="1000">
              <a:solidFill>
                <a:schemeClr val="dk1"/>
              </a:solidFill>
              <a:effectLst/>
              <a:latin typeface="+mn-lt"/>
              <a:ea typeface="+mn-ea"/>
              <a:cs typeface="+mn-cs"/>
            </a:rPr>
            <a:t>13</a:t>
          </a:r>
          <a:r>
            <a:rPr kumimoji="1" lang="ja-JP" altLang="ja-JP" sz="1000">
              <a:solidFill>
                <a:schemeClr val="dk1"/>
              </a:solidFill>
              <a:effectLst/>
              <a:latin typeface="+mn-lt"/>
              <a:ea typeface="+mn-ea"/>
              <a:cs typeface="+mn-cs"/>
            </a:rPr>
            <a:t>年度の保育園統合に伴い増築した部分があるが、これも今後</a:t>
          </a:r>
          <a:r>
            <a:rPr kumimoji="1" lang="ja-JP" altLang="en-US" sz="1000">
              <a:solidFill>
                <a:schemeClr val="dk1"/>
              </a:solidFill>
              <a:effectLst/>
              <a:latin typeface="+mn-lt"/>
              <a:ea typeface="+mn-ea"/>
              <a:cs typeface="+mn-cs"/>
            </a:rPr>
            <a:t>４</a:t>
          </a:r>
          <a:r>
            <a:rPr kumimoji="1" lang="ja-JP" altLang="ja-JP" sz="1000">
              <a:solidFill>
                <a:schemeClr val="dk1"/>
              </a:solidFill>
              <a:effectLst/>
              <a:latin typeface="+mn-lt"/>
              <a:ea typeface="+mn-ea"/>
              <a:cs typeface="+mn-cs"/>
            </a:rPr>
            <a:t>年程度で法定耐用年数を経過する。</a:t>
          </a:r>
          <a:endParaRPr lang="ja-JP" altLang="ja-JP" sz="1000">
            <a:effectLst/>
          </a:endParaRPr>
        </a:p>
        <a:p>
          <a:r>
            <a:rPr kumimoji="1" lang="ja-JP" altLang="ja-JP" sz="1000">
              <a:solidFill>
                <a:schemeClr val="dk1"/>
              </a:solidFill>
              <a:effectLst/>
              <a:latin typeface="+mn-lt"/>
              <a:ea typeface="+mn-ea"/>
              <a:cs typeface="+mn-cs"/>
            </a:rPr>
            <a:t>学校施設</a:t>
          </a:r>
          <a:r>
            <a:rPr kumimoji="1" lang="ja-JP" altLang="en-US" sz="1000">
              <a:solidFill>
                <a:schemeClr val="dk1"/>
              </a:solidFill>
              <a:effectLst/>
              <a:latin typeface="+mn-lt"/>
              <a:ea typeface="+mn-ea"/>
              <a:cs typeface="+mn-cs"/>
            </a:rPr>
            <a:t>の一人当たり面積が類似団体平均の３割程度と大幅に低くなっているのは</a:t>
          </a:r>
          <a:r>
            <a:rPr kumimoji="1" lang="ja-JP" altLang="ja-JP" sz="1000">
              <a:solidFill>
                <a:schemeClr val="dk1"/>
              </a:solidFill>
              <a:effectLst/>
              <a:latin typeface="+mn-lt"/>
              <a:ea typeface="+mn-ea"/>
              <a:cs typeface="+mn-cs"/>
            </a:rPr>
            <a:t>、町内に小中学校がそれぞれ１校存在するが、中学校は近隣の団体で構成する一部事務組合で運営して</a:t>
          </a:r>
          <a:r>
            <a:rPr kumimoji="1" lang="ja-JP" altLang="en-US" sz="1000">
              <a:solidFill>
                <a:schemeClr val="dk1"/>
              </a:solidFill>
              <a:effectLst/>
              <a:latin typeface="+mn-lt"/>
              <a:ea typeface="+mn-ea"/>
              <a:cs typeface="+mn-cs"/>
            </a:rPr>
            <a:t>おり</a:t>
          </a:r>
          <a:r>
            <a:rPr kumimoji="1" lang="ja-JP" altLang="ja-JP" sz="1000">
              <a:solidFill>
                <a:schemeClr val="dk1"/>
              </a:solidFill>
              <a:effectLst/>
              <a:latin typeface="+mn-lt"/>
              <a:ea typeface="+mn-ea"/>
              <a:cs typeface="+mn-cs"/>
            </a:rPr>
            <a:t>町</a:t>
          </a:r>
          <a:r>
            <a:rPr kumimoji="1" lang="ja-JP" altLang="en-US" sz="1000">
              <a:solidFill>
                <a:schemeClr val="dk1"/>
              </a:solidFill>
              <a:effectLst/>
              <a:latin typeface="+mn-lt"/>
              <a:ea typeface="+mn-ea"/>
              <a:cs typeface="+mn-cs"/>
            </a:rPr>
            <a:t>の資産として</a:t>
          </a:r>
          <a:r>
            <a:rPr kumimoji="1" lang="ja-JP" altLang="ja-JP" sz="1000">
              <a:solidFill>
                <a:schemeClr val="dk1"/>
              </a:solidFill>
              <a:effectLst/>
              <a:latin typeface="+mn-lt"/>
              <a:ea typeface="+mn-ea"/>
              <a:cs typeface="+mn-cs"/>
            </a:rPr>
            <a:t>計上していないためである。</a:t>
          </a:r>
          <a:r>
            <a:rPr kumimoji="1" lang="ja-JP" altLang="en-US" sz="1000">
              <a:solidFill>
                <a:schemeClr val="dk1"/>
              </a:solidFill>
              <a:effectLst/>
              <a:latin typeface="+mn-lt"/>
              <a:ea typeface="+mn-ea"/>
              <a:cs typeface="+mn-cs"/>
            </a:rPr>
            <a:t>なお、</a:t>
          </a:r>
          <a:r>
            <a:rPr kumimoji="1" lang="ja-JP" altLang="ja-JP" sz="1000">
              <a:solidFill>
                <a:schemeClr val="dk1"/>
              </a:solidFill>
              <a:effectLst/>
              <a:latin typeface="+mn-lt"/>
              <a:ea typeface="+mn-ea"/>
              <a:cs typeface="+mn-cs"/>
            </a:rPr>
            <a:t>小学校</a:t>
          </a:r>
          <a:r>
            <a:rPr kumimoji="1" lang="ja-JP" altLang="en-US" sz="1000">
              <a:solidFill>
                <a:schemeClr val="dk1"/>
              </a:solidFill>
              <a:effectLst/>
              <a:latin typeface="+mn-lt"/>
              <a:ea typeface="+mn-ea"/>
              <a:cs typeface="+mn-cs"/>
            </a:rPr>
            <a:t>の建築年度は</a:t>
          </a:r>
          <a:r>
            <a:rPr kumimoji="1" lang="ja-JP" altLang="ja-JP" sz="1100">
              <a:solidFill>
                <a:schemeClr val="dk1"/>
              </a:solidFill>
              <a:effectLst/>
              <a:latin typeface="+mn-lt"/>
              <a:ea typeface="+mn-ea"/>
              <a:cs typeface="+mn-cs"/>
            </a:rPr>
            <a:t>校舎</a:t>
          </a:r>
          <a:r>
            <a:rPr kumimoji="1" lang="ja-JP" altLang="en-US" sz="1100">
              <a:solidFill>
                <a:schemeClr val="dk1"/>
              </a:solidFill>
              <a:effectLst/>
              <a:latin typeface="+mn-lt"/>
              <a:ea typeface="+mn-ea"/>
              <a:cs typeface="+mn-cs"/>
            </a:rPr>
            <a:t>が</a:t>
          </a:r>
          <a:r>
            <a:rPr kumimoji="1" lang="ja-JP" altLang="ja-JP" sz="1000">
              <a:solidFill>
                <a:schemeClr val="dk1"/>
              </a:solidFill>
              <a:effectLst/>
              <a:latin typeface="+mn-lt"/>
              <a:ea typeface="+mn-ea"/>
              <a:cs typeface="+mn-cs"/>
            </a:rPr>
            <a:t>昭和</a:t>
          </a:r>
          <a:r>
            <a:rPr kumimoji="1" lang="en-US" altLang="ja-JP" sz="1000">
              <a:solidFill>
                <a:schemeClr val="dk1"/>
              </a:solidFill>
              <a:effectLst/>
              <a:latin typeface="+mn-lt"/>
              <a:ea typeface="+mn-ea"/>
              <a:cs typeface="+mn-cs"/>
            </a:rPr>
            <a:t>58</a:t>
          </a:r>
          <a:r>
            <a:rPr kumimoji="1" lang="ja-JP" altLang="ja-JP" sz="1000">
              <a:solidFill>
                <a:schemeClr val="dk1"/>
              </a:solidFill>
              <a:effectLst/>
              <a:latin typeface="+mn-lt"/>
              <a:ea typeface="+mn-ea"/>
              <a:cs typeface="+mn-cs"/>
            </a:rPr>
            <a:t>年度、プール棟</a:t>
          </a:r>
          <a:r>
            <a:rPr kumimoji="1" lang="ja-JP" altLang="en-US" sz="1000">
              <a:solidFill>
                <a:schemeClr val="dk1"/>
              </a:solidFill>
              <a:effectLst/>
              <a:latin typeface="+mn-lt"/>
              <a:ea typeface="+mn-ea"/>
              <a:cs typeface="+mn-cs"/>
            </a:rPr>
            <a:t>が</a:t>
          </a:r>
          <a:r>
            <a:rPr kumimoji="1" lang="ja-JP" altLang="ja-JP"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年度の建築</a:t>
          </a:r>
          <a:r>
            <a:rPr kumimoji="1" lang="ja-JP" altLang="en-US" sz="1000">
              <a:solidFill>
                <a:schemeClr val="dk1"/>
              </a:solidFill>
              <a:effectLst/>
              <a:latin typeface="+mn-lt"/>
              <a:ea typeface="+mn-ea"/>
              <a:cs typeface="+mn-cs"/>
            </a:rPr>
            <a:t>と古く、</a:t>
          </a:r>
          <a:r>
            <a:rPr kumimoji="1" lang="ja-JP" altLang="ja-JP" sz="1000">
              <a:solidFill>
                <a:schemeClr val="dk1"/>
              </a:solidFill>
              <a:effectLst/>
              <a:latin typeface="+mn-lt"/>
              <a:ea typeface="+mn-ea"/>
              <a:cs typeface="+mn-cs"/>
            </a:rPr>
            <a:t>減価償却率が高</a:t>
          </a:r>
          <a:r>
            <a:rPr kumimoji="1" lang="ja-JP" altLang="en-US" sz="1000">
              <a:solidFill>
                <a:schemeClr val="dk1"/>
              </a:solidFill>
              <a:effectLst/>
              <a:latin typeface="+mn-lt"/>
              <a:ea typeface="+mn-ea"/>
              <a:cs typeface="+mn-cs"/>
            </a:rPr>
            <a:t>くなっている。</a:t>
          </a:r>
          <a:endParaRPr lang="ja-JP" altLang="ja-JP" sz="1000">
            <a:effectLst/>
          </a:endParaRPr>
        </a:p>
        <a:p>
          <a:r>
            <a:rPr kumimoji="1" lang="ja-JP" altLang="ja-JP" sz="1000">
              <a:solidFill>
                <a:schemeClr val="dk1"/>
              </a:solidFill>
              <a:effectLst/>
              <a:latin typeface="+mn-lt"/>
              <a:ea typeface="+mn-ea"/>
              <a:cs typeface="+mn-cs"/>
            </a:rPr>
            <a:t>公営住宅は、建築年度が平成</a:t>
          </a:r>
          <a:r>
            <a:rPr kumimoji="1" lang="en-US" altLang="ja-JP" sz="1000">
              <a:solidFill>
                <a:schemeClr val="dk1"/>
              </a:solidFill>
              <a:effectLst/>
              <a:latin typeface="+mn-lt"/>
              <a:ea typeface="+mn-ea"/>
              <a:cs typeface="+mn-cs"/>
            </a:rPr>
            <a:t>10</a:t>
          </a:r>
          <a:r>
            <a:rPr kumimoji="1" lang="ja-JP" altLang="ja-JP" sz="1000">
              <a:solidFill>
                <a:schemeClr val="dk1"/>
              </a:solidFill>
              <a:effectLst/>
              <a:latin typeface="+mn-lt"/>
              <a:ea typeface="+mn-ea"/>
              <a:cs typeface="+mn-cs"/>
            </a:rPr>
            <a:t>年以前で既に法定耐用年数を経過したものが大部分（床面積換算で約８割、取得価額換算で</a:t>
          </a:r>
          <a:r>
            <a:rPr kumimoji="1" lang="ja-JP" altLang="en-US" sz="1000">
              <a:solidFill>
                <a:schemeClr val="dk1"/>
              </a:solidFill>
              <a:effectLst/>
              <a:latin typeface="+mn-lt"/>
              <a:ea typeface="+mn-ea"/>
              <a:cs typeface="+mn-cs"/>
            </a:rPr>
            <a:t>約</a:t>
          </a:r>
          <a:r>
            <a:rPr kumimoji="1" lang="ja-JP" altLang="ja-JP" sz="1000">
              <a:solidFill>
                <a:schemeClr val="dk1"/>
              </a:solidFill>
              <a:effectLst/>
              <a:latin typeface="+mn-lt"/>
              <a:ea typeface="+mn-ea"/>
              <a:cs typeface="+mn-cs"/>
            </a:rPr>
            <a:t>７割）を占めている。</a:t>
          </a:r>
          <a:endParaRPr lang="ja-JP" altLang="ja-JP" sz="1000">
            <a:effectLst/>
          </a:endParaRPr>
        </a:p>
        <a:p>
          <a:r>
            <a:rPr kumimoji="1" lang="ja-JP" altLang="ja-JP" sz="1000">
              <a:solidFill>
                <a:schemeClr val="dk1"/>
              </a:solidFill>
              <a:effectLst/>
              <a:latin typeface="+mn-lt"/>
              <a:ea typeface="+mn-ea"/>
              <a:cs typeface="+mn-cs"/>
            </a:rPr>
            <a:t>児童館は１施設存在している。平成</a:t>
          </a:r>
          <a:r>
            <a:rPr kumimoji="1" lang="en-US" altLang="ja-JP" sz="1000">
              <a:solidFill>
                <a:schemeClr val="dk1"/>
              </a:solidFill>
              <a:effectLst/>
              <a:latin typeface="+mn-lt"/>
              <a:ea typeface="+mn-ea"/>
              <a:cs typeface="+mn-cs"/>
            </a:rPr>
            <a:t>9</a:t>
          </a:r>
          <a:r>
            <a:rPr kumimoji="1" lang="ja-JP" altLang="ja-JP" sz="1000">
              <a:solidFill>
                <a:schemeClr val="dk1"/>
              </a:solidFill>
              <a:effectLst/>
              <a:latin typeface="+mn-lt"/>
              <a:ea typeface="+mn-ea"/>
              <a:cs typeface="+mn-cs"/>
            </a:rPr>
            <a:t>年度の建築で築後</a:t>
          </a:r>
          <a:r>
            <a:rPr kumimoji="1" lang="en-US" altLang="ja-JP" sz="1000">
              <a:solidFill>
                <a:schemeClr val="dk1"/>
              </a:solidFill>
              <a:effectLst/>
              <a:latin typeface="+mn-lt"/>
              <a:ea typeface="+mn-ea"/>
              <a:cs typeface="+mn-cs"/>
            </a:rPr>
            <a:t>20</a:t>
          </a:r>
          <a:r>
            <a:rPr kumimoji="1" lang="ja-JP" altLang="ja-JP" sz="1000">
              <a:solidFill>
                <a:schemeClr val="dk1"/>
              </a:solidFill>
              <a:effectLst/>
              <a:latin typeface="+mn-lt"/>
              <a:ea typeface="+mn-ea"/>
              <a:cs typeface="+mn-cs"/>
            </a:rPr>
            <a:t>年</a:t>
          </a:r>
          <a:r>
            <a:rPr kumimoji="1" lang="ja-JP" altLang="en-US" sz="1000">
              <a:solidFill>
                <a:schemeClr val="dk1"/>
              </a:solidFill>
              <a:effectLst/>
              <a:latin typeface="+mn-lt"/>
              <a:ea typeface="+mn-ea"/>
              <a:cs typeface="+mn-cs"/>
            </a:rPr>
            <a:t>以上</a:t>
          </a:r>
          <a:r>
            <a:rPr kumimoji="1" lang="ja-JP" altLang="ja-JP" sz="1000">
              <a:solidFill>
                <a:schemeClr val="dk1"/>
              </a:solidFill>
              <a:effectLst/>
              <a:latin typeface="+mn-lt"/>
              <a:ea typeface="+mn-ea"/>
              <a:cs typeface="+mn-cs"/>
            </a:rPr>
            <a:t>を経過しているが、鉄筋コンクリート造の建物で法定耐用年数が</a:t>
          </a:r>
          <a:r>
            <a:rPr kumimoji="1" lang="en-US" altLang="ja-JP" sz="1000">
              <a:solidFill>
                <a:schemeClr val="dk1"/>
              </a:solidFill>
              <a:effectLst/>
              <a:latin typeface="+mn-lt"/>
              <a:ea typeface="+mn-ea"/>
              <a:cs typeface="+mn-cs"/>
            </a:rPr>
            <a:t>47</a:t>
          </a:r>
          <a:r>
            <a:rPr kumimoji="1" lang="ja-JP" altLang="ja-JP" sz="1000">
              <a:solidFill>
                <a:schemeClr val="dk1"/>
              </a:solidFill>
              <a:effectLst/>
              <a:latin typeface="+mn-lt"/>
              <a:ea typeface="+mn-ea"/>
              <a:cs typeface="+mn-cs"/>
            </a:rPr>
            <a:t>年であるため減価償却率は５割未満となっている。</a:t>
          </a:r>
          <a:endParaRPr lang="ja-JP" altLang="ja-JP" sz="1000">
            <a:effectLst/>
          </a:endParaRPr>
        </a:p>
        <a:p>
          <a:r>
            <a:rPr kumimoji="1" lang="ja-JP" altLang="ja-JP" sz="1000">
              <a:solidFill>
                <a:schemeClr val="dk1"/>
              </a:solidFill>
              <a:effectLst/>
              <a:latin typeface="+mn-lt"/>
              <a:ea typeface="+mn-ea"/>
              <a:cs typeface="+mn-cs"/>
            </a:rPr>
            <a:t>公民館は、すべて平成</a:t>
          </a:r>
          <a:r>
            <a:rPr kumimoji="1" lang="en-US" altLang="ja-JP" sz="1000">
              <a:solidFill>
                <a:schemeClr val="dk1"/>
              </a:solidFill>
              <a:effectLst/>
              <a:latin typeface="+mn-lt"/>
              <a:ea typeface="+mn-ea"/>
              <a:cs typeface="+mn-cs"/>
            </a:rPr>
            <a:t>11</a:t>
          </a:r>
          <a:r>
            <a:rPr kumimoji="1" lang="ja-JP" altLang="ja-JP" sz="1000">
              <a:solidFill>
                <a:schemeClr val="dk1"/>
              </a:solidFill>
              <a:effectLst/>
              <a:latin typeface="+mn-lt"/>
              <a:ea typeface="+mn-ea"/>
              <a:cs typeface="+mn-cs"/>
            </a:rPr>
            <a:t>年度</a:t>
          </a:r>
          <a:r>
            <a:rPr kumimoji="1" lang="ja-JP" altLang="en-US" sz="1000">
              <a:solidFill>
                <a:schemeClr val="dk1"/>
              </a:solidFill>
              <a:effectLst/>
              <a:latin typeface="+mn-lt"/>
              <a:ea typeface="+mn-ea"/>
              <a:cs typeface="+mn-cs"/>
            </a:rPr>
            <a:t>以前</a:t>
          </a:r>
          <a:r>
            <a:rPr kumimoji="1" lang="ja-JP" altLang="ja-JP" sz="1000">
              <a:solidFill>
                <a:schemeClr val="dk1"/>
              </a:solidFill>
              <a:effectLst/>
              <a:latin typeface="+mn-lt"/>
              <a:ea typeface="+mn-ea"/>
              <a:cs typeface="+mn-cs"/>
            </a:rPr>
            <a:t>の建築であり、耐震化や修繕をしながら使用している。ほとんどの建物が法定耐用年数を経過しているため、減価償却率は高くなっている。</a:t>
          </a:r>
          <a:endParaRPr lang="ja-JP" altLang="ja-JP" sz="10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長野県小海町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4,650
4,602
114.20
3,996,927
3,680,695
198,299
2,344,348
4,273,336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00000000-0008-0000-0F00-00003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00000000-0008-0000-0F00-00003A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00000000-0008-0000-0F00-00003C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00000000-0008-0000-0F00-00003E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00000000-0008-0000-0F00-00003F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00000000-0008-0000-0F00-000040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00000000-0008-0000-0F00-000041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00000000-0008-0000-0F00-000043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00000000-0008-0000-0F00-00004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00000000-0008-0000-0F00-00004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74295</xdr:rowOff>
    </xdr:to>
    <xdr:cxnSp macro="">
      <xdr:nvCxnSpPr>
        <xdr:cNvPr id="72" name="直線コネクタ 71">
          <a:extLst>
            <a:ext uri="{FF2B5EF4-FFF2-40B4-BE49-F238E27FC236}">
              <a16:creationId xmlns:a16="http://schemas.microsoft.com/office/drawing/2014/main" id="{00000000-0008-0000-0F00-000048000000}"/>
            </a:ext>
          </a:extLst>
        </xdr:cNvPr>
        <xdr:cNvCxnSpPr/>
      </xdr:nvCxnSpPr>
      <xdr:spPr>
        <a:xfrm flipV="1">
          <a:off x="4634865" y="952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00000000-0008-0000-0F00-000049000000}"/>
            </a:ext>
          </a:extLst>
        </xdr:cNvPr>
        <xdr:cNvSpPr txBox="1"/>
      </xdr:nvSpPr>
      <xdr:spPr>
        <a:xfrm>
          <a:off x="4673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a:off x="4546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00000000-0008-0000-0F00-00004B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125747</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00000000-0008-0000-0F00-00004D000000}"/>
            </a:ext>
          </a:extLst>
        </xdr:cNvPr>
        <xdr:cNvSpPr txBox="1"/>
      </xdr:nvSpPr>
      <xdr:spPr>
        <a:xfrm>
          <a:off x="4673600" y="1006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78" name="フローチャート: 判断 77">
          <a:extLst>
            <a:ext uri="{FF2B5EF4-FFF2-40B4-BE49-F238E27FC236}">
              <a16:creationId xmlns:a16="http://schemas.microsoft.com/office/drawing/2014/main" id="{00000000-0008-0000-0F00-00004E000000}"/>
            </a:ext>
          </a:extLst>
        </xdr:cNvPr>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xdr:rowOff>
    </xdr:from>
    <xdr:to>
      <xdr:col>20</xdr:col>
      <xdr:colOff>38100</xdr:colOff>
      <xdr:row>59</xdr:row>
      <xdr:rowOff>109855</xdr:rowOff>
    </xdr:to>
    <xdr:sp macro="" textlink="">
      <xdr:nvSpPr>
        <xdr:cNvPr id="79" name="フローチャート: 判断 78">
          <a:extLst>
            <a:ext uri="{FF2B5EF4-FFF2-40B4-BE49-F238E27FC236}">
              <a16:creationId xmlns:a16="http://schemas.microsoft.com/office/drawing/2014/main" id="{00000000-0008-0000-0F00-00004F000000}"/>
            </a:ext>
          </a:extLst>
        </xdr:cNvPr>
        <xdr:cNvSpPr/>
      </xdr:nvSpPr>
      <xdr:spPr>
        <a:xfrm>
          <a:off x="3746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100982</xdr:rowOff>
    </xdr:from>
    <xdr:ext cx="405111" cy="259045"/>
    <xdr:sp macro="" textlink="">
      <xdr:nvSpPr>
        <xdr:cNvPr id="80" name="n_1aveValue【体育館・プール】&#10;有形固定資産減価償却率">
          <a:extLst>
            <a:ext uri="{FF2B5EF4-FFF2-40B4-BE49-F238E27FC236}">
              <a16:creationId xmlns:a16="http://schemas.microsoft.com/office/drawing/2014/main" id="{00000000-0008-0000-0F00-000050000000}"/>
            </a:ext>
          </a:extLst>
        </xdr:cNvPr>
        <xdr:cNvSpPr txBox="1"/>
      </xdr:nvSpPr>
      <xdr:spPr>
        <a:xfrm>
          <a:off x="3582044" y="1021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12065</xdr:rowOff>
    </xdr:from>
    <xdr:to>
      <xdr:col>15</xdr:col>
      <xdr:colOff>101600</xdr:colOff>
      <xdr:row>59</xdr:row>
      <xdr:rowOff>113665</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2857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104792</xdr:rowOff>
    </xdr:from>
    <xdr:ext cx="405111" cy="259045"/>
    <xdr:sp macro="" textlink="">
      <xdr:nvSpPr>
        <xdr:cNvPr id="82" name="n_2aveValue【体育館・プール】&#10;有形固定資産減価償却率">
          <a:extLst>
            <a:ext uri="{FF2B5EF4-FFF2-40B4-BE49-F238E27FC236}">
              <a16:creationId xmlns:a16="http://schemas.microsoft.com/office/drawing/2014/main" id="{00000000-0008-0000-0F00-000052000000}"/>
            </a:ext>
          </a:extLst>
        </xdr:cNvPr>
        <xdr:cNvSpPr txBox="1"/>
      </xdr:nvSpPr>
      <xdr:spPr>
        <a:xfrm>
          <a:off x="27057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29210</xdr:rowOff>
    </xdr:from>
    <xdr:to>
      <xdr:col>10</xdr:col>
      <xdr:colOff>165100</xdr:colOff>
      <xdr:row>59</xdr:row>
      <xdr:rowOff>130810</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968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147337</xdr:rowOff>
    </xdr:from>
    <xdr:ext cx="405111" cy="259045"/>
    <xdr:sp macro="" textlink="">
      <xdr:nvSpPr>
        <xdr:cNvPr id="84" name="n_3aveValue【体育館・プール】&#10;有形固定資産減価償却率">
          <a:extLst>
            <a:ext uri="{FF2B5EF4-FFF2-40B4-BE49-F238E27FC236}">
              <a16:creationId xmlns:a16="http://schemas.microsoft.com/office/drawing/2014/main" id="{00000000-0008-0000-0F00-000054000000}"/>
            </a:ext>
          </a:extLst>
        </xdr:cNvPr>
        <xdr:cNvSpPr txBox="1"/>
      </xdr:nvSpPr>
      <xdr:spPr>
        <a:xfrm>
          <a:off x="1816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F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151130</xdr:rowOff>
    </xdr:from>
    <xdr:to>
      <xdr:col>24</xdr:col>
      <xdr:colOff>114300</xdr:colOff>
      <xdr:row>58</xdr:row>
      <xdr:rowOff>81280</xdr:rowOff>
    </xdr:to>
    <xdr:sp macro="" textlink="">
      <xdr:nvSpPr>
        <xdr:cNvPr id="90" name="楕円 89">
          <a:extLst>
            <a:ext uri="{FF2B5EF4-FFF2-40B4-BE49-F238E27FC236}">
              <a16:creationId xmlns:a16="http://schemas.microsoft.com/office/drawing/2014/main" id="{00000000-0008-0000-0F00-00005A000000}"/>
            </a:ext>
          </a:extLst>
        </xdr:cNvPr>
        <xdr:cNvSpPr/>
      </xdr:nvSpPr>
      <xdr:spPr>
        <a:xfrm>
          <a:off x="45847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2557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F00-00005B000000}"/>
            </a:ext>
          </a:extLst>
        </xdr:cNvPr>
        <xdr:cNvSpPr txBox="1"/>
      </xdr:nvSpPr>
      <xdr:spPr>
        <a:xfrm>
          <a:off x="4673600"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25400</xdr:rowOff>
    </xdr:from>
    <xdr:to>
      <xdr:col>20</xdr:col>
      <xdr:colOff>38100</xdr:colOff>
      <xdr:row>58</xdr:row>
      <xdr:rowOff>127000</xdr:rowOff>
    </xdr:to>
    <xdr:sp macro="" textlink="">
      <xdr:nvSpPr>
        <xdr:cNvPr id="92" name="楕円 91">
          <a:extLst>
            <a:ext uri="{FF2B5EF4-FFF2-40B4-BE49-F238E27FC236}">
              <a16:creationId xmlns:a16="http://schemas.microsoft.com/office/drawing/2014/main" id="{00000000-0008-0000-0F00-00005C000000}"/>
            </a:ext>
          </a:extLst>
        </xdr:cNvPr>
        <xdr:cNvSpPr/>
      </xdr:nvSpPr>
      <xdr:spPr>
        <a:xfrm>
          <a:off x="3746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30480</xdr:rowOff>
    </xdr:from>
    <xdr:to>
      <xdr:col>24</xdr:col>
      <xdr:colOff>63500</xdr:colOff>
      <xdr:row>58</xdr:row>
      <xdr:rowOff>76200</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flipV="1">
          <a:off x="3797300" y="99745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122555</xdr:rowOff>
    </xdr:from>
    <xdr:to>
      <xdr:col>15</xdr:col>
      <xdr:colOff>101600</xdr:colOff>
      <xdr:row>58</xdr:row>
      <xdr:rowOff>52705</xdr:rowOff>
    </xdr:to>
    <xdr:sp macro="" textlink="">
      <xdr:nvSpPr>
        <xdr:cNvPr id="94" name="楕円 93">
          <a:extLst>
            <a:ext uri="{FF2B5EF4-FFF2-40B4-BE49-F238E27FC236}">
              <a16:creationId xmlns:a16="http://schemas.microsoft.com/office/drawing/2014/main" id="{00000000-0008-0000-0F00-00005E000000}"/>
            </a:ext>
          </a:extLst>
        </xdr:cNvPr>
        <xdr:cNvSpPr/>
      </xdr:nvSpPr>
      <xdr:spPr>
        <a:xfrm>
          <a:off x="28575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1905</xdr:rowOff>
    </xdr:from>
    <xdr:to>
      <xdr:col>19</xdr:col>
      <xdr:colOff>177800</xdr:colOff>
      <xdr:row>58</xdr:row>
      <xdr:rowOff>76200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2908300" y="994600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143527</xdr:rowOff>
    </xdr:from>
    <xdr:ext cx="405111" cy="259045"/>
    <xdr:sp macro="" textlink="">
      <xdr:nvSpPr>
        <xdr:cNvPr id="96" name="n_1mainValue【体育館・プール】&#10;有形固定資産減価償却率">
          <a:extLst>
            <a:ext uri="{FF2B5EF4-FFF2-40B4-BE49-F238E27FC236}">
              <a16:creationId xmlns:a16="http://schemas.microsoft.com/office/drawing/2014/main" id="{00000000-0008-0000-0F00-000060000000}"/>
            </a:ext>
          </a:extLst>
        </xdr:cNvPr>
        <xdr:cNvSpPr txBox="1"/>
      </xdr:nvSpPr>
      <xdr:spPr>
        <a:xfrm>
          <a:off x="35820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69232</xdr:rowOff>
    </xdr:from>
    <xdr:ext cx="405111" cy="259045"/>
    <xdr:sp macro="" textlink="">
      <xdr:nvSpPr>
        <xdr:cNvPr id="97" name="n_2mainValue【体育館・プール】&#10;有形固定資産減価償却率">
          <a:extLst>
            <a:ext uri="{FF2B5EF4-FFF2-40B4-BE49-F238E27FC236}">
              <a16:creationId xmlns:a16="http://schemas.microsoft.com/office/drawing/2014/main" id="{00000000-0008-0000-0F00-000061000000}"/>
            </a:ext>
          </a:extLst>
        </xdr:cNvPr>
        <xdr:cNvSpPr txBox="1"/>
      </xdr:nvSpPr>
      <xdr:spPr>
        <a:xfrm>
          <a:off x="2705744" y="967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0" name="正方形/長方形 99">
          <a:extLst>
            <a:ext uri="{FF2B5EF4-FFF2-40B4-BE49-F238E27FC236}">
              <a16:creationId xmlns:a16="http://schemas.microsoft.com/office/drawing/2014/main" id="{00000000-0008-0000-0F00-000064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1" name="正方形/長方形 100">
          <a:extLst>
            <a:ext uri="{FF2B5EF4-FFF2-40B4-BE49-F238E27FC236}">
              <a16:creationId xmlns:a16="http://schemas.microsoft.com/office/drawing/2014/main" id="{00000000-0008-0000-0F00-000065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2" name="正方形/長方形 101">
          <a:extLst>
            <a:ext uri="{FF2B5EF4-FFF2-40B4-BE49-F238E27FC236}">
              <a16:creationId xmlns:a16="http://schemas.microsoft.com/office/drawing/2014/main" id="{00000000-0008-0000-0F00-000066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3" name="正方形/長方形 102">
          <a:extLst>
            <a:ext uri="{FF2B5EF4-FFF2-40B4-BE49-F238E27FC236}">
              <a16:creationId xmlns:a16="http://schemas.microsoft.com/office/drawing/2014/main" id="{00000000-0008-0000-0F00-000067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4" name="正方形/長方形 103">
          <a:extLst>
            <a:ext uri="{FF2B5EF4-FFF2-40B4-BE49-F238E27FC236}">
              <a16:creationId xmlns:a16="http://schemas.microsoft.com/office/drawing/2014/main" id="{00000000-0008-0000-0F00-000068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5" name="正方形/長方形 104">
          <a:extLst>
            <a:ext uri="{FF2B5EF4-FFF2-40B4-BE49-F238E27FC236}">
              <a16:creationId xmlns:a16="http://schemas.microsoft.com/office/drawing/2014/main" id="{00000000-0008-0000-0F00-000069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7" name="テキスト ボックス 116">
          <a:extLst>
            <a:ext uri="{FF2B5EF4-FFF2-40B4-BE49-F238E27FC236}">
              <a16:creationId xmlns:a16="http://schemas.microsoft.com/office/drawing/2014/main" id="{00000000-0008-0000-0F00-000075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2" name="【体育館・プール】&#10;一人当たり面積グラフ枠">
          <a:extLst>
            <a:ext uri="{FF2B5EF4-FFF2-40B4-BE49-F238E27FC236}">
              <a16:creationId xmlns:a16="http://schemas.microsoft.com/office/drawing/2014/main" id="{00000000-0008-0000-0F00-00007A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91766</xdr:rowOff>
    </xdr:from>
    <xdr:to>
      <xdr:col>54</xdr:col>
      <xdr:colOff>189865</xdr:colOff>
      <xdr:row>64</xdr:row>
      <xdr:rowOff>110708</xdr:rowOff>
    </xdr:to>
    <xdr:cxnSp macro="">
      <xdr:nvCxnSpPr>
        <xdr:cNvPr id="123" name="直線コネクタ 122">
          <a:extLst>
            <a:ext uri="{FF2B5EF4-FFF2-40B4-BE49-F238E27FC236}">
              <a16:creationId xmlns:a16="http://schemas.microsoft.com/office/drawing/2014/main" id="{00000000-0008-0000-0F00-00007B000000}"/>
            </a:ext>
          </a:extLst>
        </xdr:cNvPr>
        <xdr:cNvCxnSpPr/>
      </xdr:nvCxnSpPr>
      <xdr:spPr>
        <a:xfrm flipV="1">
          <a:off x="10476865" y="9521516"/>
          <a:ext cx="0" cy="1561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114535</xdr:rowOff>
    </xdr:from>
    <xdr:ext cx="469744" cy="259045"/>
    <xdr:sp macro="" textlink="">
      <xdr:nvSpPr>
        <xdr:cNvPr id="124" name="【体育館・プール】&#10;一人当たり面積最小値テキスト">
          <a:extLst>
            <a:ext uri="{FF2B5EF4-FFF2-40B4-BE49-F238E27FC236}">
              <a16:creationId xmlns:a16="http://schemas.microsoft.com/office/drawing/2014/main" id="{00000000-0008-0000-0F00-00007C000000}"/>
            </a:ext>
          </a:extLst>
        </xdr:cNvPr>
        <xdr:cNvSpPr txBox="1"/>
      </xdr:nvSpPr>
      <xdr:spPr>
        <a:xfrm>
          <a:off x="10515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110708</xdr:rowOff>
    </xdr:from>
    <xdr:to>
      <xdr:col>55</xdr:col>
      <xdr:colOff>88900</xdr:colOff>
      <xdr:row>64</xdr:row>
      <xdr:rowOff>110708</xdr:rowOff>
    </xdr:to>
    <xdr:cxnSp macro="">
      <xdr:nvCxnSpPr>
        <xdr:cNvPr id="125" name="直線コネクタ 124">
          <a:extLst>
            <a:ext uri="{FF2B5EF4-FFF2-40B4-BE49-F238E27FC236}">
              <a16:creationId xmlns:a16="http://schemas.microsoft.com/office/drawing/2014/main" id="{00000000-0008-0000-0F00-00007D000000}"/>
            </a:ext>
          </a:extLst>
        </xdr:cNvPr>
        <xdr:cNvCxnSpPr/>
      </xdr:nvCxnSpPr>
      <xdr:spPr>
        <a:xfrm>
          <a:off x="10388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38443</xdr:rowOff>
    </xdr:from>
    <xdr:ext cx="469744" cy="259045"/>
    <xdr:sp macro="" textlink="">
      <xdr:nvSpPr>
        <xdr:cNvPr id="126" name="【体育館・プール】&#10;一人当たり面積最大値テキスト">
          <a:extLst>
            <a:ext uri="{FF2B5EF4-FFF2-40B4-BE49-F238E27FC236}">
              <a16:creationId xmlns:a16="http://schemas.microsoft.com/office/drawing/2014/main" id="{00000000-0008-0000-0F00-00007E000000}"/>
            </a:ext>
          </a:extLst>
        </xdr:cNvPr>
        <xdr:cNvSpPr txBox="1"/>
      </xdr:nvSpPr>
      <xdr:spPr>
        <a:xfrm>
          <a:off x="10515600" y="9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91766</xdr:rowOff>
    </xdr:from>
    <xdr:to>
      <xdr:col>55</xdr:col>
      <xdr:colOff>88900</xdr:colOff>
      <xdr:row>55</xdr:row>
      <xdr:rowOff>91766</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a:off x="10388600" y="952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105318</xdr:rowOff>
    </xdr:from>
    <xdr:ext cx="469744" cy="259045"/>
    <xdr:sp macro="" textlink="">
      <xdr:nvSpPr>
        <xdr:cNvPr id="128" name="【体育館・プール】&#10;一人当たり面積平均値テキスト">
          <a:extLst>
            <a:ext uri="{FF2B5EF4-FFF2-40B4-BE49-F238E27FC236}">
              <a16:creationId xmlns:a16="http://schemas.microsoft.com/office/drawing/2014/main" id="{00000000-0008-0000-0F00-000080000000}"/>
            </a:ext>
          </a:extLst>
        </xdr:cNvPr>
        <xdr:cNvSpPr txBox="1"/>
      </xdr:nvSpPr>
      <xdr:spPr>
        <a:xfrm>
          <a:off x="10515600" y="10735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82441</xdr:rowOff>
    </xdr:from>
    <xdr:to>
      <xdr:col>55</xdr:col>
      <xdr:colOff>50800</xdr:colOff>
      <xdr:row>64</xdr:row>
      <xdr:rowOff>12591</xdr:rowOff>
    </xdr:to>
    <xdr:sp macro="" textlink="">
      <xdr:nvSpPr>
        <xdr:cNvPr id="129" name="フローチャート: 判断 128">
          <a:extLst>
            <a:ext uri="{FF2B5EF4-FFF2-40B4-BE49-F238E27FC236}">
              <a16:creationId xmlns:a16="http://schemas.microsoft.com/office/drawing/2014/main" id="{00000000-0008-0000-0F00-000081000000}"/>
            </a:ext>
          </a:extLst>
        </xdr:cNvPr>
        <xdr:cNvSpPr/>
      </xdr:nvSpPr>
      <xdr:spPr>
        <a:xfrm>
          <a:off x="10426700" y="108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79828</xdr:rowOff>
    </xdr:from>
    <xdr:to>
      <xdr:col>50</xdr:col>
      <xdr:colOff>165100</xdr:colOff>
      <xdr:row>64</xdr:row>
      <xdr:rowOff>9978</xdr:rowOff>
    </xdr:to>
    <xdr:sp macro="" textlink="">
      <xdr:nvSpPr>
        <xdr:cNvPr id="130" name="フローチャート: 判断 129">
          <a:extLst>
            <a:ext uri="{FF2B5EF4-FFF2-40B4-BE49-F238E27FC236}">
              <a16:creationId xmlns:a16="http://schemas.microsoft.com/office/drawing/2014/main" id="{00000000-0008-0000-0F00-000082000000}"/>
            </a:ext>
          </a:extLst>
        </xdr:cNvPr>
        <xdr:cNvSpPr/>
      </xdr:nvSpPr>
      <xdr:spPr>
        <a:xfrm>
          <a:off x="9588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26505</xdr:rowOff>
    </xdr:from>
    <xdr:ext cx="469744" cy="259045"/>
    <xdr:sp macro="" textlink="">
      <xdr:nvSpPr>
        <xdr:cNvPr id="131" name="n_1aveValue【体育館・プール】&#10;一人当たり面積">
          <a:extLst>
            <a:ext uri="{FF2B5EF4-FFF2-40B4-BE49-F238E27FC236}">
              <a16:creationId xmlns:a16="http://schemas.microsoft.com/office/drawing/2014/main" id="{00000000-0008-0000-0F00-000083000000}"/>
            </a:ext>
          </a:extLst>
        </xdr:cNvPr>
        <xdr:cNvSpPr txBox="1"/>
      </xdr:nvSpPr>
      <xdr:spPr>
        <a:xfrm>
          <a:off x="93917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75747</xdr:rowOff>
    </xdr:from>
    <xdr:to>
      <xdr:col>46</xdr:col>
      <xdr:colOff>38100</xdr:colOff>
      <xdr:row>64</xdr:row>
      <xdr:rowOff>5897</xdr:rowOff>
    </xdr:to>
    <xdr:sp macro="" textlink="">
      <xdr:nvSpPr>
        <xdr:cNvPr id="132" name="フローチャート: 判断 131">
          <a:extLst>
            <a:ext uri="{FF2B5EF4-FFF2-40B4-BE49-F238E27FC236}">
              <a16:creationId xmlns:a16="http://schemas.microsoft.com/office/drawing/2014/main" id="{00000000-0008-0000-0F00-000084000000}"/>
            </a:ext>
          </a:extLst>
        </xdr:cNvPr>
        <xdr:cNvSpPr/>
      </xdr:nvSpPr>
      <xdr:spPr>
        <a:xfrm>
          <a:off x="8699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22424</xdr:rowOff>
    </xdr:from>
    <xdr:ext cx="469744" cy="259045"/>
    <xdr:sp macro="" textlink="">
      <xdr:nvSpPr>
        <xdr:cNvPr id="133" name="n_2aveValue【体育館・プール】&#10;一人当たり面積">
          <a:extLst>
            <a:ext uri="{FF2B5EF4-FFF2-40B4-BE49-F238E27FC236}">
              <a16:creationId xmlns:a16="http://schemas.microsoft.com/office/drawing/2014/main" id="{00000000-0008-0000-0F00-000085000000}"/>
            </a:ext>
          </a:extLst>
        </xdr:cNvPr>
        <xdr:cNvSpPr txBox="1"/>
      </xdr:nvSpPr>
      <xdr:spPr>
        <a:xfrm>
          <a:off x="8515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104974</xdr:rowOff>
    </xdr:from>
    <xdr:to>
      <xdr:col>41</xdr:col>
      <xdr:colOff>101600</xdr:colOff>
      <xdr:row>64</xdr:row>
      <xdr:rowOff>35124</xdr:rowOff>
    </xdr:to>
    <xdr:sp macro="" textlink="">
      <xdr:nvSpPr>
        <xdr:cNvPr id="134" name="フローチャート: 判断 133">
          <a:extLst>
            <a:ext uri="{FF2B5EF4-FFF2-40B4-BE49-F238E27FC236}">
              <a16:creationId xmlns:a16="http://schemas.microsoft.com/office/drawing/2014/main" id="{00000000-0008-0000-0F00-000086000000}"/>
            </a:ext>
          </a:extLst>
        </xdr:cNvPr>
        <xdr:cNvSpPr/>
      </xdr:nvSpPr>
      <xdr:spPr>
        <a:xfrm>
          <a:off x="7810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51651</xdr:rowOff>
    </xdr:from>
    <xdr:ext cx="469744" cy="259045"/>
    <xdr:sp macro="" textlink="">
      <xdr:nvSpPr>
        <xdr:cNvPr id="135" name="n_3aveValue【体育館・プール】&#10;一人当たり面積">
          <a:extLst>
            <a:ext uri="{FF2B5EF4-FFF2-40B4-BE49-F238E27FC236}">
              <a16:creationId xmlns:a16="http://schemas.microsoft.com/office/drawing/2014/main" id="{00000000-0008-0000-0F00-000087000000}"/>
            </a:ext>
          </a:extLst>
        </xdr:cNvPr>
        <xdr:cNvSpPr txBox="1"/>
      </xdr:nvSpPr>
      <xdr:spPr>
        <a:xfrm>
          <a:off x="7626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00000000-0008-0000-0F00-000088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00000000-0008-0000-0F00-000089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F00-00008A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F00-00008B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139102</xdr:rowOff>
    </xdr:from>
    <xdr:to>
      <xdr:col>55</xdr:col>
      <xdr:colOff>50800</xdr:colOff>
      <xdr:row>64</xdr:row>
      <xdr:rowOff>69252</xdr:rowOff>
    </xdr:to>
    <xdr:sp macro="" textlink="">
      <xdr:nvSpPr>
        <xdr:cNvPr id="141" name="楕円 140">
          <a:extLst>
            <a:ext uri="{FF2B5EF4-FFF2-40B4-BE49-F238E27FC236}">
              <a16:creationId xmlns:a16="http://schemas.microsoft.com/office/drawing/2014/main" id="{00000000-0008-0000-0F00-00008D000000}"/>
            </a:ext>
          </a:extLst>
        </xdr:cNvPr>
        <xdr:cNvSpPr/>
      </xdr:nvSpPr>
      <xdr:spPr>
        <a:xfrm>
          <a:off x="10426700" y="1094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60869</xdr:rowOff>
    </xdr:from>
    <xdr:ext cx="469744" cy="259045"/>
    <xdr:sp macro="" textlink="">
      <xdr:nvSpPr>
        <xdr:cNvPr id="142" name="【体育館・プール】&#10;一人当たり面積該当値テキスト">
          <a:extLst>
            <a:ext uri="{FF2B5EF4-FFF2-40B4-BE49-F238E27FC236}">
              <a16:creationId xmlns:a16="http://schemas.microsoft.com/office/drawing/2014/main" id="{00000000-0008-0000-0F00-00008E000000}"/>
            </a:ext>
          </a:extLst>
        </xdr:cNvPr>
        <xdr:cNvSpPr txBox="1"/>
      </xdr:nvSpPr>
      <xdr:spPr>
        <a:xfrm>
          <a:off x="10515600" y="1086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140734</xdr:rowOff>
    </xdr:from>
    <xdr:to>
      <xdr:col>50</xdr:col>
      <xdr:colOff>165100</xdr:colOff>
      <xdr:row>64</xdr:row>
      <xdr:rowOff>70884</xdr:rowOff>
    </xdr:to>
    <xdr:sp macro="" textlink="">
      <xdr:nvSpPr>
        <xdr:cNvPr id="143" name="楕円 142">
          <a:extLst>
            <a:ext uri="{FF2B5EF4-FFF2-40B4-BE49-F238E27FC236}">
              <a16:creationId xmlns:a16="http://schemas.microsoft.com/office/drawing/2014/main" id="{00000000-0008-0000-0F00-00008F000000}"/>
            </a:ext>
          </a:extLst>
        </xdr:cNvPr>
        <xdr:cNvSpPr/>
      </xdr:nvSpPr>
      <xdr:spPr>
        <a:xfrm>
          <a:off x="9588500" y="1094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18452</xdr:rowOff>
    </xdr:from>
    <xdr:to>
      <xdr:col>55</xdr:col>
      <xdr:colOff>0</xdr:colOff>
      <xdr:row>64</xdr:row>
      <xdr:rowOff>20084</xdr:rowOff>
    </xdr:to>
    <xdr:cxnSp macro="">
      <xdr:nvCxnSpPr>
        <xdr:cNvPr id="144" name="直線コネクタ 143">
          <a:extLst>
            <a:ext uri="{FF2B5EF4-FFF2-40B4-BE49-F238E27FC236}">
              <a16:creationId xmlns:a16="http://schemas.microsoft.com/office/drawing/2014/main" id="{00000000-0008-0000-0F00-000090000000}"/>
            </a:ext>
          </a:extLst>
        </xdr:cNvPr>
        <xdr:cNvCxnSpPr/>
      </xdr:nvCxnSpPr>
      <xdr:spPr>
        <a:xfrm flipV="1">
          <a:off x="9639300" y="10991252"/>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144000</xdr:rowOff>
    </xdr:from>
    <xdr:to>
      <xdr:col>46</xdr:col>
      <xdr:colOff>38100</xdr:colOff>
      <xdr:row>64</xdr:row>
      <xdr:rowOff>74150</xdr:rowOff>
    </xdr:to>
    <xdr:sp macro="" textlink="">
      <xdr:nvSpPr>
        <xdr:cNvPr id="145" name="楕円 144">
          <a:extLst>
            <a:ext uri="{FF2B5EF4-FFF2-40B4-BE49-F238E27FC236}">
              <a16:creationId xmlns:a16="http://schemas.microsoft.com/office/drawing/2014/main" id="{00000000-0008-0000-0F00-000091000000}"/>
            </a:ext>
          </a:extLst>
        </xdr:cNvPr>
        <xdr:cNvSpPr/>
      </xdr:nvSpPr>
      <xdr:spPr>
        <a:xfrm>
          <a:off x="8699500" y="1094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20084</xdr:rowOff>
    </xdr:from>
    <xdr:to>
      <xdr:col>50</xdr:col>
      <xdr:colOff>114300</xdr:colOff>
      <xdr:row>64</xdr:row>
      <xdr:rowOff>23350</xdr:rowOff>
    </xdr:to>
    <xdr:cxnSp macro="">
      <xdr:nvCxnSpPr>
        <xdr:cNvPr id="146" name="直線コネクタ 145">
          <a:extLst>
            <a:ext uri="{FF2B5EF4-FFF2-40B4-BE49-F238E27FC236}">
              <a16:creationId xmlns:a16="http://schemas.microsoft.com/office/drawing/2014/main" id="{00000000-0008-0000-0F00-000092000000}"/>
            </a:ext>
          </a:extLst>
        </xdr:cNvPr>
        <xdr:cNvCxnSpPr/>
      </xdr:nvCxnSpPr>
      <xdr:spPr>
        <a:xfrm flipV="1">
          <a:off x="8750300" y="1099288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62011</xdr:rowOff>
    </xdr:from>
    <xdr:ext cx="469744" cy="259045"/>
    <xdr:sp macro="" textlink="">
      <xdr:nvSpPr>
        <xdr:cNvPr id="147" name="n_1mainValue【体育館・プール】&#10;一人当たり面積">
          <a:extLst>
            <a:ext uri="{FF2B5EF4-FFF2-40B4-BE49-F238E27FC236}">
              <a16:creationId xmlns:a16="http://schemas.microsoft.com/office/drawing/2014/main" id="{00000000-0008-0000-0F00-000093000000}"/>
            </a:ext>
          </a:extLst>
        </xdr:cNvPr>
        <xdr:cNvSpPr txBox="1"/>
      </xdr:nvSpPr>
      <xdr:spPr>
        <a:xfrm>
          <a:off x="9391727" y="1103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65277</xdr:rowOff>
    </xdr:from>
    <xdr:ext cx="469744" cy="259045"/>
    <xdr:sp macro="" textlink="">
      <xdr:nvSpPr>
        <xdr:cNvPr id="148" name="n_2mainValue【体育館・プール】&#10;一人当たり面積">
          <a:extLst>
            <a:ext uri="{FF2B5EF4-FFF2-40B4-BE49-F238E27FC236}">
              <a16:creationId xmlns:a16="http://schemas.microsoft.com/office/drawing/2014/main" id="{00000000-0008-0000-0F00-000094000000}"/>
            </a:ext>
          </a:extLst>
        </xdr:cNvPr>
        <xdr:cNvSpPr txBox="1"/>
      </xdr:nvSpPr>
      <xdr:spPr>
        <a:xfrm>
          <a:off x="8515427" y="1103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2" name="【福祉施設】&#10;有形固定資産減価償却率グラフ枠">
          <a:extLst>
            <a:ext uri="{FF2B5EF4-FFF2-40B4-BE49-F238E27FC236}">
              <a16:creationId xmlns:a16="http://schemas.microsoft.com/office/drawing/2014/main" id="{00000000-0008-0000-0F00-0000AC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17145</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flipV="1">
          <a:off x="4634865" y="1333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20972</xdr:rowOff>
    </xdr:from>
    <xdr:ext cx="405111" cy="259045"/>
    <xdr:sp macro="" textlink="">
      <xdr:nvSpPr>
        <xdr:cNvPr id="174" name="【福祉施設】&#10;有形固定資産減価償却率最小値テキスト">
          <a:extLst>
            <a:ext uri="{FF2B5EF4-FFF2-40B4-BE49-F238E27FC236}">
              <a16:creationId xmlns:a16="http://schemas.microsoft.com/office/drawing/2014/main" id="{00000000-0008-0000-0F00-0000AE000000}"/>
            </a:ext>
          </a:extLst>
        </xdr:cNvPr>
        <xdr:cNvSpPr txBox="1"/>
      </xdr:nvSpPr>
      <xdr:spPr>
        <a:xfrm>
          <a:off x="4673600" y="1493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17145</xdr:rowOff>
    </xdr:from>
    <xdr:to>
      <xdr:col>24</xdr:col>
      <xdr:colOff>152400</xdr:colOff>
      <xdr:row>87</xdr:row>
      <xdr:rowOff>17145</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1493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76" name="【福祉施設】&#10;有形固定資産減価償却率最大値テキスト">
          <a:extLst>
            <a:ext uri="{FF2B5EF4-FFF2-40B4-BE49-F238E27FC236}">
              <a16:creationId xmlns:a16="http://schemas.microsoft.com/office/drawing/2014/main" id="{00000000-0008-0000-0F00-0000B000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36213</xdr:rowOff>
    </xdr:from>
    <xdr:ext cx="405111" cy="259045"/>
    <xdr:sp macro="" textlink="">
      <xdr:nvSpPr>
        <xdr:cNvPr id="178" name="【福祉施設】&#10;有形固定資産減価償却率平均値テキスト">
          <a:extLst>
            <a:ext uri="{FF2B5EF4-FFF2-40B4-BE49-F238E27FC236}">
              <a16:creationId xmlns:a16="http://schemas.microsoft.com/office/drawing/2014/main" id="{00000000-0008-0000-0F00-0000B2000000}"/>
            </a:ext>
          </a:extLst>
        </xdr:cNvPr>
        <xdr:cNvSpPr txBox="1"/>
      </xdr:nvSpPr>
      <xdr:spPr>
        <a:xfrm>
          <a:off x="4673600" y="14266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57786</xdr:rowOff>
    </xdr:from>
    <xdr:to>
      <xdr:col>24</xdr:col>
      <xdr:colOff>114300</xdr:colOff>
      <xdr:row>83</xdr:row>
      <xdr:rowOff>159386</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4584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71120</xdr:rowOff>
    </xdr:from>
    <xdr:to>
      <xdr:col>20</xdr:col>
      <xdr:colOff>38100</xdr:colOff>
      <xdr:row>84</xdr:row>
      <xdr:rowOff>1270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374650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163847</xdr:rowOff>
    </xdr:from>
    <xdr:ext cx="405111" cy="259045"/>
    <xdr:sp macro="" textlink="">
      <xdr:nvSpPr>
        <xdr:cNvPr id="181" name="n_1aveValue【福祉施設】&#10;有形固定資産減価償却率">
          <a:extLst>
            <a:ext uri="{FF2B5EF4-FFF2-40B4-BE49-F238E27FC236}">
              <a16:creationId xmlns:a16="http://schemas.microsoft.com/office/drawing/2014/main" id="{00000000-0008-0000-0F00-0000B5000000}"/>
            </a:ext>
          </a:extLst>
        </xdr:cNvPr>
        <xdr:cNvSpPr txBox="1"/>
      </xdr:nvSpPr>
      <xdr:spPr>
        <a:xfrm>
          <a:off x="35820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95886</xdr:rowOff>
    </xdr:from>
    <xdr:to>
      <xdr:col>15</xdr:col>
      <xdr:colOff>101600</xdr:colOff>
      <xdr:row>84</xdr:row>
      <xdr:rowOff>26036</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28575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84</xdr:row>
      <xdr:rowOff>17163</xdr:rowOff>
    </xdr:from>
    <xdr:ext cx="405111" cy="259045"/>
    <xdr:sp macro="" textlink="">
      <xdr:nvSpPr>
        <xdr:cNvPr id="183" name="n_2aveValue【福祉施設】&#10;有形固定資産減価償却率">
          <a:extLst>
            <a:ext uri="{FF2B5EF4-FFF2-40B4-BE49-F238E27FC236}">
              <a16:creationId xmlns:a16="http://schemas.microsoft.com/office/drawing/2014/main" id="{00000000-0008-0000-0F00-0000B7000000}"/>
            </a:ext>
          </a:extLst>
        </xdr:cNvPr>
        <xdr:cNvSpPr txBox="1"/>
      </xdr:nvSpPr>
      <xdr:spPr>
        <a:xfrm>
          <a:off x="27057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69214</xdr:rowOff>
    </xdr:from>
    <xdr:to>
      <xdr:col>10</xdr:col>
      <xdr:colOff>165100</xdr:colOff>
      <xdr:row>83</xdr:row>
      <xdr:rowOff>170814</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1968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15891</xdr:rowOff>
    </xdr:from>
    <xdr:ext cx="405111" cy="259045"/>
    <xdr:sp macro="" textlink="">
      <xdr:nvSpPr>
        <xdr:cNvPr id="185" name="n_3aveValue【福祉施設】&#10;有形固定資産減価償却率">
          <a:extLst>
            <a:ext uri="{FF2B5EF4-FFF2-40B4-BE49-F238E27FC236}">
              <a16:creationId xmlns:a16="http://schemas.microsoft.com/office/drawing/2014/main" id="{00000000-0008-0000-0F00-0000B9000000}"/>
            </a:ext>
          </a:extLst>
        </xdr:cNvPr>
        <xdr:cNvSpPr txBox="1"/>
      </xdr:nvSpPr>
      <xdr:spPr>
        <a:xfrm>
          <a:off x="1816744" y="1407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78739</xdr:rowOff>
    </xdr:from>
    <xdr:to>
      <xdr:col>24</xdr:col>
      <xdr:colOff>114300</xdr:colOff>
      <xdr:row>82</xdr:row>
      <xdr:rowOff>8889</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45847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101616</xdr:rowOff>
    </xdr:from>
    <xdr:ext cx="405111" cy="259045"/>
    <xdr:sp macro="" textlink="">
      <xdr:nvSpPr>
        <xdr:cNvPr id="192" name="【福祉施設】&#10;有形固定資産減価償却率該当値テキスト">
          <a:extLst>
            <a:ext uri="{FF2B5EF4-FFF2-40B4-BE49-F238E27FC236}">
              <a16:creationId xmlns:a16="http://schemas.microsoft.com/office/drawing/2014/main" id="{00000000-0008-0000-0F00-0000C0000000}"/>
            </a:ext>
          </a:extLst>
        </xdr:cNvPr>
        <xdr:cNvSpPr txBox="1"/>
      </xdr:nvSpPr>
      <xdr:spPr>
        <a:xfrm>
          <a:off x="4673600"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52070</xdr:rowOff>
    </xdr:from>
    <xdr:to>
      <xdr:col>20</xdr:col>
      <xdr:colOff>38100</xdr:colOff>
      <xdr:row>81</xdr:row>
      <xdr:rowOff>153670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3746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102870</xdr:rowOff>
    </xdr:from>
    <xdr:to>
      <xdr:col>24</xdr:col>
      <xdr:colOff>63500</xdr:colOff>
      <xdr:row>81</xdr:row>
      <xdr:rowOff>129539</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3797300" y="1399032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95886</xdr:rowOff>
    </xdr:from>
    <xdr:to>
      <xdr:col>15</xdr:col>
      <xdr:colOff>101600</xdr:colOff>
      <xdr:row>82</xdr:row>
      <xdr:rowOff>26036</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28575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102870</xdr:rowOff>
    </xdr:from>
    <xdr:to>
      <xdr:col>19</xdr:col>
      <xdr:colOff>177800</xdr:colOff>
      <xdr:row>81</xdr:row>
      <xdr:rowOff>146686</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flipV="1">
          <a:off x="2908300" y="1399032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170197</xdr:rowOff>
    </xdr:from>
    <xdr:ext cx="405111" cy="259045"/>
    <xdr:sp macro="" textlink="">
      <xdr:nvSpPr>
        <xdr:cNvPr id="197" name="n_1mainValue【福祉施設】&#10;有形固定資産減価償却率">
          <a:extLst>
            <a:ext uri="{FF2B5EF4-FFF2-40B4-BE49-F238E27FC236}">
              <a16:creationId xmlns:a16="http://schemas.microsoft.com/office/drawing/2014/main" id="{00000000-0008-0000-0F00-0000C5000000}"/>
            </a:ext>
          </a:extLst>
        </xdr:cNvPr>
        <xdr:cNvSpPr txBox="1"/>
      </xdr:nvSpPr>
      <xdr:spPr>
        <a:xfrm>
          <a:off x="35820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42563</xdr:rowOff>
    </xdr:from>
    <xdr:ext cx="405111" cy="259045"/>
    <xdr:sp macro="" textlink="">
      <xdr:nvSpPr>
        <xdr:cNvPr id="198" name="n_2mainValue【福祉施設】&#10;有形固定資産減価償却率">
          <a:extLst>
            <a:ext uri="{FF2B5EF4-FFF2-40B4-BE49-F238E27FC236}">
              <a16:creationId xmlns:a16="http://schemas.microsoft.com/office/drawing/2014/main" id="{00000000-0008-0000-0F00-0000C6000000}"/>
            </a:ext>
          </a:extLst>
        </xdr:cNvPr>
        <xdr:cNvSpPr txBox="1"/>
      </xdr:nvSpPr>
      <xdr:spPr>
        <a:xfrm>
          <a:off x="2705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9" name="正方形/長方形 198">
          <a:extLst>
            <a:ext uri="{FF2B5EF4-FFF2-40B4-BE49-F238E27FC236}">
              <a16:creationId xmlns:a16="http://schemas.microsoft.com/office/drawing/2014/main" id="{00000000-0008-0000-0F00-0000C7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0" name="正方形/長方形 199">
          <a:extLst>
            <a:ext uri="{FF2B5EF4-FFF2-40B4-BE49-F238E27FC236}">
              <a16:creationId xmlns:a16="http://schemas.microsoft.com/office/drawing/2014/main" id="{00000000-0008-0000-0F00-0000C8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1" name="正方形/長方形 200">
          <a:extLst>
            <a:ext uri="{FF2B5EF4-FFF2-40B4-BE49-F238E27FC236}">
              <a16:creationId xmlns:a16="http://schemas.microsoft.com/office/drawing/2014/main" id="{00000000-0008-0000-0F00-0000C9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2" name="正方形/長方形 201">
          <a:extLst>
            <a:ext uri="{FF2B5EF4-FFF2-40B4-BE49-F238E27FC236}">
              <a16:creationId xmlns:a16="http://schemas.microsoft.com/office/drawing/2014/main" id="{00000000-0008-0000-0F00-0000CA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7" name="テキスト ボックス 206">
          <a:extLst>
            <a:ext uri="{FF2B5EF4-FFF2-40B4-BE49-F238E27FC236}">
              <a16:creationId xmlns:a16="http://schemas.microsoft.com/office/drawing/2014/main" id="{00000000-0008-0000-0F00-0000CF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3" name="【福祉施設】&#10;一人当たり面積グラフ枠">
          <a:extLst>
            <a:ext uri="{FF2B5EF4-FFF2-40B4-BE49-F238E27FC236}">
              <a16:creationId xmlns:a16="http://schemas.microsoft.com/office/drawing/2014/main" id="{00000000-0008-0000-0F00-0000DF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160564</xdr:rowOff>
    </xdr:from>
    <xdr:to>
      <xdr:col>54</xdr:col>
      <xdr:colOff>189865</xdr:colOff>
      <xdr:row>86</xdr:row>
      <xdr:rowOff>159584</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flipV="1">
          <a:off x="10476865" y="13362214"/>
          <a:ext cx="0" cy="154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163411</xdr:rowOff>
    </xdr:from>
    <xdr:ext cx="469744" cy="259045"/>
    <xdr:sp macro="" textlink="">
      <xdr:nvSpPr>
        <xdr:cNvPr id="225" name="【福祉施設】&#10;一人当たり面積最小値テキスト">
          <a:extLst>
            <a:ext uri="{FF2B5EF4-FFF2-40B4-BE49-F238E27FC236}">
              <a16:creationId xmlns:a16="http://schemas.microsoft.com/office/drawing/2014/main" id="{00000000-0008-0000-0F00-0000E1000000}"/>
            </a:ext>
          </a:extLst>
        </xdr:cNvPr>
        <xdr:cNvSpPr txBox="1"/>
      </xdr:nvSpPr>
      <xdr:spPr>
        <a:xfrm>
          <a:off x="10515600" y="149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159584</xdr:rowOff>
    </xdr:from>
    <xdr:to>
      <xdr:col>55</xdr:col>
      <xdr:colOff>88900</xdr:colOff>
      <xdr:row>86</xdr:row>
      <xdr:rowOff>159584</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10388600" y="14904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107241</xdr:rowOff>
    </xdr:from>
    <xdr:ext cx="469744" cy="259045"/>
    <xdr:sp macro="" textlink="">
      <xdr:nvSpPr>
        <xdr:cNvPr id="227" name="【福祉施設】&#10;一人当たり面積最大値テキスト">
          <a:extLst>
            <a:ext uri="{FF2B5EF4-FFF2-40B4-BE49-F238E27FC236}">
              <a16:creationId xmlns:a16="http://schemas.microsoft.com/office/drawing/2014/main" id="{00000000-0008-0000-0F00-0000E3000000}"/>
            </a:ext>
          </a:extLst>
        </xdr:cNvPr>
        <xdr:cNvSpPr txBox="1"/>
      </xdr:nvSpPr>
      <xdr:spPr>
        <a:xfrm>
          <a:off x="105156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160564</xdr:rowOff>
    </xdr:from>
    <xdr:to>
      <xdr:col>55</xdr:col>
      <xdr:colOff>88900</xdr:colOff>
      <xdr:row>77</xdr:row>
      <xdr:rowOff>160564</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10388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4625</xdr:rowOff>
    </xdr:from>
    <xdr:ext cx="469744" cy="259045"/>
    <xdr:sp macro="" textlink="">
      <xdr:nvSpPr>
        <xdr:cNvPr id="229" name="【福祉施設】&#10;一人当たり面積平均値テキスト">
          <a:extLst>
            <a:ext uri="{FF2B5EF4-FFF2-40B4-BE49-F238E27FC236}">
              <a16:creationId xmlns:a16="http://schemas.microsoft.com/office/drawing/2014/main" id="{00000000-0008-0000-0F00-0000E5000000}"/>
            </a:ext>
          </a:extLst>
        </xdr:cNvPr>
        <xdr:cNvSpPr txBox="1"/>
      </xdr:nvSpPr>
      <xdr:spPr>
        <a:xfrm>
          <a:off x="10515600" y="14406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153198</xdr:rowOff>
    </xdr:from>
    <xdr:to>
      <xdr:col>55</xdr:col>
      <xdr:colOff>50800</xdr:colOff>
      <xdr:row>85</xdr:row>
      <xdr:rowOff>83348</xdr:rowOff>
    </xdr:to>
    <xdr:sp macro="" textlink="">
      <xdr:nvSpPr>
        <xdr:cNvPr id="230" name="フローチャート: 判断 229">
          <a:extLst>
            <a:ext uri="{FF2B5EF4-FFF2-40B4-BE49-F238E27FC236}">
              <a16:creationId xmlns:a16="http://schemas.microsoft.com/office/drawing/2014/main" id="{00000000-0008-0000-0F00-0000E6000000}"/>
            </a:ext>
          </a:extLst>
        </xdr:cNvPr>
        <xdr:cNvSpPr/>
      </xdr:nvSpPr>
      <xdr:spPr>
        <a:xfrm>
          <a:off x="10426700" y="1455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31" name="フローチャート: 判断 230">
          <a:extLst>
            <a:ext uri="{FF2B5EF4-FFF2-40B4-BE49-F238E27FC236}">
              <a16:creationId xmlns:a16="http://schemas.microsoft.com/office/drawing/2014/main" id="{00000000-0008-0000-0F00-0000E7000000}"/>
            </a:ext>
          </a:extLst>
        </xdr:cNvPr>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118817</xdr:rowOff>
    </xdr:from>
    <xdr:ext cx="469744" cy="259045"/>
    <xdr:sp macro="" textlink="">
      <xdr:nvSpPr>
        <xdr:cNvPr id="232" name="n_1aveValue【福祉施設】&#10;一人当たり面積">
          <a:extLst>
            <a:ext uri="{FF2B5EF4-FFF2-40B4-BE49-F238E27FC236}">
              <a16:creationId xmlns:a16="http://schemas.microsoft.com/office/drawing/2014/main" id="{00000000-0008-0000-0F00-0000E8000000}"/>
            </a:ext>
          </a:extLst>
        </xdr:cNvPr>
        <xdr:cNvSpPr txBox="1"/>
      </xdr:nvSpPr>
      <xdr:spPr>
        <a:xfrm>
          <a:off x="93917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10813</xdr:rowOff>
    </xdr:from>
    <xdr:to>
      <xdr:col>46</xdr:col>
      <xdr:colOff>38100</xdr:colOff>
      <xdr:row>85</xdr:row>
      <xdr:rowOff>112413</xdr:rowOff>
    </xdr:to>
    <xdr:sp macro="" textlink="">
      <xdr:nvSpPr>
        <xdr:cNvPr id="233" name="フローチャート: 判断 232">
          <a:extLst>
            <a:ext uri="{FF2B5EF4-FFF2-40B4-BE49-F238E27FC236}">
              <a16:creationId xmlns:a16="http://schemas.microsoft.com/office/drawing/2014/main" id="{00000000-0008-0000-0F00-0000E9000000}"/>
            </a:ext>
          </a:extLst>
        </xdr:cNvPr>
        <xdr:cNvSpPr/>
      </xdr:nvSpPr>
      <xdr:spPr>
        <a:xfrm>
          <a:off x="8699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128940</xdr:rowOff>
    </xdr:from>
    <xdr:ext cx="469744" cy="259045"/>
    <xdr:sp macro="" textlink="">
      <xdr:nvSpPr>
        <xdr:cNvPr id="234" name="n_2aveValue【福祉施設】&#10;一人当たり面積">
          <a:extLst>
            <a:ext uri="{FF2B5EF4-FFF2-40B4-BE49-F238E27FC236}">
              <a16:creationId xmlns:a16="http://schemas.microsoft.com/office/drawing/2014/main" id="{00000000-0008-0000-0F00-0000EA000000}"/>
            </a:ext>
          </a:extLst>
        </xdr:cNvPr>
        <xdr:cNvSpPr txBox="1"/>
      </xdr:nvSpPr>
      <xdr:spPr>
        <a:xfrm>
          <a:off x="8515427" y="143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33674</xdr:rowOff>
    </xdr:from>
    <xdr:to>
      <xdr:col>41</xdr:col>
      <xdr:colOff>101600</xdr:colOff>
      <xdr:row>85</xdr:row>
      <xdr:rowOff>135274</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7810500" y="1460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151801</xdr:rowOff>
    </xdr:from>
    <xdr:ext cx="469744" cy="259045"/>
    <xdr:sp macro="" textlink="">
      <xdr:nvSpPr>
        <xdr:cNvPr id="236" name="n_3aveValue【福祉施設】&#10;一人当たり面積">
          <a:extLst>
            <a:ext uri="{FF2B5EF4-FFF2-40B4-BE49-F238E27FC236}">
              <a16:creationId xmlns:a16="http://schemas.microsoft.com/office/drawing/2014/main" id="{00000000-0008-0000-0F00-0000EC000000}"/>
            </a:ext>
          </a:extLst>
        </xdr:cNvPr>
        <xdr:cNvSpPr txBox="1"/>
      </xdr:nvSpPr>
      <xdr:spPr>
        <a:xfrm>
          <a:off x="7626427" y="1438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81353</xdr:rowOff>
    </xdr:from>
    <xdr:to>
      <xdr:col>55</xdr:col>
      <xdr:colOff>50800</xdr:colOff>
      <xdr:row>86</xdr:row>
      <xdr:rowOff>11503</xdr:rowOff>
    </xdr:to>
    <xdr:sp macro="" textlink="">
      <xdr:nvSpPr>
        <xdr:cNvPr id="242" name="楕円 241">
          <a:extLst>
            <a:ext uri="{FF2B5EF4-FFF2-40B4-BE49-F238E27FC236}">
              <a16:creationId xmlns:a16="http://schemas.microsoft.com/office/drawing/2014/main" id="{00000000-0008-0000-0F00-0000F2000000}"/>
            </a:ext>
          </a:extLst>
        </xdr:cNvPr>
        <xdr:cNvSpPr/>
      </xdr:nvSpPr>
      <xdr:spPr>
        <a:xfrm>
          <a:off x="10426700" y="1465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59780</xdr:rowOff>
    </xdr:from>
    <xdr:ext cx="469744" cy="259045"/>
    <xdr:sp macro="" textlink="">
      <xdr:nvSpPr>
        <xdr:cNvPr id="243" name="【福祉施設】&#10;一人当たり面積該当値テキスト">
          <a:extLst>
            <a:ext uri="{FF2B5EF4-FFF2-40B4-BE49-F238E27FC236}">
              <a16:creationId xmlns:a16="http://schemas.microsoft.com/office/drawing/2014/main" id="{00000000-0008-0000-0F00-0000F3000000}"/>
            </a:ext>
          </a:extLst>
        </xdr:cNvPr>
        <xdr:cNvSpPr txBox="1"/>
      </xdr:nvSpPr>
      <xdr:spPr>
        <a:xfrm>
          <a:off x="10515600" y="1463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84291</xdr:rowOff>
    </xdr:from>
    <xdr:to>
      <xdr:col>50</xdr:col>
      <xdr:colOff>165100</xdr:colOff>
      <xdr:row>86</xdr:row>
      <xdr:rowOff>14441</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9588500" y="1465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132153</xdr:rowOff>
    </xdr:from>
    <xdr:to>
      <xdr:col>55</xdr:col>
      <xdr:colOff>0</xdr:colOff>
      <xdr:row>85</xdr:row>
      <xdr:rowOff>135091</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flipV="1">
          <a:off x="9639300" y="14705403"/>
          <a:ext cx="838200" cy="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86251</xdr:rowOff>
    </xdr:from>
    <xdr:to>
      <xdr:col>46</xdr:col>
      <xdr:colOff>38100</xdr:colOff>
      <xdr:row>86</xdr:row>
      <xdr:rowOff>16401</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8699500" y="1465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135091</xdr:rowOff>
    </xdr:from>
    <xdr:to>
      <xdr:col>50</xdr:col>
      <xdr:colOff>114300</xdr:colOff>
      <xdr:row>85</xdr:row>
      <xdr:rowOff>137051</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flipV="1">
          <a:off x="8750300" y="14708341"/>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5568</xdr:rowOff>
    </xdr:from>
    <xdr:ext cx="469744" cy="259045"/>
    <xdr:sp macro="" textlink="">
      <xdr:nvSpPr>
        <xdr:cNvPr id="248" name="n_1mainValue【福祉施設】&#10;一人当たり面積">
          <a:extLst>
            <a:ext uri="{FF2B5EF4-FFF2-40B4-BE49-F238E27FC236}">
              <a16:creationId xmlns:a16="http://schemas.microsoft.com/office/drawing/2014/main" id="{00000000-0008-0000-0F00-0000F8000000}"/>
            </a:ext>
          </a:extLst>
        </xdr:cNvPr>
        <xdr:cNvSpPr txBox="1"/>
      </xdr:nvSpPr>
      <xdr:spPr>
        <a:xfrm>
          <a:off x="9391727" y="14750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7528</xdr:rowOff>
    </xdr:from>
    <xdr:ext cx="469744" cy="259045"/>
    <xdr:sp macro="" textlink="">
      <xdr:nvSpPr>
        <xdr:cNvPr id="249" name="n_2mainValue【福祉施設】&#10;一人当たり面積">
          <a:extLst>
            <a:ext uri="{FF2B5EF4-FFF2-40B4-BE49-F238E27FC236}">
              <a16:creationId xmlns:a16="http://schemas.microsoft.com/office/drawing/2014/main" id="{00000000-0008-0000-0F00-0000F9000000}"/>
            </a:ext>
          </a:extLst>
        </xdr:cNvPr>
        <xdr:cNvSpPr txBox="1"/>
      </xdr:nvSpPr>
      <xdr:spPr>
        <a:xfrm>
          <a:off x="8515427" y="1475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0" name="正方形/長方形 249">
          <a:extLst>
            <a:ext uri="{FF2B5EF4-FFF2-40B4-BE49-F238E27FC236}">
              <a16:creationId xmlns:a16="http://schemas.microsoft.com/office/drawing/2014/main" id="{00000000-0008-0000-0F00-0000FA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1" name="正方形/長方形 250">
          <a:extLst>
            <a:ext uri="{FF2B5EF4-FFF2-40B4-BE49-F238E27FC236}">
              <a16:creationId xmlns:a16="http://schemas.microsoft.com/office/drawing/2014/main" id="{00000000-0008-0000-0F00-0000FB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2" name="正方形/長方形 251">
          <a:extLst>
            <a:ext uri="{FF2B5EF4-FFF2-40B4-BE49-F238E27FC236}">
              <a16:creationId xmlns:a16="http://schemas.microsoft.com/office/drawing/2014/main" id="{00000000-0008-0000-0F00-0000FC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3" name="正方形/長方形 252">
          <a:extLst>
            <a:ext uri="{FF2B5EF4-FFF2-40B4-BE49-F238E27FC236}">
              <a16:creationId xmlns:a16="http://schemas.microsoft.com/office/drawing/2014/main" id="{00000000-0008-0000-0F00-0000FD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4" name="正方形/長方形 253">
          <a:extLst>
            <a:ext uri="{FF2B5EF4-FFF2-40B4-BE49-F238E27FC236}">
              <a16:creationId xmlns:a16="http://schemas.microsoft.com/office/drawing/2014/main" id="{00000000-0008-0000-0F00-0000FE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5" name="正方形/長方形 254">
          <a:extLst>
            <a:ext uri="{FF2B5EF4-FFF2-40B4-BE49-F238E27FC236}">
              <a16:creationId xmlns:a16="http://schemas.microsoft.com/office/drawing/2014/main" id="{00000000-0008-0000-0F00-0000FF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6" name="正方形/長方形 255">
          <a:extLst>
            <a:ext uri="{FF2B5EF4-FFF2-40B4-BE49-F238E27FC236}">
              <a16:creationId xmlns:a16="http://schemas.microsoft.com/office/drawing/2014/main" id="{00000000-0008-0000-0F00-00000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7" name="正方形/長方形 256">
          <a:extLst>
            <a:ext uri="{FF2B5EF4-FFF2-40B4-BE49-F238E27FC236}">
              <a16:creationId xmlns:a16="http://schemas.microsoft.com/office/drawing/2014/main" id="{00000000-0008-0000-0F00-00000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61" name="直線コネクタ 260">
          <a:extLst>
            <a:ext uri="{FF2B5EF4-FFF2-40B4-BE49-F238E27FC236}">
              <a16:creationId xmlns:a16="http://schemas.microsoft.com/office/drawing/2014/main" id="{00000000-0008-0000-0F00-000005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62" name="テキスト ボックス 261">
          <a:extLst>
            <a:ext uri="{FF2B5EF4-FFF2-40B4-BE49-F238E27FC236}">
              <a16:creationId xmlns:a16="http://schemas.microsoft.com/office/drawing/2014/main" id="{00000000-0008-0000-0F00-00000601000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63" name="直線コネクタ 262">
          <a:extLst>
            <a:ext uri="{FF2B5EF4-FFF2-40B4-BE49-F238E27FC236}">
              <a16:creationId xmlns:a16="http://schemas.microsoft.com/office/drawing/2014/main" id="{00000000-0008-0000-0F00-000007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64" name="テキスト ボックス 263">
          <a:extLst>
            <a:ext uri="{FF2B5EF4-FFF2-40B4-BE49-F238E27FC236}">
              <a16:creationId xmlns:a16="http://schemas.microsoft.com/office/drawing/2014/main" id="{00000000-0008-0000-0F00-000008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1" name="【市民会館】&#10;有形固定資産減価償却率グラフ枠">
          <a:extLst>
            <a:ext uri="{FF2B5EF4-FFF2-40B4-BE49-F238E27FC236}">
              <a16:creationId xmlns:a16="http://schemas.microsoft.com/office/drawing/2014/main" id="{00000000-0008-0000-0F00-00000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156211</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flipV="1">
          <a:off x="4634865" y="172212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273" name="【市民会館】&#10;有形固定資産減価償却率最小値テキスト">
          <a:extLst>
            <a:ext uri="{FF2B5EF4-FFF2-40B4-BE49-F238E27FC236}">
              <a16:creationId xmlns:a16="http://schemas.microsoft.com/office/drawing/2014/main" id="{00000000-0008-0000-0F00-000011010000}"/>
            </a:ext>
          </a:extLst>
        </xdr:cNvPr>
        <xdr:cNvSpPr txBox="1"/>
      </xdr:nvSpPr>
      <xdr:spPr>
        <a:xfrm>
          <a:off x="4673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69744" cy="259045"/>
    <xdr:sp macro="" textlink="">
      <xdr:nvSpPr>
        <xdr:cNvPr id="275" name="【市民会館】&#10;有形固定資産減価償却率最大値テキスト">
          <a:extLst>
            <a:ext uri="{FF2B5EF4-FFF2-40B4-BE49-F238E27FC236}">
              <a16:creationId xmlns:a16="http://schemas.microsoft.com/office/drawing/2014/main" id="{00000000-0008-0000-0F00-000013010000}"/>
            </a:ext>
          </a:extLst>
        </xdr:cNvPr>
        <xdr:cNvSpPr txBox="1"/>
      </xdr:nvSpPr>
      <xdr:spPr>
        <a:xfrm>
          <a:off x="4673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154703</xdr:rowOff>
    </xdr:from>
    <xdr:ext cx="405111" cy="259045"/>
    <xdr:sp macro="" textlink="">
      <xdr:nvSpPr>
        <xdr:cNvPr id="277" name="【市民会館】&#10;有形固定資産減価償却率平均値テキスト">
          <a:extLst>
            <a:ext uri="{FF2B5EF4-FFF2-40B4-BE49-F238E27FC236}">
              <a16:creationId xmlns:a16="http://schemas.microsoft.com/office/drawing/2014/main" id="{00000000-0008-0000-0F00-000015010000}"/>
            </a:ext>
          </a:extLst>
        </xdr:cNvPr>
        <xdr:cNvSpPr txBox="1"/>
      </xdr:nvSpPr>
      <xdr:spPr>
        <a:xfrm>
          <a:off x="4673600" y="181569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4826</xdr:rowOff>
    </xdr:from>
    <xdr:to>
      <xdr:col>24</xdr:col>
      <xdr:colOff>114300</xdr:colOff>
      <xdr:row>106</xdr:row>
      <xdr:rowOff>106426</xdr:rowOff>
    </xdr:to>
    <xdr:sp macro="" textlink="">
      <xdr:nvSpPr>
        <xdr:cNvPr id="278" name="フローチャート: 判断 277">
          <a:extLst>
            <a:ext uri="{FF2B5EF4-FFF2-40B4-BE49-F238E27FC236}">
              <a16:creationId xmlns:a16="http://schemas.microsoft.com/office/drawing/2014/main" id="{00000000-0008-0000-0F00-000016010000}"/>
            </a:ext>
          </a:extLst>
        </xdr:cNvPr>
        <xdr:cNvSpPr/>
      </xdr:nvSpPr>
      <xdr:spPr>
        <a:xfrm>
          <a:off x="45847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41402</xdr:rowOff>
    </xdr:from>
    <xdr:to>
      <xdr:col>20</xdr:col>
      <xdr:colOff>38100</xdr:colOff>
      <xdr:row>106</xdr:row>
      <xdr:rowOff>143002</xdr:rowOff>
    </xdr:to>
    <xdr:sp macro="" textlink="">
      <xdr:nvSpPr>
        <xdr:cNvPr id="279" name="フローチャート: 判断 278">
          <a:extLst>
            <a:ext uri="{FF2B5EF4-FFF2-40B4-BE49-F238E27FC236}">
              <a16:creationId xmlns:a16="http://schemas.microsoft.com/office/drawing/2014/main" id="{00000000-0008-0000-0F00-000017010000}"/>
            </a:ext>
          </a:extLst>
        </xdr:cNvPr>
        <xdr:cNvSpPr/>
      </xdr:nvSpPr>
      <xdr:spPr>
        <a:xfrm>
          <a:off x="3746500" y="182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134129</xdr:rowOff>
    </xdr:from>
    <xdr:ext cx="405111" cy="259045"/>
    <xdr:sp macro="" textlink="">
      <xdr:nvSpPr>
        <xdr:cNvPr id="280" name="n_1aveValue【市民会館】&#10;有形固定資産減価償却率">
          <a:extLst>
            <a:ext uri="{FF2B5EF4-FFF2-40B4-BE49-F238E27FC236}">
              <a16:creationId xmlns:a16="http://schemas.microsoft.com/office/drawing/2014/main" id="{00000000-0008-0000-0F00-000018010000}"/>
            </a:ext>
          </a:extLst>
        </xdr:cNvPr>
        <xdr:cNvSpPr txBox="1"/>
      </xdr:nvSpPr>
      <xdr:spPr>
        <a:xfrm>
          <a:off x="3582044" y="1830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29972</xdr:rowOff>
    </xdr:from>
    <xdr:to>
      <xdr:col>15</xdr:col>
      <xdr:colOff>101600</xdr:colOff>
      <xdr:row>106</xdr:row>
      <xdr:rowOff>131572</xdr:rowOff>
    </xdr:to>
    <xdr:sp macro="" textlink="">
      <xdr:nvSpPr>
        <xdr:cNvPr id="281" name="フローチャート: 判断 280">
          <a:extLst>
            <a:ext uri="{FF2B5EF4-FFF2-40B4-BE49-F238E27FC236}">
              <a16:creationId xmlns:a16="http://schemas.microsoft.com/office/drawing/2014/main" id="{00000000-0008-0000-0F00-000019010000}"/>
            </a:ext>
          </a:extLst>
        </xdr:cNvPr>
        <xdr:cNvSpPr/>
      </xdr:nvSpPr>
      <xdr:spPr>
        <a:xfrm>
          <a:off x="2857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106</xdr:row>
      <xdr:rowOff>122699</xdr:rowOff>
    </xdr:from>
    <xdr:ext cx="405111" cy="259045"/>
    <xdr:sp macro="" textlink="">
      <xdr:nvSpPr>
        <xdr:cNvPr id="282" name="n_2aveValue【市民会館】&#10;有形固定資産減価償却率">
          <a:extLst>
            <a:ext uri="{FF2B5EF4-FFF2-40B4-BE49-F238E27FC236}">
              <a16:creationId xmlns:a16="http://schemas.microsoft.com/office/drawing/2014/main" id="{00000000-0008-0000-0F00-00001A010000}"/>
            </a:ext>
          </a:extLst>
        </xdr:cNvPr>
        <xdr:cNvSpPr txBox="1"/>
      </xdr:nvSpPr>
      <xdr:spPr>
        <a:xfrm>
          <a:off x="2705744" y="1829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106</xdr:row>
      <xdr:rowOff>128270</xdr:rowOff>
    </xdr:from>
    <xdr:to>
      <xdr:col>10</xdr:col>
      <xdr:colOff>165100</xdr:colOff>
      <xdr:row>107</xdr:row>
      <xdr:rowOff>58420</xdr:rowOff>
    </xdr:to>
    <xdr:sp macro="" textlink="">
      <xdr:nvSpPr>
        <xdr:cNvPr id="283" name="フローチャート: 判断 282">
          <a:extLst>
            <a:ext uri="{FF2B5EF4-FFF2-40B4-BE49-F238E27FC236}">
              <a16:creationId xmlns:a16="http://schemas.microsoft.com/office/drawing/2014/main" id="{00000000-0008-0000-0F00-00001B010000}"/>
            </a:ext>
          </a:extLst>
        </xdr:cNvPr>
        <xdr:cNvSpPr/>
      </xdr:nvSpPr>
      <xdr:spPr>
        <a:xfrm>
          <a:off x="1968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105</xdr:row>
      <xdr:rowOff>74947</xdr:rowOff>
    </xdr:from>
    <xdr:ext cx="405111" cy="259045"/>
    <xdr:sp macro="" textlink="">
      <xdr:nvSpPr>
        <xdr:cNvPr id="284" name="n_3aveValue【市民会館】&#10;有形固定資産減価償却率">
          <a:extLst>
            <a:ext uri="{FF2B5EF4-FFF2-40B4-BE49-F238E27FC236}">
              <a16:creationId xmlns:a16="http://schemas.microsoft.com/office/drawing/2014/main" id="{00000000-0008-0000-0F00-00001C010000}"/>
            </a:ext>
          </a:extLst>
        </xdr:cNvPr>
        <xdr:cNvSpPr txBox="1"/>
      </xdr:nvSpPr>
      <xdr:spPr>
        <a:xfrm>
          <a:off x="1816744" y="1807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135128</xdr:rowOff>
    </xdr:from>
    <xdr:to>
      <xdr:col>24</xdr:col>
      <xdr:colOff>114300</xdr:colOff>
      <xdr:row>105</xdr:row>
      <xdr:rowOff>65278</xdr:rowOff>
    </xdr:to>
    <xdr:sp macro="" textlink="">
      <xdr:nvSpPr>
        <xdr:cNvPr id="290" name="楕円 289">
          <a:extLst>
            <a:ext uri="{FF2B5EF4-FFF2-40B4-BE49-F238E27FC236}">
              <a16:creationId xmlns:a16="http://schemas.microsoft.com/office/drawing/2014/main" id="{00000000-0008-0000-0F00-000022010000}"/>
            </a:ext>
          </a:extLst>
        </xdr:cNvPr>
        <xdr:cNvSpPr/>
      </xdr:nvSpPr>
      <xdr:spPr>
        <a:xfrm>
          <a:off x="4584700" y="179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158005</xdr:rowOff>
    </xdr:from>
    <xdr:ext cx="405111" cy="259045"/>
    <xdr:sp macro="" textlink="">
      <xdr:nvSpPr>
        <xdr:cNvPr id="291" name="【市民会館】&#10;有形固定資産減価償却率該当値テキスト">
          <a:extLst>
            <a:ext uri="{FF2B5EF4-FFF2-40B4-BE49-F238E27FC236}">
              <a16:creationId xmlns:a16="http://schemas.microsoft.com/office/drawing/2014/main" id="{00000000-0008-0000-0F00-000023010000}"/>
            </a:ext>
          </a:extLst>
        </xdr:cNvPr>
        <xdr:cNvSpPr txBox="1"/>
      </xdr:nvSpPr>
      <xdr:spPr>
        <a:xfrm>
          <a:off x="4673600" y="17817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13970</xdr:rowOff>
    </xdr:from>
    <xdr:to>
      <xdr:col>20</xdr:col>
      <xdr:colOff>38100</xdr:colOff>
      <xdr:row>105</xdr:row>
      <xdr:rowOff>115570</xdr:rowOff>
    </xdr:to>
    <xdr:sp macro="" textlink="">
      <xdr:nvSpPr>
        <xdr:cNvPr id="292" name="楕円 291">
          <a:extLst>
            <a:ext uri="{FF2B5EF4-FFF2-40B4-BE49-F238E27FC236}">
              <a16:creationId xmlns:a16="http://schemas.microsoft.com/office/drawing/2014/main" id="{00000000-0008-0000-0F00-000024010000}"/>
            </a:ext>
          </a:extLst>
        </xdr:cNvPr>
        <xdr:cNvSpPr/>
      </xdr:nvSpPr>
      <xdr:spPr>
        <a:xfrm>
          <a:off x="3746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14478</xdr:rowOff>
    </xdr:from>
    <xdr:to>
      <xdr:col>24</xdr:col>
      <xdr:colOff>63500</xdr:colOff>
      <xdr:row>105</xdr:row>
      <xdr:rowOff>64770</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flipV="1">
          <a:off x="3797300" y="1801672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61976</xdr:rowOff>
    </xdr:from>
    <xdr:to>
      <xdr:col>15</xdr:col>
      <xdr:colOff>101600</xdr:colOff>
      <xdr:row>105</xdr:row>
      <xdr:rowOff>163576</xdr:rowOff>
    </xdr:to>
    <xdr:sp macro="" textlink="">
      <xdr:nvSpPr>
        <xdr:cNvPr id="294" name="楕円 293">
          <a:extLst>
            <a:ext uri="{FF2B5EF4-FFF2-40B4-BE49-F238E27FC236}">
              <a16:creationId xmlns:a16="http://schemas.microsoft.com/office/drawing/2014/main" id="{00000000-0008-0000-0F00-000026010000}"/>
            </a:ext>
          </a:extLst>
        </xdr:cNvPr>
        <xdr:cNvSpPr/>
      </xdr:nvSpPr>
      <xdr:spPr>
        <a:xfrm>
          <a:off x="2857500" y="1806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64770</xdr:rowOff>
    </xdr:from>
    <xdr:to>
      <xdr:col>19</xdr:col>
      <xdr:colOff>177800</xdr:colOff>
      <xdr:row>105</xdr:row>
      <xdr:rowOff>112776</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flipV="1">
          <a:off x="2908300" y="1806702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132097</xdr:rowOff>
    </xdr:from>
    <xdr:ext cx="405111" cy="259045"/>
    <xdr:sp macro="" textlink="">
      <xdr:nvSpPr>
        <xdr:cNvPr id="296" name="n_1mainValue【市民会館】&#10;有形固定資産減価償却率">
          <a:extLst>
            <a:ext uri="{FF2B5EF4-FFF2-40B4-BE49-F238E27FC236}">
              <a16:creationId xmlns:a16="http://schemas.microsoft.com/office/drawing/2014/main" id="{00000000-0008-0000-0F00-000028010000}"/>
            </a:ext>
          </a:extLst>
        </xdr:cNvPr>
        <xdr:cNvSpPr txBox="1"/>
      </xdr:nvSpPr>
      <xdr:spPr>
        <a:xfrm>
          <a:off x="35820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8653</xdr:rowOff>
    </xdr:from>
    <xdr:ext cx="405111" cy="259045"/>
    <xdr:sp macro="" textlink="">
      <xdr:nvSpPr>
        <xdr:cNvPr id="297" name="n_2mainValue【市民会館】&#10;有形固定資産減価償却率">
          <a:extLst>
            <a:ext uri="{FF2B5EF4-FFF2-40B4-BE49-F238E27FC236}">
              <a16:creationId xmlns:a16="http://schemas.microsoft.com/office/drawing/2014/main" id="{00000000-0008-0000-0F00-000029010000}"/>
            </a:ext>
          </a:extLst>
        </xdr:cNvPr>
        <xdr:cNvSpPr txBox="1"/>
      </xdr:nvSpPr>
      <xdr:spPr>
        <a:xfrm>
          <a:off x="2705744" y="1783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3" name="正方形/長方形 302">
          <a:extLst>
            <a:ext uri="{FF2B5EF4-FFF2-40B4-BE49-F238E27FC236}">
              <a16:creationId xmlns:a16="http://schemas.microsoft.com/office/drawing/2014/main" id="{00000000-0008-0000-0F00-00002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4" name="正方形/長方形 303">
          <a:extLst>
            <a:ext uri="{FF2B5EF4-FFF2-40B4-BE49-F238E27FC236}">
              <a16:creationId xmlns:a16="http://schemas.microsoft.com/office/drawing/2014/main" id="{00000000-0008-0000-0F00-00003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5" name="正方形/長方形 304">
          <a:extLst>
            <a:ext uri="{FF2B5EF4-FFF2-40B4-BE49-F238E27FC236}">
              <a16:creationId xmlns:a16="http://schemas.microsoft.com/office/drawing/2014/main" id="{00000000-0008-0000-0F00-000031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0" name="【市民会館】&#10;一人当たり面積グラフ枠">
          <a:extLst>
            <a:ext uri="{FF2B5EF4-FFF2-40B4-BE49-F238E27FC236}">
              <a16:creationId xmlns:a16="http://schemas.microsoft.com/office/drawing/2014/main" id="{00000000-0008-0000-0F00-000040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44196</xdr:rowOff>
    </xdr:from>
    <xdr:to>
      <xdr:col>54</xdr:col>
      <xdr:colOff>189865</xdr:colOff>
      <xdr:row>108</xdr:row>
      <xdr:rowOff>129539</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flipV="1">
          <a:off x="10476865" y="17360646"/>
          <a:ext cx="0" cy="1285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322" name="【市民会館】&#10;一人当たり面積最小値テキスト">
          <a:extLst>
            <a:ext uri="{FF2B5EF4-FFF2-40B4-BE49-F238E27FC236}">
              <a16:creationId xmlns:a16="http://schemas.microsoft.com/office/drawing/2014/main" id="{00000000-0008-0000-0F00-000042010000}"/>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162323</xdr:rowOff>
    </xdr:from>
    <xdr:ext cx="469744" cy="259045"/>
    <xdr:sp macro="" textlink="">
      <xdr:nvSpPr>
        <xdr:cNvPr id="324" name="【市民会館】&#10;一人当たり面積最大値テキスト">
          <a:extLst>
            <a:ext uri="{FF2B5EF4-FFF2-40B4-BE49-F238E27FC236}">
              <a16:creationId xmlns:a16="http://schemas.microsoft.com/office/drawing/2014/main" id="{00000000-0008-0000-0F00-000044010000}"/>
            </a:ext>
          </a:extLst>
        </xdr:cNvPr>
        <xdr:cNvSpPr txBox="1"/>
      </xdr:nvSpPr>
      <xdr:spPr>
        <a:xfrm>
          <a:off x="10515600" y="1713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44196</xdr:rowOff>
    </xdr:from>
    <xdr:to>
      <xdr:col>55</xdr:col>
      <xdr:colOff>88900</xdr:colOff>
      <xdr:row>101</xdr:row>
      <xdr:rowOff>44196</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10388600" y="1736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48785</xdr:rowOff>
    </xdr:from>
    <xdr:ext cx="469744" cy="259045"/>
    <xdr:sp macro="" textlink="">
      <xdr:nvSpPr>
        <xdr:cNvPr id="326" name="【市民会館】&#10;一人当たり面積平均値テキスト">
          <a:extLst>
            <a:ext uri="{FF2B5EF4-FFF2-40B4-BE49-F238E27FC236}">
              <a16:creationId xmlns:a16="http://schemas.microsoft.com/office/drawing/2014/main" id="{00000000-0008-0000-0F00-000046010000}"/>
            </a:ext>
          </a:extLst>
        </xdr:cNvPr>
        <xdr:cNvSpPr txBox="1"/>
      </xdr:nvSpPr>
      <xdr:spPr>
        <a:xfrm>
          <a:off x="10515600" y="18222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70358</xdr:rowOff>
    </xdr:from>
    <xdr:to>
      <xdr:col>55</xdr:col>
      <xdr:colOff>50800</xdr:colOff>
      <xdr:row>107</xdr:row>
      <xdr:rowOff>508</xdr:rowOff>
    </xdr:to>
    <xdr:sp macro="" textlink="">
      <xdr:nvSpPr>
        <xdr:cNvPr id="327" name="フローチャート: 判断 326">
          <a:extLst>
            <a:ext uri="{FF2B5EF4-FFF2-40B4-BE49-F238E27FC236}">
              <a16:creationId xmlns:a16="http://schemas.microsoft.com/office/drawing/2014/main" id="{00000000-0008-0000-0F00-000047010000}"/>
            </a:ext>
          </a:extLst>
        </xdr:cNvPr>
        <xdr:cNvSpPr/>
      </xdr:nvSpPr>
      <xdr:spPr>
        <a:xfrm>
          <a:off x="10426700" y="1824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93599</xdr:rowOff>
    </xdr:from>
    <xdr:to>
      <xdr:col>50</xdr:col>
      <xdr:colOff>165100</xdr:colOff>
      <xdr:row>107</xdr:row>
      <xdr:rowOff>23749</xdr:rowOff>
    </xdr:to>
    <xdr:sp macro="" textlink="">
      <xdr:nvSpPr>
        <xdr:cNvPr id="328" name="フローチャート: 判断 327">
          <a:extLst>
            <a:ext uri="{FF2B5EF4-FFF2-40B4-BE49-F238E27FC236}">
              <a16:creationId xmlns:a16="http://schemas.microsoft.com/office/drawing/2014/main" id="{00000000-0008-0000-0F00-000048010000}"/>
            </a:ext>
          </a:extLst>
        </xdr:cNvPr>
        <xdr:cNvSpPr/>
      </xdr:nvSpPr>
      <xdr:spPr>
        <a:xfrm>
          <a:off x="9588500" y="182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14876</xdr:rowOff>
    </xdr:from>
    <xdr:ext cx="469744" cy="259045"/>
    <xdr:sp macro="" textlink="">
      <xdr:nvSpPr>
        <xdr:cNvPr id="329" name="n_1aveValue【市民会館】&#10;一人当たり面積">
          <a:extLst>
            <a:ext uri="{FF2B5EF4-FFF2-40B4-BE49-F238E27FC236}">
              <a16:creationId xmlns:a16="http://schemas.microsoft.com/office/drawing/2014/main" id="{00000000-0008-0000-0F00-000049010000}"/>
            </a:ext>
          </a:extLst>
        </xdr:cNvPr>
        <xdr:cNvSpPr txBox="1"/>
      </xdr:nvSpPr>
      <xdr:spPr>
        <a:xfrm>
          <a:off x="9391727" y="1836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138557</xdr:rowOff>
    </xdr:from>
    <xdr:to>
      <xdr:col>46</xdr:col>
      <xdr:colOff>38100</xdr:colOff>
      <xdr:row>107</xdr:row>
      <xdr:rowOff>68707</xdr:rowOff>
    </xdr:to>
    <xdr:sp macro="" textlink="">
      <xdr:nvSpPr>
        <xdr:cNvPr id="330" name="フローチャート: 判断 329">
          <a:extLst>
            <a:ext uri="{FF2B5EF4-FFF2-40B4-BE49-F238E27FC236}">
              <a16:creationId xmlns:a16="http://schemas.microsoft.com/office/drawing/2014/main" id="{00000000-0008-0000-0F00-00004A010000}"/>
            </a:ext>
          </a:extLst>
        </xdr:cNvPr>
        <xdr:cNvSpPr/>
      </xdr:nvSpPr>
      <xdr:spPr>
        <a:xfrm>
          <a:off x="8699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107</xdr:row>
      <xdr:rowOff>59834</xdr:rowOff>
    </xdr:from>
    <xdr:ext cx="469744" cy="259045"/>
    <xdr:sp macro="" textlink="">
      <xdr:nvSpPr>
        <xdr:cNvPr id="331" name="n_2aveValue【市民会館】&#10;一人当たり面積">
          <a:extLst>
            <a:ext uri="{FF2B5EF4-FFF2-40B4-BE49-F238E27FC236}">
              <a16:creationId xmlns:a16="http://schemas.microsoft.com/office/drawing/2014/main" id="{00000000-0008-0000-0F00-00004B010000}"/>
            </a:ext>
          </a:extLst>
        </xdr:cNvPr>
        <xdr:cNvSpPr txBox="1"/>
      </xdr:nvSpPr>
      <xdr:spPr>
        <a:xfrm>
          <a:off x="8515427" y="184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3302</xdr:rowOff>
    </xdr:from>
    <xdr:to>
      <xdr:col>41</xdr:col>
      <xdr:colOff>101600</xdr:colOff>
      <xdr:row>107</xdr:row>
      <xdr:rowOff>104902</xdr:rowOff>
    </xdr:to>
    <xdr:sp macro="" textlink="">
      <xdr:nvSpPr>
        <xdr:cNvPr id="332" name="フローチャート: 判断 331">
          <a:extLst>
            <a:ext uri="{FF2B5EF4-FFF2-40B4-BE49-F238E27FC236}">
              <a16:creationId xmlns:a16="http://schemas.microsoft.com/office/drawing/2014/main" id="{00000000-0008-0000-0F00-00004C010000}"/>
            </a:ext>
          </a:extLst>
        </xdr:cNvPr>
        <xdr:cNvSpPr/>
      </xdr:nvSpPr>
      <xdr:spPr>
        <a:xfrm>
          <a:off x="7810500" y="1834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121429</xdr:rowOff>
    </xdr:from>
    <xdr:ext cx="469744" cy="259045"/>
    <xdr:sp macro="" textlink="">
      <xdr:nvSpPr>
        <xdr:cNvPr id="333" name="n_3aveValue【市民会館】&#10;一人当たり面積">
          <a:extLst>
            <a:ext uri="{FF2B5EF4-FFF2-40B4-BE49-F238E27FC236}">
              <a16:creationId xmlns:a16="http://schemas.microsoft.com/office/drawing/2014/main" id="{00000000-0008-0000-0F00-00004D010000}"/>
            </a:ext>
          </a:extLst>
        </xdr:cNvPr>
        <xdr:cNvSpPr txBox="1"/>
      </xdr:nvSpPr>
      <xdr:spPr>
        <a:xfrm>
          <a:off x="7626427" y="181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164846</xdr:rowOff>
    </xdr:from>
    <xdr:to>
      <xdr:col>55</xdr:col>
      <xdr:colOff>50800</xdr:colOff>
      <xdr:row>101</xdr:row>
      <xdr:rowOff>94996</xdr:rowOff>
    </xdr:to>
    <xdr:sp macro="" textlink="">
      <xdr:nvSpPr>
        <xdr:cNvPr id="339" name="楕円 338">
          <a:extLst>
            <a:ext uri="{FF2B5EF4-FFF2-40B4-BE49-F238E27FC236}">
              <a16:creationId xmlns:a16="http://schemas.microsoft.com/office/drawing/2014/main" id="{00000000-0008-0000-0F00-000053010000}"/>
            </a:ext>
          </a:extLst>
        </xdr:cNvPr>
        <xdr:cNvSpPr/>
      </xdr:nvSpPr>
      <xdr:spPr>
        <a:xfrm>
          <a:off x="10426700" y="1730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117873</xdr:rowOff>
    </xdr:from>
    <xdr:ext cx="469744" cy="259045"/>
    <xdr:sp macro="" textlink="">
      <xdr:nvSpPr>
        <xdr:cNvPr id="340" name="【市民会館】&#10;一人当たり面積該当値テキスト">
          <a:extLst>
            <a:ext uri="{FF2B5EF4-FFF2-40B4-BE49-F238E27FC236}">
              <a16:creationId xmlns:a16="http://schemas.microsoft.com/office/drawing/2014/main" id="{00000000-0008-0000-0F00-000054010000}"/>
            </a:ext>
          </a:extLst>
        </xdr:cNvPr>
        <xdr:cNvSpPr txBox="1"/>
      </xdr:nvSpPr>
      <xdr:spPr>
        <a:xfrm>
          <a:off x="10515600" y="1726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11685</xdr:rowOff>
    </xdr:from>
    <xdr:to>
      <xdr:col>50</xdr:col>
      <xdr:colOff>165100</xdr:colOff>
      <xdr:row>101</xdr:row>
      <xdr:rowOff>113285</xdr:rowOff>
    </xdr:to>
    <xdr:sp macro="" textlink="">
      <xdr:nvSpPr>
        <xdr:cNvPr id="341" name="楕円 340">
          <a:extLst>
            <a:ext uri="{FF2B5EF4-FFF2-40B4-BE49-F238E27FC236}">
              <a16:creationId xmlns:a16="http://schemas.microsoft.com/office/drawing/2014/main" id="{00000000-0008-0000-0F00-000055010000}"/>
            </a:ext>
          </a:extLst>
        </xdr:cNvPr>
        <xdr:cNvSpPr/>
      </xdr:nvSpPr>
      <xdr:spPr>
        <a:xfrm>
          <a:off x="9588500" y="1732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44196</xdr:rowOff>
    </xdr:from>
    <xdr:to>
      <xdr:col>55</xdr:col>
      <xdr:colOff>0</xdr:colOff>
      <xdr:row>101</xdr:row>
      <xdr:rowOff>62485</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flipV="1">
          <a:off x="9639300" y="17360646"/>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84837</xdr:rowOff>
    </xdr:from>
    <xdr:to>
      <xdr:col>46</xdr:col>
      <xdr:colOff>38100</xdr:colOff>
      <xdr:row>104</xdr:row>
      <xdr:rowOff>14987</xdr:rowOff>
    </xdr:to>
    <xdr:sp macro="" textlink="">
      <xdr:nvSpPr>
        <xdr:cNvPr id="343" name="楕円 342">
          <a:extLst>
            <a:ext uri="{FF2B5EF4-FFF2-40B4-BE49-F238E27FC236}">
              <a16:creationId xmlns:a16="http://schemas.microsoft.com/office/drawing/2014/main" id="{00000000-0008-0000-0F00-000057010000}"/>
            </a:ext>
          </a:extLst>
        </xdr:cNvPr>
        <xdr:cNvSpPr/>
      </xdr:nvSpPr>
      <xdr:spPr>
        <a:xfrm>
          <a:off x="8699500" y="1774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62485</xdr:rowOff>
    </xdr:from>
    <xdr:to>
      <xdr:col>50</xdr:col>
      <xdr:colOff>114300</xdr:colOff>
      <xdr:row>103</xdr:row>
      <xdr:rowOff>135637</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flipV="1">
          <a:off x="8750300" y="17378935"/>
          <a:ext cx="889000" cy="41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99</xdr:row>
      <xdr:rowOff>129812</xdr:rowOff>
    </xdr:from>
    <xdr:ext cx="469744" cy="259045"/>
    <xdr:sp macro="" textlink="">
      <xdr:nvSpPr>
        <xdr:cNvPr id="345" name="n_1mainValue【市民会館】&#10;一人当たり面積">
          <a:extLst>
            <a:ext uri="{FF2B5EF4-FFF2-40B4-BE49-F238E27FC236}">
              <a16:creationId xmlns:a16="http://schemas.microsoft.com/office/drawing/2014/main" id="{00000000-0008-0000-0F00-000059010000}"/>
            </a:ext>
          </a:extLst>
        </xdr:cNvPr>
        <xdr:cNvSpPr txBox="1"/>
      </xdr:nvSpPr>
      <xdr:spPr>
        <a:xfrm>
          <a:off x="9391727" y="1710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31514</xdr:rowOff>
    </xdr:from>
    <xdr:ext cx="469744" cy="259045"/>
    <xdr:sp macro="" textlink="">
      <xdr:nvSpPr>
        <xdr:cNvPr id="346" name="n_2mainValue【市民会館】&#10;一人当たり面積">
          <a:extLst>
            <a:ext uri="{FF2B5EF4-FFF2-40B4-BE49-F238E27FC236}">
              <a16:creationId xmlns:a16="http://schemas.microsoft.com/office/drawing/2014/main" id="{00000000-0008-0000-0F00-00005A010000}"/>
            </a:ext>
          </a:extLst>
        </xdr:cNvPr>
        <xdr:cNvSpPr txBox="1"/>
      </xdr:nvSpPr>
      <xdr:spPr>
        <a:xfrm>
          <a:off x="8515427" y="1751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7" name="正方形/長方形 346">
          <a:extLst>
            <a:ext uri="{FF2B5EF4-FFF2-40B4-BE49-F238E27FC236}">
              <a16:creationId xmlns:a16="http://schemas.microsoft.com/office/drawing/2014/main" id="{00000000-0008-0000-0F00-00005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8" name="正方形/長方形 347">
          <a:extLst>
            <a:ext uri="{FF2B5EF4-FFF2-40B4-BE49-F238E27FC236}">
              <a16:creationId xmlns:a16="http://schemas.microsoft.com/office/drawing/2014/main" id="{00000000-0008-0000-0F00-00005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9" name="正方形/長方形 348">
          <a:extLst>
            <a:ext uri="{FF2B5EF4-FFF2-40B4-BE49-F238E27FC236}">
              <a16:creationId xmlns:a16="http://schemas.microsoft.com/office/drawing/2014/main" id="{00000000-0008-0000-0F00-00005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0" name="正方形/長方形 349">
          <a:extLst>
            <a:ext uri="{FF2B5EF4-FFF2-40B4-BE49-F238E27FC236}">
              <a16:creationId xmlns:a16="http://schemas.microsoft.com/office/drawing/2014/main" id="{00000000-0008-0000-0F00-00005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1" name="正方形/長方形 350">
          <a:extLst>
            <a:ext uri="{FF2B5EF4-FFF2-40B4-BE49-F238E27FC236}">
              <a16:creationId xmlns:a16="http://schemas.microsoft.com/office/drawing/2014/main" id="{00000000-0008-0000-0F00-00005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2" name="正方形/長方形 351">
          <a:extLst>
            <a:ext uri="{FF2B5EF4-FFF2-40B4-BE49-F238E27FC236}">
              <a16:creationId xmlns:a16="http://schemas.microsoft.com/office/drawing/2014/main" id="{00000000-0008-0000-0F00-00006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3" name="正方形/長方形 352">
          <a:extLst>
            <a:ext uri="{FF2B5EF4-FFF2-40B4-BE49-F238E27FC236}">
              <a16:creationId xmlns:a16="http://schemas.microsoft.com/office/drawing/2014/main" id="{00000000-0008-0000-0F00-00006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4" name="正方形/長方形 353">
          <a:extLst>
            <a:ext uri="{FF2B5EF4-FFF2-40B4-BE49-F238E27FC236}">
              <a16:creationId xmlns:a16="http://schemas.microsoft.com/office/drawing/2014/main" id="{00000000-0008-0000-0F00-00006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9" name="【一般廃棄物処理施設】&#10;有形固定資産減価償却率グラフ枠">
          <a:extLst>
            <a:ext uri="{FF2B5EF4-FFF2-40B4-BE49-F238E27FC236}">
              <a16:creationId xmlns:a16="http://schemas.microsoft.com/office/drawing/2014/main" id="{00000000-0008-0000-0F00-00007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139700</xdr:rowOff>
    </xdr:from>
    <xdr:to>
      <xdr:col>85</xdr:col>
      <xdr:colOff>126364</xdr:colOff>
      <xdr:row>42</xdr:row>
      <xdr:rowOff>38100</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flipV="1">
          <a:off x="16318864"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340478" cy="259045"/>
    <xdr:sp macro="" textlink="">
      <xdr:nvSpPr>
        <xdr:cNvPr id="371" name="【一般廃棄物処理施設】&#10;有形固定資産減価償却率最小値テキスト">
          <a:extLst>
            <a:ext uri="{FF2B5EF4-FFF2-40B4-BE49-F238E27FC236}">
              <a16:creationId xmlns:a16="http://schemas.microsoft.com/office/drawing/2014/main" id="{00000000-0008-0000-0F00-000073010000}"/>
            </a:ext>
          </a:extLst>
        </xdr:cNvPr>
        <xdr:cNvSpPr txBox="1"/>
      </xdr:nvSpPr>
      <xdr:spPr>
        <a:xfrm>
          <a:off x="16357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86377</xdr:rowOff>
    </xdr:from>
    <xdr:ext cx="469744" cy="259045"/>
    <xdr:sp macro="" textlink="">
      <xdr:nvSpPr>
        <xdr:cNvPr id="373" name="【一般廃棄物処理施設】&#10;有形固定資産減価償却率最大値テキスト">
          <a:extLst>
            <a:ext uri="{FF2B5EF4-FFF2-40B4-BE49-F238E27FC236}">
              <a16:creationId xmlns:a16="http://schemas.microsoft.com/office/drawing/2014/main" id="{00000000-0008-0000-0F00-000075010000}"/>
            </a:ext>
          </a:extLst>
        </xdr:cNvPr>
        <xdr:cNvSpPr txBox="1"/>
      </xdr:nvSpPr>
      <xdr:spPr>
        <a:xfrm>
          <a:off x="16357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139700</xdr:rowOff>
    </xdr:from>
    <xdr:to>
      <xdr:col>86</xdr:col>
      <xdr:colOff>25400</xdr:colOff>
      <xdr:row>34</xdr:row>
      <xdr:rowOff>139700</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16230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134637</xdr:rowOff>
    </xdr:from>
    <xdr:ext cx="405111" cy="259045"/>
    <xdr:sp macro="" textlink="">
      <xdr:nvSpPr>
        <xdr:cNvPr id="375" name="【一般廃棄物処理施設】&#10;有形固定資産減価償却率平均値テキスト">
          <a:extLst>
            <a:ext uri="{FF2B5EF4-FFF2-40B4-BE49-F238E27FC236}">
              <a16:creationId xmlns:a16="http://schemas.microsoft.com/office/drawing/2014/main" id="{00000000-0008-0000-0F00-000077010000}"/>
            </a:ext>
          </a:extLst>
        </xdr:cNvPr>
        <xdr:cNvSpPr txBox="1"/>
      </xdr:nvSpPr>
      <xdr:spPr>
        <a:xfrm>
          <a:off x="16357600" y="6478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156210</xdr:rowOff>
    </xdr:from>
    <xdr:to>
      <xdr:col>85</xdr:col>
      <xdr:colOff>177800</xdr:colOff>
      <xdr:row>38</xdr:row>
      <xdr:rowOff>86360</xdr:rowOff>
    </xdr:to>
    <xdr:sp macro="" textlink="">
      <xdr:nvSpPr>
        <xdr:cNvPr id="376" name="フローチャート: 判断 375">
          <a:extLst>
            <a:ext uri="{FF2B5EF4-FFF2-40B4-BE49-F238E27FC236}">
              <a16:creationId xmlns:a16="http://schemas.microsoft.com/office/drawing/2014/main" id="{00000000-0008-0000-0F00-000078010000}"/>
            </a:ext>
          </a:extLst>
        </xdr:cNvPr>
        <xdr:cNvSpPr/>
      </xdr:nvSpPr>
      <xdr:spPr>
        <a:xfrm>
          <a:off x="16268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377" name="フローチャート: 判断 376">
          <a:extLst>
            <a:ext uri="{FF2B5EF4-FFF2-40B4-BE49-F238E27FC236}">
              <a16:creationId xmlns:a16="http://schemas.microsoft.com/office/drawing/2014/main" id="{00000000-0008-0000-0F00-000079010000}"/>
            </a:ext>
          </a:extLst>
        </xdr:cNvPr>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99077</xdr:rowOff>
    </xdr:from>
    <xdr:ext cx="405111" cy="259045"/>
    <xdr:sp macro="" textlink="">
      <xdr:nvSpPr>
        <xdr:cNvPr id="378" name="n_1aveValue【一般廃棄物処理施設】&#10;有形固定資産減価償却率">
          <a:extLst>
            <a:ext uri="{FF2B5EF4-FFF2-40B4-BE49-F238E27FC236}">
              <a16:creationId xmlns:a16="http://schemas.microsoft.com/office/drawing/2014/main" id="{00000000-0008-0000-0F00-00007A010000}"/>
            </a:ext>
          </a:extLst>
        </xdr:cNvPr>
        <xdr:cNvSpPr txBox="1"/>
      </xdr:nvSpPr>
      <xdr:spPr>
        <a:xfrm>
          <a:off x="15266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105410</xdr:rowOff>
    </xdr:from>
    <xdr:to>
      <xdr:col>76</xdr:col>
      <xdr:colOff>165100</xdr:colOff>
      <xdr:row>38</xdr:row>
      <xdr:rowOff>35560</xdr:rowOff>
    </xdr:to>
    <xdr:sp macro="" textlink="">
      <xdr:nvSpPr>
        <xdr:cNvPr id="379" name="フローチャート: 判断 378">
          <a:extLst>
            <a:ext uri="{FF2B5EF4-FFF2-40B4-BE49-F238E27FC236}">
              <a16:creationId xmlns:a16="http://schemas.microsoft.com/office/drawing/2014/main" id="{00000000-0008-0000-0F00-00007B010000}"/>
            </a:ext>
          </a:extLst>
        </xdr:cNvPr>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26687</xdr:rowOff>
    </xdr:from>
    <xdr:ext cx="405111" cy="259045"/>
    <xdr:sp macro="" textlink="">
      <xdr:nvSpPr>
        <xdr:cNvPr id="380" name="n_2aveValue【一般廃棄物処理施設】&#10;有形固定資産減価償却率">
          <a:extLst>
            <a:ext uri="{FF2B5EF4-FFF2-40B4-BE49-F238E27FC236}">
              <a16:creationId xmlns:a16="http://schemas.microsoft.com/office/drawing/2014/main" id="{00000000-0008-0000-0F00-00007C010000}"/>
            </a:ext>
          </a:extLst>
        </xdr:cNvPr>
        <xdr:cNvSpPr txBox="1"/>
      </xdr:nvSpPr>
      <xdr:spPr>
        <a:xfrm>
          <a:off x="14389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54610</xdr:rowOff>
    </xdr:from>
    <xdr:to>
      <xdr:col>72</xdr:col>
      <xdr:colOff>38100</xdr:colOff>
      <xdr:row>38</xdr:row>
      <xdr:rowOff>156210</xdr:rowOff>
    </xdr:to>
    <xdr:sp macro="" textlink="">
      <xdr:nvSpPr>
        <xdr:cNvPr id="381" name="フローチャート: 判断 380">
          <a:extLst>
            <a:ext uri="{FF2B5EF4-FFF2-40B4-BE49-F238E27FC236}">
              <a16:creationId xmlns:a16="http://schemas.microsoft.com/office/drawing/2014/main" id="{00000000-0008-0000-0F00-00007D010000}"/>
            </a:ext>
          </a:extLst>
        </xdr:cNvPr>
        <xdr:cNvSpPr/>
      </xdr:nvSpPr>
      <xdr:spPr>
        <a:xfrm>
          <a:off x="1365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1287</xdr:rowOff>
    </xdr:from>
    <xdr:ext cx="405111" cy="259045"/>
    <xdr:sp macro="" textlink="">
      <xdr:nvSpPr>
        <xdr:cNvPr id="382" name="n_3aveValue【一般廃棄物処理施設】&#10;有形固定資産減価償却率">
          <a:extLst>
            <a:ext uri="{FF2B5EF4-FFF2-40B4-BE49-F238E27FC236}">
              <a16:creationId xmlns:a16="http://schemas.microsoft.com/office/drawing/2014/main" id="{00000000-0008-0000-0F00-00007E010000}"/>
            </a:ext>
          </a:extLst>
        </xdr:cNvPr>
        <xdr:cNvSpPr txBox="1"/>
      </xdr:nvSpPr>
      <xdr:spPr>
        <a:xfrm>
          <a:off x="13500744" y="6344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52070</xdr:rowOff>
    </xdr:from>
    <xdr:to>
      <xdr:col>85</xdr:col>
      <xdr:colOff>177800</xdr:colOff>
      <xdr:row>36</xdr:row>
      <xdr:rowOff>153670</xdr:rowOff>
    </xdr:to>
    <xdr:sp macro="" textlink="">
      <xdr:nvSpPr>
        <xdr:cNvPr id="388" name="楕円 387">
          <a:extLst>
            <a:ext uri="{FF2B5EF4-FFF2-40B4-BE49-F238E27FC236}">
              <a16:creationId xmlns:a16="http://schemas.microsoft.com/office/drawing/2014/main" id="{00000000-0008-0000-0F00-000084010000}"/>
            </a:ext>
          </a:extLst>
        </xdr:cNvPr>
        <xdr:cNvSpPr/>
      </xdr:nvSpPr>
      <xdr:spPr>
        <a:xfrm>
          <a:off x="162687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74947</xdr:rowOff>
    </xdr:from>
    <xdr:ext cx="405111" cy="259045"/>
    <xdr:sp macro="" textlink="">
      <xdr:nvSpPr>
        <xdr:cNvPr id="389" name="【一般廃棄物処理施設】&#10;有形固定資産減価償却率該当値テキスト">
          <a:extLst>
            <a:ext uri="{FF2B5EF4-FFF2-40B4-BE49-F238E27FC236}">
              <a16:creationId xmlns:a16="http://schemas.microsoft.com/office/drawing/2014/main" id="{00000000-0008-0000-0F00-000085010000}"/>
            </a:ext>
          </a:extLst>
        </xdr:cNvPr>
        <xdr:cNvSpPr txBox="1"/>
      </xdr:nvSpPr>
      <xdr:spPr>
        <a:xfrm>
          <a:off x="16357600"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93980</xdr:rowOff>
    </xdr:from>
    <xdr:to>
      <xdr:col>81</xdr:col>
      <xdr:colOff>101600</xdr:colOff>
      <xdr:row>37</xdr:row>
      <xdr:rowOff>24130</xdr:rowOff>
    </xdr:to>
    <xdr:sp macro="" textlink="">
      <xdr:nvSpPr>
        <xdr:cNvPr id="390" name="楕円 389">
          <a:extLst>
            <a:ext uri="{FF2B5EF4-FFF2-40B4-BE49-F238E27FC236}">
              <a16:creationId xmlns:a16="http://schemas.microsoft.com/office/drawing/2014/main" id="{00000000-0008-0000-0F00-000086010000}"/>
            </a:ext>
          </a:extLst>
        </xdr:cNvPr>
        <xdr:cNvSpPr/>
      </xdr:nvSpPr>
      <xdr:spPr>
        <a:xfrm>
          <a:off x="15430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102870</xdr:rowOff>
    </xdr:from>
    <xdr:to>
      <xdr:col>85</xdr:col>
      <xdr:colOff>127000</xdr:colOff>
      <xdr:row>36</xdr:row>
      <xdr:rowOff>144780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flipV="1">
          <a:off x="15481300" y="62750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148590</xdr:rowOff>
    </xdr:from>
    <xdr:to>
      <xdr:col>76</xdr:col>
      <xdr:colOff>165100</xdr:colOff>
      <xdr:row>37</xdr:row>
      <xdr:rowOff>78740</xdr:rowOff>
    </xdr:to>
    <xdr:sp macro="" textlink="">
      <xdr:nvSpPr>
        <xdr:cNvPr id="392" name="楕円 391">
          <a:extLst>
            <a:ext uri="{FF2B5EF4-FFF2-40B4-BE49-F238E27FC236}">
              <a16:creationId xmlns:a16="http://schemas.microsoft.com/office/drawing/2014/main" id="{00000000-0008-0000-0F00-000088010000}"/>
            </a:ext>
          </a:extLst>
        </xdr:cNvPr>
        <xdr:cNvSpPr/>
      </xdr:nvSpPr>
      <xdr:spPr>
        <a:xfrm>
          <a:off x="14541500" y="63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144780</xdr:rowOff>
    </xdr:from>
    <xdr:to>
      <xdr:col>81</xdr:col>
      <xdr:colOff>50800</xdr:colOff>
      <xdr:row>37</xdr:row>
      <xdr:rowOff>27940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flipV="1">
          <a:off x="14592300" y="6316980"/>
          <a:ext cx="88900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40657</xdr:rowOff>
    </xdr:from>
    <xdr:ext cx="405111" cy="259045"/>
    <xdr:sp macro="" textlink="">
      <xdr:nvSpPr>
        <xdr:cNvPr id="394" name="n_1mainValue【一般廃棄物処理施設】&#10;有形固定資産減価償却率">
          <a:extLst>
            <a:ext uri="{FF2B5EF4-FFF2-40B4-BE49-F238E27FC236}">
              <a16:creationId xmlns:a16="http://schemas.microsoft.com/office/drawing/2014/main" id="{00000000-0008-0000-0F00-00008A010000}"/>
            </a:ext>
          </a:extLst>
        </xdr:cNvPr>
        <xdr:cNvSpPr txBox="1"/>
      </xdr:nvSpPr>
      <xdr:spPr>
        <a:xfrm>
          <a:off x="15266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95267</xdr:rowOff>
    </xdr:from>
    <xdr:ext cx="405111" cy="259045"/>
    <xdr:sp macro="" textlink="">
      <xdr:nvSpPr>
        <xdr:cNvPr id="395" name="n_2mainValue【一般廃棄物処理施設】&#10;有形固定資産減価償却率">
          <a:extLst>
            <a:ext uri="{FF2B5EF4-FFF2-40B4-BE49-F238E27FC236}">
              <a16:creationId xmlns:a16="http://schemas.microsoft.com/office/drawing/2014/main" id="{00000000-0008-0000-0F00-00008B010000}"/>
            </a:ext>
          </a:extLst>
        </xdr:cNvPr>
        <xdr:cNvSpPr txBox="1"/>
      </xdr:nvSpPr>
      <xdr:spPr>
        <a:xfrm>
          <a:off x="14389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8" name="【一般廃棄物処理施設】&#10;一人当たり有形固定資産（償却資産）額グラフ枠">
          <a:extLst>
            <a:ext uri="{FF2B5EF4-FFF2-40B4-BE49-F238E27FC236}">
              <a16:creationId xmlns:a16="http://schemas.microsoft.com/office/drawing/2014/main" id="{00000000-0008-0000-0F00-0000A2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21601</xdr:rowOff>
    </xdr:from>
    <xdr:to>
      <xdr:col>116</xdr:col>
      <xdr:colOff>62864</xdr:colOff>
      <xdr:row>42</xdr:row>
      <xdr:rowOff>37949</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flipV="1">
          <a:off x="22160864" y="5850901"/>
          <a:ext cx="0" cy="138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41776</xdr:rowOff>
    </xdr:from>
    <xdr:ext cx="378565" cy="259045"/>
    <xdr:sp macro="" textlink="">
      <xdr:nvSpPr>
        <xdr:cNvPr id="420" name="【一般廃棄物処理施設】&#10;一人当たり有形固定資産（償却資産）額最小値テキスト">
          <a:extLst>
            <a:ext uri="{FF2B5EF4-FFF2-40B4-BE49-F238E27FC236}">
              <a16:creationId xmlns:a16="http://schemas.microsoft.com/office/drawing/2014/main" id="{00000000-0008-0000-0F00-0000A4010000}"/>
            </a:ext>
          </a:extLst>
        </xdr:cNvPr>
        <xdr:cNvSpPr txBox="1"/>
      </xdr:nvSpPr>
      <xdr:spPr>
        <a:xfrm>
          <a:off x="22199600" y="7242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37949</xdr:rowOff>
    </xdr:from>
    <xdr:to>
      <xdr:col>116</xdr:col>
      <xdr:colOff>152400</xdr:colOff>
      <xdr:row>42</xdr:row>
      <xdr:rowOff>37949</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22072600" y="723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139728</xdr:rowOff>
    </xdr:from>
    <xdr:ext cx="690189" cy="259045"/>
    <xdr:sp macro="" textlink="">
      <xdr:nvSpPr>
        <xdr:cNvPr id="422" name="【一般廃棄物処理施設】&#10;一人当たり有形固定資産（償却資産）額最大値テキスト">
          <a:extLst>
            <a:ext uri="{FF2B5EF4-FFF2-40B4-BE49-F238E27FC236}">
              <a16:creationId xmlns:a16="http://schemas.microsoft.com/office/drawing/2014/main" id="{00000000-0008-0000-0F00-0000A6010000}"/>
            </a:ext>
          </a:extLst>
        </xdr:cNvPr>
        <xdr:cNvSpPr txBox="1"/>
      </xdr:nvSpPr>
      <xdr:spPr>
        <a:xfrm>
          <a:off x="22199600" y="5626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21601</xdr:rowOff>
    </xdr:from>
    <xdr:to>
      <xdr:col>116</xdr:col>
      <xdr:colOff>152400</xdr:colOff>
      <xdr:row>34</xdr:row>
      <xdr:rowOff>21601</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22072600" y="58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158376</xdr:rowOff>
    </xdr:from>
    <xdr:ext cx="599010" cy="259045"/>
    <xdr:sp macro="" textlink="">
      <xdr:nvSpPr>
        <xdr:cNvPr id="424" name="【一般廃棄物処理施設】&#10;一人当たり有形固定資産（償却資産）額平均値テキスト">
          <a:extLst>
            <a:ext uri="{FF2B5EF4-FFF2-40B4-BE49-F238E27FC236}">
              <a16:creationId xmlns:a16="http://schemas.microsoft.com/office/drawing/2014/main" id="{00000000-0008-0000-0F00-0000A8010000}"/>
            </a:ext>
          </a:extLst>
        </xdr:cNvPr>
        <xdr:cNvSpPr txBox="1"/>
      </xdr:nvSpPr>
      <xdr:spPr>
        <a:xfrm>
          <a:off x="22199600" y="68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135499</xdr:rowOff>
    </xdr:from>
    <xdr:to>
      <xdr:col>116</xdr:col>
      <xdr:colOff>114300</xdr:colOff>
      <xdr:row>41</xdr:row>
      <xdr:rowOff>65649</xdr:rowOff>
    </xdr:to>
    <xdr:sp macro="" textlink="">
      <xdr:nvSpPr>
        <xdr:cNvPr id="425" name="フローチャート: 判断 424">
          <a:extLst>
            <a:ext uri="{FF2B5EF4-FFF2-40B4-BE49-F238E27FC236}">
              <a16:creationId xmlns:a16="http://schemas.microsoft.com/office/drawing/2014/main" id="{00000000-0008-0000-0F00-0000A9010000}"/>
            </a:ext>
          </a:extLst>
        </xdr:cNvPr>
        <xdr:cNvSpPr/>
      </xdr:nvSpPr>
      <xdr:spPr>
        <a:xfrm>
          <a:off x="22110700" y="69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153257</xdr:rowOff>
    </xdr:from>
    <xdr:to>
      <xdr:col>112</xdr:col>
      <xdr:colOff>38100</xdr:colOff>
      <xdr:row>41</xdr:row>
      <xdr:rowOff>83407</xdr:rowOff>
    </xdr:to>
    <xdr:sp macro="" textlink="">
      <xdr:nvSpPr>
        <xdr:cNvPr id="426" name="フローチャート: 判断 425">
          <a:extLst>
            <a:ext uri="{FF2B5EF4-FFF2-40B4-BE49-F238E27FC236}">
              <a16:creationId xmlns:a16="http://schemas.microsoft.com/office/drawing/2014/main" id="{00000000-0008-0000-0F00-0000AA010000}"/>
            </a:ext>
          </a:extLst>
        </xdr:cNvPr>
        <xdr:cNvSpPr/>
      </xdr:nvSpPr>
      <xdr:spPr>
        <a:xfrm>
          <a:off x="21272500" y="70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99934</xdr:rowOff>
    </xdr:from>
    <xdr:ext cx="599010" cy="259045"/>
    <xdr:sp macro="" textlink="">
      <xdr:nvSpPr>
        <xdr:cNvPr id="427" name="n_1aveValue【一般廃棄物処理施設】&#10;一人当たり有形固定資産（償却資産）額">
          <a:extLst>
            <a:ext uri="{FF2B5EF4-FFF2-40B4-BE49-F238E27FC236}">
              <a16:creationId xmlns:a16="http://schemas.microsoft.com/office/drawing/2014/main" id="{00000000-0008-0000-0F00-0000AB010000}"/>
            </a:ext>
          </a:extLst>
        </xdr:cNvPr>
        <xdr:cNvSpPr txBox="1"/>
      </xdr:nvSpPr>
      <xdr:spPr>
        <a:xfrm>
          <a:off x="21011095" y="6786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94276</xdr:rowOff>
    </xdr:from>
    <xdr:to>
      <xdr:col>107</xdr:col>
      <xdr:colOff>101600</xdr:colOff>
      <xdr:row>41</xdr:row>
      <xdr:rowOff>24426</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20383500" y="69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40953</xdr:rowOff>
    </xdr:from>
    <xdr:ext cx="599010" cy="259045"/>
    <xdr:sp macro="" textlink="">
      <xdr:nvSpPr>
        <xdr:cNvPr id="429" name="n_2aveValue【一般廃棄物処理施設】&#10;一人当たり有形固定資産（償却資産）額">
          <a:extLst>
            <a:ext uri="{FF2B5EF4-FFF2-40B4-BE49-F238E27FC236}">
              <a16:creationId xmlns:a16="http://schemas.microsoft.com/office/drawing/2014/main" id="{00000000-0008-0000-0F00-0000AD010000}"/>
            </a:ext>
          </a:extLst>
        </xdr:cNvPr>
        <xdr:cNvSpPr txBox="1"/>
      </xdr:nvSpPr>
      <xdr:spPr>
        <a:xfrm>
          <a:off x="20134795" y="672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101957</xdr:rowOff>
    </xdr:from>
    <xdr:to>
      <xdr:col>102</xdr:col>
      <xdr:colOff>165100</xdr:colOff>
      <xdr:row>41</xdr:row>
      <xdr:rowOff>32107</xdr:rowOff>
    </xdr:to>
    <xdr:sp macro="" textlink="">
      <xdr:nvSpPr>
        <xdr:cNvPr id="430" name="フローチャート: 判断 429">
          <a:extLst>
            <a:ext uri="{FF2B5EF4-FFF2-40B4-BE49-F238E27FC236}">
              <a16:creationId xmlns:a16="http://schemas.microsoft.com/office/drawing/2014/main" id="{00000000-0008-0000-0F00-0000AE010000}"/>
            </a:ext>
          </a:extLst>
        </xdr:cNvPr>
        <xdr:cNvSpPr/>
      </xdr:nvSpPr>
      <xdr:spPr>
        <a:xfrm>
          <a:off x="19494500" y="69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48634</xdr:rowOff>
    </xdr:from>
    <xdr:ext cx="599010" cy="259045"/>
    <xdr:sp macro="" textlink="">
      <xdr:nvSpPr>
        <xdr:cNvPr id="431" name="n_3aveValue【一般廃棄物処理施設】&#10;一人当たり有形固定資産（償却資産）額">
          <a:extLst>
            <a:ext uri="{FF2B5EF4-FFF2-40B4-BE49-F238E27FC236}">
              <a16:creationId xmlns:a16="http://schemas.microsoft.com/office/drawing/2014/main" id="{00000000-0008-0000-0F00-0000AF010000}"/>
            </a:ext>
          </a:extLst>
        </xdr:cNvPr>
        <xdr:cNvSpPr txBox="1"/>
      </xdr:nvSpPr>
      <xdr:spPr>
        <a:xfrm>
          <a:off x="19245795" y="673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156228</xdr:rowOff>
    </xdr:from>
    <xdr:to>
      <xdr:col>116</xdr:col>
      <xdr:colOff>114300</xdr:colOff>
      <xdr:row>42</xdr:row>
      <xdr:rowOff>86378</xdr:rowOff>
    </xdr:to>
    <xdr:sp macro="" textlink="">
      <xdr:nvSpPr>
        <xdr:cNvPr id="437" name="楕円 436">
          <a:extLst>
            <a:ext uri="{FF2B5EF4-FFF2-40B4-BE49-F238E27FC236}">
              <a16:creationId xmlns:a16="http://schemas.microsoft.com/office/drawing/2014/main" id="{00000000-0008-0000-0F00-0000B5010000}"/>
            </a:ext>
          </a:extLst>
        </xdr:cNvPr>
        <xdr:cNvSpPr/>
      </xdr:nvSpPr>
      <xdr:spPr>
        <a:xfrm>
          <a:off x="22110700" y="718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71155</xdr:rowOff>
    </xdr:from>
    <xdr:ext cx="469744" cy="259045"/>
    <xdr:sp macro="" textlink="">
      <xdr:nvSpPr>
        <xdr:cNvPr id="438" name="【一般廃棄物処理施設】&#10;一人当たり有形固定資産（償却資産）額該当値テキスト">
          <a:extLst>
            <a:ext uri="{FF2B5EF4-FFF2-40B4-BE49-F238E27FC236}">
              <a16:creationId xmlns:a16="http://schemas.microsoft.com/office/drawing/2014/main" id="{00000000-0008-0000-0F00-0000B6010000}"/>
            </a:ext>
          </a:extLst>
        </xdr:cNvPr>
        <xdr:cNvSpPr txBox="1"/>
      </xdr:nvSpPr>
      <xdr:spPr>
        <a:xfrm>
          <a:off x="22199600" y="710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156262</xdr:rowOff>
    </xdr:from>
    <xdr:to>
      <xdr:col>112</xdr:col>
      <xdr:colOff>38100</xdr:colOff>
      <xdr:row>42</xdr:row>
      <xdr:rowOff>86412</xdr:rowOff>
    </xdr:to>
    <xdr:sp macro="" textlink="">
      <xdr:nvSpPr>
        <xdr:cNvPr id="439" name="楕円 438">
          <a:extLst>
            <a:ext uri="{FF2B5EF4-FFF2-40B4-BE49-F238E27FC236}">
              <a16:creationId xmlns:a16="http://schemas.microsoft.com/office/drawing/2014/main" id="{00000000-0008-0000-0F00-0000B7010000}"/>
            </a:ext>
          </a:extLst>
        </xdr:cNvPr>
        <xdr:cNvSpPr/>
      </xdr:nvSpPr>
      <xdr:spPr>
        <a:xfrm>
          <a:off x="21272500" y="71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35578</xdr:rowOff>
    </xdr:from>
    <xdr:to>
      <xdr:col>116</xdr:col>
      <xdr:colOff>63500</xdr:colOff>
      <xdr:row>42</xdr:row>
      <xdr:rowOff>35612</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flipV="1">
          <a:off x="21323300" y="7236478"/>
          <a:ext cx="83820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156184</xdr:rowOff>
    </xdr:from>
    <xdr:to>
      <xdr:col>107</xdr:col>
      <xdr:colOff>101600</xdr:colOff>
      <xdr:row>42</xdr:row>
      <xdr:rowOff>86334</xdr:rowOff>
    </xdr:to>
    <xdr:sp macro="" textlink="">
      <xdr:nvSpPr>
        <xdr:cNvPr id="441" name="楕円 440">
          <a:extLst>
            <a:ext uri="{FF2B5EF4-FFF2-40B4-BE49-F238E27FC236}">
              <a16:creationId xmlns:a16="http://schemas.microsoft.com/office/drawing/2014/main" id="{00000000-0008-0000-0F00-0000B9010000}"/>
            </a:ext>
          </a:extLst>
        </xdr:cNvPr>
        <xdr:cNvSpPr/>
      </xdr:nvSpPr>
      <xdr:spPr>
        <a:xfrm>
          <a:off x="20383500" y="718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35534</xdr:rowOff>
    </xdr:from>
    <xdr:to>
      <xdr:col>111</xdr:col>
      <xdr:colOff>177800</xdr:colOff>
      <xdr:row>42</xdr:row>
      <xdr:rowOff>35612</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20434300" y="7236434"/>
          <a:ext cx="889000" cy="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42</xdr:row>
      <xdr:rowOff>77539</xdr:rowOff>
    </xdr:from>
    <xdr:ext cx="469744" cy="259045"/>
    <xdr:sp macro="" textlink="">
      <xdr:nvSpPr>
        <xdr:cNvPr id="443" name="n_1mainValue【一般廃棄物処理施設】&#10;一人当たり有形固定資産（償却資産）額">
          <a:extLst>
            <a:ext uri="{FF2B5EF4-FFF2-40B4-BE49-F238E27FC236}">
              <a16:creationId xmlns:a16="http://schemas.microsoft.com/office/drawing/2014/main" id="{00000000-0008-0000-0F00-0000BB010000}"/>
            </a:ext>
          </a:extLst>
        </xdr:cNvPr>
        <xdr:cNvSpPr txBox="1"/>
      </xdr:nvSpPr>
      <xdr:spPr>
        <a:xfrm>
          <a:off x="21075728" y="72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77461</xdr:rowOff>
    </xdr:from>
    <xdr:ext cx="469744" cy="259045"/>
    <xdr:sp macro="" textlink="">
      <xdr:nvSpPr>
        <xdr:cNvPr id="444" name="n_2mainValue【一般廃棄物処理施設】&#10;一人当たり有形固定資産（償却資産）額">
          <a:extLst>
            <a:ext uri="{FF2B5EF4-FFF2-40B4-BE49-F238E27FC236}">
              <a16:creationId xmlns:a16="http://schemas.microsoft.com/office/drawing/2014/main" id="{00000000-0008-0000-0F00-0000BC010000}"/>
            </a:ext>
          </a:extLst>
        </xdr:cNvPr>
        <xdr:cNvSpPr txBox="1"/>
      </xdr:nvSpPr>
      <xdr:spPr>
        <a:xfrm>
          <a:off x="20199428" y="7278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7" name="正方形/長方形 446">
          <a:extLst>
            <a:ext uri="{FF2B5EF4-FFF2-40B4-BE49-F238E27FC236}">
              <a16:creationId xmlns:a16="http://schemas.microsoft.com/office/drawing/2014/main" id="{00000000-0008-0000-0F00-0000B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8" name="正方形/長方形 447">
          <a:extLst>
            <a:ext uri="{FF2B5EF4-FFF2-40B4-BE49-F238E27FC236}">
              <a16:creationId xmlns:a16="http://schemas.microsoft.com/office/drawing/2014/main" id="{00000000-0008-0000-0F00-0000C0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9" name="正方形/長方形 448">
          <a:extLst>
            <a:ext uri="{FF2B5EF4-FFF2-40B4-BE49-F238E27FC236}">
              <a16:creationId xmlns:a16="http://schemas.microsoft.com/office/drawing/2014/main" id="{00000000-0008-0000-0F00-0000C1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0" name="正方形/長方形 449">
          <a:extLst>
            <a:ext uri="{FF2B5EF4-FFF2-40B4-BE49-F238E27FC236}">
              <a16:creationId xmlns:a16="http://schemas.microsoft.com/office/drawing/2014/main" id="{00000000-0008-0000-0F00-0000C2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1" name="正方形/長方形 450">
          <a:extLst>
            <a:ext uri="{FF2B5EF4-FFF2-40B4-BE49-F238E27FC236}">
              <a16:creationId xmlns:a16="http://schemas.microsoft.com/office/drawing/2014/main" id="{00000000-0008-0000-0F00-0000C3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9" name="【保健センター・保健所】&#10;有形固定資産減価償却率グラフ枠">
          <a:extLst>
            <a:ext uri="{FF2B5EF4-FFF2-40B4-BE49-F238E27FC236}">
              <a16:creationId xmlns:a16="http://schemas.microsoft.com/office/drawing/2014/main" id="{00000000-0008-0000-0F00-0000D5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130628</xdr:rowOff>
    </xdr:from>
    <xdr:to>
      <xdr:col>85</xdr:col>
      <xdr:colOff>126364</xdr:colOff>
      <xdr:row>64</xdr:row>
      <xdr:rowOff>65315</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flipV="1">
          <a:off x="16318864" y="9560378"/>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69142</xdr:rowOff>
    </xdr:from>
    <xdr:ext cx="340478" cy="259045"/>
    <xdr:sp macro="" textlink="">
      <xdr:nvSpPr>
        <xdr:cNvPr id="471" name="【保健センター・保健所】&#10;有形固定資産減価償却率最小値テキスト">
          <a:extLst>
            <a:ext uri="{FF2B5EF4-FFF2-40B4-BE49-F238E27FC236}">
              <a16:creationId xmlns:a16="http://schemas.microsoft.com/office/drawing/2014/main" id="{00000000-0008-0000-0F00-0000D7010000}"/>
            </a:ext>
          </a:extLst>
        </xdr:cNvPr>
        <xdr:cNvSpPr txBox="1"/>
      </xdr:nvSpPr>
      <xdr:spPr>
        <a:xfrm>
          <a:off x="16357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65315</xdr:rowOff>
    </xdr:from>
    <xdr:to>
      <xdr:col>86</xdr:col>
      <xdr:colOff>25400</xdr:colOff>
      <xdr:row>64</xdr:row>
      <xdr:rowOff>65315</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16230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77305</xdr:rowOff>
    </xdr:from>
    <xdr:ext cx="405111" cy="259045"/>
    <xdr:sp macro="" textlink="">
      <xdr:nvSpPr>
        <xdr:cNvPr id="473" name="【保健センター・保健所】&#10;有形固定資産減価償却率最大値テキスト">
          <a:extLst>
            <a:ext uri="{FF2B5EF4-FFF2-40B4-BE49-F238E27FC236}">
              <a16:creationId xmlns:a16="http://schemas.microsoft.com/office/drawing/2014/main" id="{00000000-0008-0000-0F00-0000D9010000}"/>
            </a:ext>
          </a:extLst>
        </xdr:cNvPr>
        <xdr:cNvSpPr txBox="1"/>
      </xdr:nvSpPr>
      <xdr:spPr>
        <a:xfrm>
          <a:off x="16357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130628</xdr:rowOff>
    </xdr:from>
    <xdr:to>
      <xdr:col>86</xdr:col>
      <xdr:colOff>25400</xdr:colOff>
      <xdr:row>55</xdr:row>
      <xdr:rowOff>130628</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16230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125565</xdr:rowOff>
    </xdr:from>
    <xdr:ext cx="405111" cy="259045"/>
    <xdr:sp macro="" textlink="">
      <xdr:nvSpPr>
        <xdr:cNvPr id="475" name="【保健センター・保健所】&#10;有形固定資産減価償却率平均値テキスト">
          <a:extLst>
            <a:ext uri="{FF2B5EF4-FFF2-40B4-BE49-F238E27FC236}">
              <a16:creationId xmlns:a16="http://schemas.microsoft.com/office/drawing/2014/main" id="{00000000-0008-0000-0F00-0000DB010000}"/>
            </a:ext>
          </a:extLst>
        </xdr:cNvPr>
        <xdr:cNvSpPr txBox="1"/>
      </xdr:nvSpPr>
      <xdr:spPr>
        <a:xfrm>
          <a:off x="16357600" y="1006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476" name="フローチャート: 判断 475">
          <a:extLst>
            <a:ext uri="{FF2B5EF4-FFF2-40B4-BE49-F238E27FC236}">
              <a16:creationId xmlns:a16="http://schemas.microsoft.com/office/drawing/2014/main" id="{00000000-0008-0000-0F00-0000DC010000}"/>
            </a:ext>
          </a:extLst>
        </xdr:cNvPr>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77" name="フローチャート: 判断 476">
          <a:extLst>
            <a:ext uri="{FF2B5EF4-FFF2-40B4-BE49-F238E27FC236}">
              <a16:creationId xmlns:a16="http://schemas.microsoft.com/office/drawing/2014/main" id="{00000000-0008-0000-0F00-0000DD010000}"/>
            </a:ext>
          </a:extLst>
        </xdr:cNvPr>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122844</xdr:rowOff>
    </xdr:from>
    <xdr:ext cx="405111" cy="259045"/>
    <xdr:sp macro="" textlink="">
      <xdr:nvSpPr>
        <xdr:cNvPr id="478" name="n_1aveValue【保健センター・保健所】&#10;有形固定資産減価償却率">
          <a:extLst>
            <a:ext uri="{FF2B5EF4-FFF2-40B4-BE49-F238E27FC236}">
              <a16:creationId xmlns:a16="http://schemas.microsoft.com/office/drawing/2014/main" id="{00000000-0008-0000-0F00-0000DE010000}"/>
            </a:ext>
          </a:extLst>
        </xdr:cNvPr>
        <xdr:cNvSpPr txBox="1"/>
      </xdr:nvSpPr>
      <xdr:spPr>
        <a:xfrm>
          <a:off x="15266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14515</xdr:rowOff>
    </xdr:from>
    <xdr:to>
      <xdr:col>76</xdr:col>
      <xdr:colOff>165100</xdr:colOff>
      <xdr:row>60</xdr:row>
      <xdr:rowOff>116115</xdr:rowOff>
    </xdr:to>
    <xdr:sp macro="" textlink="">
      <xdr:nvSpPr>
        <xdr:cNvPr id="479" name="フローチャート: 判断 478">
          <a:extLst>
            <a:ext uri="{FF2B5EF4-FFF2-40B4-BE49-F238E27FC236}">
              <a16:creationId xmlns:a16="http://schemas.microsoft.com/office/drawing/2014/main" id="{00000000-0008-0000-0F00-0000DF010000}"/>
            </a:ext>
          </a:extLst>
        </xdr:cNvPr>
        <xdr:cNvSpPr/>
      </xdr:nvSpPr>
      <xdr:spPr>
        <a:xfrm>
          <a:off x="14541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132642</xdr:rowOff>
    </xdr:from>
    <xdr:ext cx="405111" cy="259045"/>
    <xdr:sp macro="" textlink="">
      <xdr:nvSpPr>
        <xdr:cNvPr id="480" name="n_2aveValue【保健センター・保健所】&#10;有形固定資産減価償却率">
          <a:extLst>
            <a:ext uri="{FF2B5EF4-FFF2-40B4-BE49-F238E27FC236}">
              <a16:creationId xmlns:a16="http://schemas.microsoft.com/office/drawing/2014/main" id="{00000000-0008-0000-0F00-0000E0010000}"/>
            </a:ext>
          </a:extLst>
        </xdr:cNvPr>
        <xdr:cNvSpPr txBox="1"/>
      </xdr:nvSpPr>
      <xdr:spPr>
        <a:xfrm>
          <a:off x="143897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43906</xdr:rowOff>
    </xdr:from>
    <xdr:to>
      <xdr:col>72</xdr:col>
      <xdr:colOff>38100</xdr:colOff>
      <xdr:row>60</xdr:row>
      <xdr:rowOff>145506</xdr:rowOff>
    </xdr:to>
    <xdr:sp macro="" textlink="">
      <xdr:nvSpPr>
        <xdr:cNvPr id="481" name="フローチャート: 判断 480">
          <a:extLst>
            <a:ext uri="{FF2B5EF4-FFF2-40B4-BE49-F238E27FC236}">
              <a16:creationId xmlns:a16="http://schemas.microsoft.com/office/drawing/2014/main" id="{00000000-0008-0000-0F00-0000E1010000}"/>
            </a:ext>
          </a:extLst>
        </xdr:cNvPr>
        <xdr:cNvSpPr/>
      </xdr:nvSpPr>
      <xdr:spPr>
        <a:xfrm>
          <a:off x="13652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162033</xdr:rowOff>
    </xdr:from>
    <xdr:ext cx="405111" cy="259045"/>
    <xdr:sp macro="" textlink="">
      <xdr:nvSpPr>
        <xdr:cNvPr id="482" name="n_3aveValue【保健センター・保健所】&#10;有形固定資産減価償却率">
          <a:extLst>
            <a:ext uri="{FF2B5EF4-FFF2-40B4-BE49-F238E27FC236}">
              <a16:creationId xmlns:a16="http://schemas.microsoft.com/office/drawing/2014/main" id="{00000000-0008-0000-0F00-0000E2010000}"/>
            </a:ext>
          </a:extLst>
        </xdr:cNvPr>
        <xdr:cNvSpPr txBox="1"/>
      </xdr:nvSpPr>
      <xdr:spPr>
        <a:xfrm>
          <a:off x="13500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14515</xdr:rowOff>
    </xdr:from>
    <xdr:to>
      <xdr:col>85</xdr:col>
      <xdr:colOff>177800</xdr:colOff>
      <xdr:row>64</xdr:row>
      <xdr:rowOff>116115</xdr:rowOff>
    </xdr:to>
    <xdr:sp macro="" textlink="">
      <xdr:nvSpPr>
        <xdr:cNvPr id="488" name="楕円 487">
          <a:extLst>
            <a:ext uri="{FF2B5EF4-FFF2-40B4-BE49-F238E27FC236}">
              <a16:creationId xmlns:a16="http://schemas.microsoft.com/office/drawing/2014/main" id="{00000000-0008-0000-0F00-0000E8010000}"/>
            </a:ext>
          </a:extLst>
        </xdr:cNvPr>
        <xdr:cNvSpPr/>
      </xdr:nvSpPr>
      <xdr:spPr>
        <a:xfrm>
          <a:off x="162687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100892</xdr:rowOff>
    </xdr:from>
    <xdr:ext cx="340478" cy="259045"/>
    <xdr:sp macro="" textlink="">
      <xdr:nvSpPr>
        <xdr:cNvPr id="489" name="【保健センター・保健所】&#10;有形固定資産減価償却率該当値テキスト">
          <a:extLst>
            <a:ext uri="{FF2B5EF4-FFF2-40B4-BE49-F238E27FC236}">
              <a16:creationId xmlns:a16="http://schemas.microsoft.com/office/drawing/2014/main" id="{00000000-0008-0000-0F00-0000E9010000}"/>
            </a:ext>
          </a:extLst>
        </xdr:cNvPr>
        <xdr:cNvSpPr txBox="1"/>
      </xdr:nvSpPr>
      <xdr:spPr>
        <a:xfrm>
          <a:off x="16357600" y="109022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47172</xdr:rowOff>
    </xdr:from>
    <xdr:to>
      <xdr:col>81</xdr:col>
      <xdr:colOff>101600</xdr:colOff>
      <xdr:row>64</xdr:row>
      <xdr:rowOff>148772</xdr:rowOff>
    </xdr:to>
    <xdr:sp macro="" textlink="">
      <xdr:nvSpPr>
        <xdr:cNvPr id="490" name="楕円 489">
          <a:extLst>
            <a:ext uri="{FF2B5EF4-FFF2-40B4-BE49-F238E27FC236}">
              <a16:creationId xmlns:a16="http://schemas.microsoft.com/office/drawing/2014/main" id="{00000000-0008-0000-0F00-0000EA010000}"/>
            </a:ext>
          </a:extLst>
        </xdr:cNvPr>
        <xdr:cNvSpPr/>
      </xdr:nvSpPr>
      <xdr:spPr>
        <a:xfrm>
          <a:off x="154305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65315</xdr:rowOff>
    </xdr:from>
    <xdr:to>
      <xdr:col>85</xdr:col>
      <xdr:colOff>127000</xdr:colOff>
      <xdr:row>64</xdr:row>
      <xdr:rowOff>97972</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flipV="1">
          <a:off x="15481300" y="110381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79828</xdr:rowOff>
    </xdr:from>
    <xdr:to>
      <xdr:col>76</xdr:col>
      <xdr:colOff>165100</xdr:colOff>
      <xdr:row>65</xdr:row>
      <xdr:rowOff>9978</xdr:rowOff>
    </xdr:to>
    <xdr:sp macro="" textlink="">
      <xdr:nvSpPr>
        <xdr:cNvPr id="492" name="楕円 491">
          <a:extLst>
            <a:ext uri="{FF2B5EF4-FFF2-40B4-BE49-F238E27FC236}">
              <a16:creationId xmlns:a16="http://schemas.microsoft.com/office/drawing/2014/main" id="{00000000-0008-0000-0F00-0000EC010000}"/>
            </a:ext>
          </a:extLst>
        </xdr:cNvPr>
        <xdr:cNvSpPr/>
      </xdr:nvSpPr>
      <xdr:spPr>
        <a:xfrm>
          <a:off x="14541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97972</xdr:rowOff>
    </xdr:from>
    <xdr:to>
      <xdr:col>81</xdr:col>
      <xdr:colOff>50800</xdr:colOff>
      <xdr:row>64</xdr:row>
      <xdr:rowOff>130628</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flipV="1">
          <a:off x="14592300" y="110707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58361</xdr:colOff>
      <xdr:row>64</xdr:row>
      <xdr:rowOff>139899</xdr:rowOff>
    </xdr:from>
    <xdr:ext cx="340478" cy="259045"/>
    <xdr:sp macro="" textlink="">
      <xdr:nvSpPr>
        <xdr:cNvPr id="494" name="n_1mainValue【保健センター・保健所】&#10;有形固定資産減価償却率">
          <a:extLst>
            <a:ext uri="{FF2B5EF4-FFF2-40B4-BE49-F238E27FC236}">
              <a16:creationId xmlns:a16="http://schemas.microsoft.com/office/drawing/2014/main" id="{00000000-0008-0000-0F00-0000EE010000}"/>
            </a:ext>
          </a:extLst>
        </xdr:cNvPr>
        <xdr:cNvSpPr txBox="1"/>
      </xdr:nvSpPr>
      <xdr:spPr>
        <a:xfrm>
          <a:off x="15298361" y="111126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65</xdr:row>
      <xdr:rowOff>1105</xdr:rowOff>
    </xdr:from>
    <xdr:ext cx="340478" cy="259045"/>
    <xdr:sp macro="" textlink="">
      <xdr:nvSpPr>
        <xdr:cNvPr id="495" name="n_2mainValue【保健センター・保健所】&#10;有形固定資産減価償却率">
          <a:extLst>
            <a:ext uri="{FF2B5EF4-FFF2-40B4-BE49-F238E27FC236}">
              <a16:creationId xmlns:a16="http://schemas.microsoft.com/office/drawing/2014/main" id="{00000000-0008-0000-0F00-0000EF010000}"/>
            </a:ext>
          </a:extLst>
        </xdr:cNvPr>
        <xdr:cNvSpPr txBox="1"/>
      </xdr:nvSpPr>
      <xdr:spPr>
        <a:xfrm>
          <a:off x="14422061" y="111453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8" name="【保健センター・保健所】&#10;一人当たり面積グラフ枠">
          <a:extLst>
            <a:ext uri="{FF2B5EF4-FFF2-40B4-BE49-F238E27FC236}">
              <a16:creationId xmlns:a16="http://schemas.microsoft.com/office/drawing/2014/main" id="{00000000-0008-0000-0F00-00000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166116</xdr:rowOff>
    </xdr:from>
    <xdr:to>
      <xdr:col>116</xdr:col>
      <xdr:colOff>62864</xdr:colOff>
      <xdr:row>64</xdr:row>
      <xdr:rowOff>63246</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flipV="1">
          <a:off x="22160864" y="9595866"/>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520" name="【保健センター・保健所】&#10;一人当たり面積最小値テキスト">
          <a:extLst>
            <a:ext uri="{FF2B5EF4-FFF2-40B4-BE49-F238E27FC236}">
              <a16:creationId xmlns:a16="http://schemas.microsoft.com/office/drawing/2014/main" id="{00000000-0008-0000-0F00-000008020000}"/>
            </a:ext>
          </a:extLst>
        </xdr:cNvPr>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112793</xdr:rowOff>
    </xdr:from>
    <xdr:ext cx="469744" cy="259045"/>
    <xdr:sp macro="" textlink="">
      <xdr:nvSpPr>
        <xdr:cNvPr id="522" name="【保健センター・保健所】&#10;一人当たり面積最大値テキスト">
          <a:extLst>
            <a:ext uri="{FF2B5EF4-FFF2-40B4-BE49-F238E27FC236}">
              <a16:creationId xmlns:a16="http://schemas.microsoft.com/office/drawing/2014/main" id="{00000000-0008-0000-0F00-00000A020000}"/>
            </a:ext>
          </a:extLst>
        </xdr:cNvPr>
        <xdr:cNvSpPr txBox="1"/>
      </xdr:nvSpPr>
      <xdr:spPr>
        <a:xfrm>
          <a:off x="22199600" y="9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166116</xdr:rowOff>
    </xdr:from>
    <xdr:to>
      <xdr:col>116</xdr:col>
      <xdr:colOff>152400</xdr:colOff>
      <xdr:row>55</xdr:row>
      <xdr:rowOff>166116</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22072600" y="959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78757</xdr:rowOff>
    </xdr:from>
    <xdr:ext cx="469744" cy="259045"/>
    <xdr:sp macro="" textlink="">
      <xdr:nvSpPr>
        <xdr:cNvPr id="524" name="【保健センター・保健所】&#10;一人当たり面積平均値テキスト">
          <a:extLst>
            <a:ext uri="{FF2B5EF4-FFF2-40B4-BE49-F238E27FC236}">
              <a16:creationId xmlns:a16="http://schemas.microsoft.com/office/drawing/2014/main" id="{00000000-0008-0000-0F00-00000C020000}"/>
            </a:ext>
          </a:extLst>
        </xdr:cNvPr>
        <xdr:cNvSpPr txBox="1"/>
      </xdr:nvSpPr>
      <xdr:spPr>
        <a:xfrm>
          <a:off x="22199600" y="1053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55880</xdr:rowOff>
    </xdr:from>
    <xdr:to>
      <xdr:col>116</xdr:col>
      <xdr:colOff>114300</xdr:colOff>
      <xdr:row>62</xdr:row>
      <xdr:rowOff>157480</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57404</xdr:rowOff>
    </xdr:from>
    <xdr:to>
      <xdr:col>112</xdr:col>
      <xdr:colOff>38100</xdr:colOff>
      <xdr:row>62</xdr:row>
      <xdr:rowOff>159004</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21272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4081</xdr:rowOff>
    </xdr:from>
    <xdr:ext cx="469744" cy="259045"/>
    <xdr:sp macro="" textlink="">
      <xdr:nvSpPr>
        <xdr:cNvPr id="527" name="n_1aveValue【保健センター・保健所】&#10;一人当たり面積">
          <a:extLst>
            <a:ext uri="{FF2B5EF4-FFF2-40B4-BE49-F238E27FC236}">
              <a16:creationId xmlns:a16="http://schemas.microsoft.com/office/drawing/2014/main" id="{00000000-0008-0000-0F00-00000F020000}"/>
            </a:ext>
          </a:extLst>
        </xdr:cNvPr>
        <xdr:cNvSpPr txBox="1"/>
      </xdr:nvSpPr>
      <xdr:spPr>
        <a:xfrm>
          <a:off x="21075727" y="1046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76454</xdr:rowOff>
    </xdr:from>
    <xdr:to>
      <xdr:col>107</xdr:col>
      <xdr:colOff>101600</xdr:colOff>
      <xdr:row>63</xdr:row>
      <xdr:rowOff>6604</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20383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23131</xdr:rowOff>
    </xdr:from>
    <xdr:ext cx="469744" cy="259045"/>
    <xdr:sp macro="" textlink="">
      <xdr:nvSpPr>
        <xdr:cNvPr id="529" name="n_2aveValue【保健センター・保健所】&#10;一人当たり面積">
          <a:extLst>
            <a:ext uri="{FF2B5EF4-FFF2-40B4-BE49-F238E27FC236}">
              <a16:creationId xmlns:a16="http://schemas.microsoft.com/office/drawing/2014/main" id="{00000000-0008-0000-0F00-000011020000}"/>
            </a:ext>
          </a:extLst>
        </xdr:cNvPr>
        <xdr:cNvSpPr txBox="1"/>
      </xdr:nvSpPr>
      <xdr:spPr>
        <a:xfrm>
          <a:off x="201994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81788</xdr:rowOff>
    </xdr:from>
    <xdr:to>
      <xdr:col>102</xdr:col>
      <xdr:colOff>165100</xdr:colOff>
      <xdr:row>63</xdr:row>
      <xdr:rowOff>11938</xdr:rowOff>
    </xdr:to>
    <xdr:sp macro="" textlink="">
      <xdr:nvSpPr>
        <xdr:cNvPr id="530" name="フローチャート: 判断 529">
          <a:extLst>
            <a:ext uri="{FF2B5EF4-FFF2-40B4-BE49-F238E27FC236}">
              <a16:creationId xmlns:a16="http://schemas.microsoft.com/office/drawing/2014/main" id="{00000000-0008-0000-0F00-000012020000}"/>
            </a:ext>
          </a:extLst>
        </xdr:cNvPr>
        <xdr:cNvSpPr/>
      </xdr:nvSpPr>
      <xdr:spPr>
        <a:xfrm>
          <a:off x="19494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28465</xdr:rowOff>
    </xdr:from>
    <xdr:ext cx="469744" cy="259045"/>
    <xdr:sp macro="" textlink="">
      <xdr:nvSpPr>
        <xdr:cNvPr id="531" name="n_3aveValue【保健センター・保健所】&#10;一人当たり面積">
          <a:extLst>
            <a:ext uri="{FF2B5EF4-FFF2-40B4-BE49-F238E27FC236}">
              <a16:creationId xmlns:a16="http://schemas.microsoft.com/office/drawing/2014/main" id="{00000000-0008-0000-0F00-000013020000}"/>
            </a:ext>
          </a:extLst>
        </xdr:cNvPr>
        <xdr:cNvSpPr txBox="1"/>
      </xdr:nvSpPr>
      <xdr:spPr>
        <a:xfrm>
          <a:off x="19310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151130</xdr:rowOff>
    </xdr:from>
    <xdr:to>
      <xdr:col>116</xdr:col>
      <xdr:colOff>114300</xdr:colOff>
      <xdr:row>64</xdr:row>
      <xdr:rowOff>81280</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22110700" y="1095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66057</xdr:rowOff>
    </xdr:from>
    <xdr:ext cx="469744" cy="259045"/>
    <xdr:sp macro="" textlink="">
      <xdr:nvSpPr>
        <xdr:cNvPr id="538" name="【保健センター・保健所】&#10;一人当たり面積該当値テキスト">
          <a:extLst>
            <a:ext uri="{FF2B5EF4-FFF2-40B4-BE49-F238E27FC236}">
              <a16:creationId xmlns:a16="http://schemas.microsoft.com/office/drawing/2014/main" id="{00000000-0008-0000-0F00-00001A020000}"/>
            </a:ext>
          </a:extLst>
        </xdr:cNvPr>
        <xdr:cNvSpPr txBox="1"/>
      </xdr:nvSpPr>
      <xdr:spPr>
        <a:xfrm>
          <a:off x="22199600" y="1086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151892</xdr:rowOff>
    </xdr:from>
    <xdr:to>
      <xdr:col>112</xdr:col>
      <xdr:colOff>38100</xdr:colOff>
      <xdr:row>64</xdr:row>
      <xdr:rowOff>82042</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21272500" y="1095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30480</xdr:rowOff>
    </xdr:from>
    <xdr:to>
      <xdr:col>116</xdr:col>
      <xdr:colOff>63500</xdr:colOff>
      <xdr:row>64</xdr:row>
      <xdr:rowOff>31242</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flipV="1">
          <a:off x="21323300" y="11003280"/>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152654</xdr:rowOff>
    </xdr:from>
    <xdr:to>
      <xdr:col>107</xdr:col>
      <xdr:colOff>101600</xdr:colOff>
      <xdr:row>64</xdr:row>
      <xdr:rowOff>82804</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20383500" y="1095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31242</xdr:rowOff>
    </xdr:from>
    <xdr:to>
      <xdr:col>111</xdr:col>
      <xdr:colOff>177800</xdr:colOff>
      <xdr:row>64</xdr:row>
      <xdr:rowOff>32004</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flipV="1">
          <a:off x="20434300" y="1100404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73169</xdr:rowOff>
    </xdr:from>
    <xdr:ext cx="469744" cy="259045"/>
    <xdr:sp macro="" textlink="">
      <xdr:nvSpPr>
        <xdr:cNvPr id="543" name="n_1mainValue【保健センター・保健所】&#10;一人当たり面積">
          <a:extLst>
            <a:ext uri="{FF2B5EF4-FFF2-40B4-BE49-F238E27FC236}">
              <a16:creationId xmlns:a16="http://schemas.microsoft.com/office/drawing/2014/main" id="{00000000-0008-0000-0F00-00001F020000}"/>
            </a:ext>
          </a:extLst>
        </xdr:cNvPr>
        <xdr:cNvSpPr txBox="1"/>
      </xdr:nvSpPr>
      <xdr:spPr>
        <a:xfrm>
          <a:off x="21075727" y="1104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73931</xdr:rowOff>
    </xdr:from>
    <xdr:ext cx="469744" cy="259045"/>
    <xdr:sp macro="" textlink="">
      <xdr:nvSpPr>
        <xdr:cNvPr id="544" name="n_2mainValue【保健センター・保健所】&#10;一人当たり面積">
          <a:extLst>
            <a:ext uri="{FF2B5EF4-FFF2-40B4-BE49-F238E27FC236}">
              <a16:creationId xmlns:a16="http://schemas.microsoft.com/office/drawing/2014/main" id="{00000000-0008-0000-0F00-000020020000}"/>
            </a:ext>
          </a:extLst>
        </xdr:cNvPr>
        <xdr:cNvSpPr txBox="1"/>
      </xdr:nvSpPr>
      <xdr:spPr>
        <a:xfrm>
          <a:off x="20199427"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9" name="【消防施設】&#10;有形固定資産減価償却率グラフ枠">
          <a:extLst>
            <a:ext uri="{FF2B5EF4-FFF2-40B4-BE49-F238E27FC236}">
              <a16:creationId xmlns:a16="http://schemas.microsoft.com/office/drawing/2014/main" id="{00000000-0008-0000-0F00-00003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127907</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flipV="1">
          <a:off x="16318864" y="13280571"/>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131734</xdr:rowOff>
    </xdr:from>
    <xdr:ext cx="340478" cy="259045"/>
    <xdr:sp macro="" textlink="">
      <xdr:nvSpPr>
        <xdr:cNvPr id="571" name="【消防施設】&#10;有形固定資産減価償却率最小値テキスト">
          <a:extLst>
            <a:ext uri="{FF2B5EF4-FFF2-40B4-BE49-F238E27FC236}">
              <a16:creationId xmlns:a16="http://schemas.microsoft.com/office/drawing/2014/main" id="{00000000-0008-0000-0F00-00003B020000}"/>
            </a:ext>
          </a:extLst>
        </xdr:cNvPr>
        <xdr:cNvSpPr txBox="1"/>
      </xdr:nvSpPr>
      <xdr:spPr>
        <a:xfrm>
          <a:off x="163576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127907</xdr:rowOff>
    </xdr:from>
    <xdr:to>
      <xdr:col>86</xdr:col>
      <xdr:colOff>25400</xdr:colOff>
      <xdr:row>86</xdr:row>
      <xdr:rowOff>127907</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6230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73" name="【消防施設】&#10;有形固定資産減価償却率最大値テキスト">
          <a:extLst>
            <a:ext uri="{FF2B5EF4-FFF2-40B4-BE49-F238E27FC236}">
              <a16:creationId xmlns:a16="http://schemas.microsoft.com/office/drawing/2014/main" id="{00000000-0008-0000-0F00-00003D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11809</xdr:rowOff>
    </xdr:from>
    <xdr:ext cx="405111" cy="259045"/>
    <xdr:sp macro="" textlink="">
      <xdr:nvSpPr>
        <xdr:cNvPr id="575" name="【消防施設】&#10;有形固定資産減価償却率平均値テキスト">
          <a:extLst>
            <a:ext uri="{FF2B5EF4-FFF2-40B4-BE49-F238E27FC236}">
              <a16:creationId xmlns:a16="http://schemas.microsoft.com/office/drawing/2014/main" id="{00000000-0008-0000-0F00-00003F020000}"/>
            </a:ext>
          </a:extLst>
        </xdr:cNvPr>
        <xdr:cNvSpPr txBox="1"/>
      </xdr:nvSpPr>
      <xdr:spPr>
        <a:xfrm>
          <a:off x="16357600" y="13727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576" name="フローチャート: 判断 575">
          <a:extLst>
            <a:ext uri="{FF2B5EF4-FFF2-40B4-BE49-F238E27FC236}">
              <a16:creationId xmlns:a16="http://schemas.microsoft.com/office/drawing/2014/main" id="{00000000-0008-0000-0F00-000040020000}"/>
            </a:ext>
          </a:extLst>
        </xdr:cNvPr>
        <xdr:cNvSpPr/>
      </xdr:nvSpPr>
      <xdr:spPr>
        <a:xfrm>
          <a:off x="16268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28121</xdr:rowOff>
    </xdr:from>
    <xdr:to>
      <xdr:col>81</xdr:col>
      <xdr:colOff>101600</xdr:colOff>
      <xdr:row>81</xdr:row>
      <xdr:rowOff>129721</xdr:rowOff>
    </xdr:to>
    <xdr:sp macro="" textlink="">
      <xdr:nvSpPr>
        <xdr:cNvPr id="577" name="フローチャート: 判断 576">
          <a:extLst>
            <a:ext uri="{FF2B5EF4-FFF2-40B4-BE49-F238E27FC236}">
              <a16:creationId xmlns:a16="http://schemas.microsoft.com/office/drawing/2014/main" id="{00000000-0008-0000-0F00-000041020000}"/>
            </a:ext>
          </a:extLst>
        </xdr:cNvPr>
        <xdr:cNvSpPr/>
      </xdr:nvSpPr>
      <xdr:spPr>
        <a:xfrm>
          <a:off x="15430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146248</xdr:rowOff>
    </xdr:from>
    <xdr:ext cx="405111" cy="259045"/>
    <xdr:sp macro="" textlink="">
      <xdr:nvSpPr>
        <xdr:cNvPr id="578" name="n_1aveValue【消防施設】&#10;有形固定資産減価償却率">
          <a:extLst>
            <a:ext uri="{FF2B5EF4-FFF2-40B4-BE49-F238E27FC236}">
              <a16:creationId xmlns:a16="http://schemas.microsoft.com/office/drawing/2014/main" id="{00000000-0008-0000-0F00-000042020000}"/>
            </a:ext>
          </a:extLst>
        </xdr:cNvPr>
        <xdr:cNvSpPr txBox="1"/>
      </xdr:nvSpPr>
      <xdr:spPr>
        <a:xfrm>
          <a:off x="15266044" y="1369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153851</xdr:rowOff>
    </xdr:from>
    <xdr:to>
      <xdr:col>76</xdr:col>
      <xdr:colOff>165100</xdr:colOff>
      <xdr:row>81</xdr:row>
      <xdr:rowOff>84001</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100528</xdr:rowOff>
    </xdr:from>
    <xdr:ext cx="405111" cy="259045"/>
    <xdr:sp macro="" textlink="">
      <xdr:nvSpPr>
        <xdr:cNvPr id="580" name="n_2aveValue【消防施設】&#10;有形固定資産減価償却率">
          <a:extLst>
            <a:ext uri="{FF2B5EF4-FFF2-40B4-BE49-F238E27FC236}">
              <a16:creationId xmlns:a16="http://schemas.microsoft.com/office/drawing/2014/main" id="{00000000-0008-0000-0F00-000044020000}"/>
            </a:ext>
          </a:extLst>
        </xdr:cNvPr>
        <xdr:cNvSpPr txBox="1"/>
      </xdr:nvSpPr>
      <xdr:spPr>
        <a:xfrm>
          <a:off x="14389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122827</xdr:rowOff>
    </xdr:from>
    <xdr:to>
      <xdr:col>72</xdr:col>
      <xdr:colOff>38100</xdr:colOff>
      <xdr:row>81</xdr:row>
      <xdr:rowOff>52977</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13652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69504</xdr:rowOff>
    </xdr:from>
    <xdr:ext cx="405111" cy="259045"/>
    <xdr:sp macro="" textlink="">
      <xdr:nvSpPr>
        <xdr:cNvPr id="582" name="n_3aveValue【消防施設】&#10;有形固定資産減価償却率">
          <a:extLst>
            <a:ext uri="{FF2B5EF4-FFF2-40B4-BE49-F238E27FC236}">
              <a16:creationId xmlns:a16="http://schemas.microsoft.com/office/drawing/2014/main" id="{00000000-0008-0000-0F00-000046020000}"/>
            </a:ext>
          </a:extLst>
        </xdr:cNvPr>
        <xdr:cNvSpPr txBox="1"/>
      </xdr:nvSpPr>
      <xdr:spPr>
        <a:xfrm>
          <a:off x="13500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47716</xdr:rowOff>
    </xdr:from>
    <xdr:to>
      <xdr:col>85</xdr:col>
      <xdr:colOff>177800</xdr:colOff>
      <xdr:row>81</xdr:row>
      <xdr:rowOff>149316</xdr:rowOff>
    </xdr:to>
    <xdr:sp macro="" textlink="">
      <xdr:nvSpPr>
        <xdr:cNvPr id="588" name="楕円 587">
          <a:extLst>
            <a:ext uri="{FF2B5EF4-FFF2-40B4-BE49-F238E27FC236}">
              <a16:creationId xmlns:a16="http://schemas.microsoft.com/office/drawing/2014/main" id="{00000000-0008-0000-0F00-00004C020000}"/>
            </a:ext>
          </a:extLst>
        </xdr:cNvPr>
        <xdr:cNvSpPr/>
      </xdr:nvSpPr>
      <xdr:spPr>
        <a:xfrm>
          <a:off x="16268700" y="139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26143</xdr:rowOff>
    </xdr:from>
    <xdr:ext cx="405111" cy="259045"/>
    <xdr:sp macro="" textlink="">
      <xdr:nvSpPr>
        <xdr:cNvPr id="589" name="【消防施設】&#10;有形固定資産減価償却率該当値テキスト">
          <a:extLst>
            <a:ext uri="{FF2B5EF4-FFF2-40B4-BE49-F238E27FC236}">
              <a16:creationId xmlns:a16="http://schemas.microsoft.com/office/drawing/2014/main" id="{00000000-0008-0000-0F00-00004D020000}"/>
            </a:ext>
          </a:extLst>
        </xdr:cNvPr>
        <xdr:cNvSpPr txBox="1"/>
      </xdr:nvSpPr>
      <xdr:spPr>
        <a:xfrm>
          <a:off x="16357600" y="1391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91802</xdr:rowOff>
    </xdr:from>
    <xdr:to>
      <xdr:col>81</xdr:col>
      <xdr:colOff>101600</xdr:colOff>
      <xdr:row>82</xdr:row>
      <xdr:rowOff>21952</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15430500" y="1397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98516</xdr:rowOff>
    </xdr:from>
    <xdr:to>
      <xdr:col>85</xdr:col>
      <xdr:colOff>127000</xdr:colOff>
      <xdr:row>81</xdr:row>
      <xdr:rowOff>142602</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flipV="1">
          <a:off x="15481300" y="13985966"/>
          <a:ext cx="8382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132624</xdr:rowOff>
    </xdr:from>
    <xdr:to>
      <xdr:col>76</xdr:col>
      <xdr:colOff>165100</xdr:colOff>
      <xdr:row>82</xdr:row>
      <xdr:rowOff>62774</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14541500" y="1402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142602</xdr:rowOff>
    </xdr:from>
    <xdr:to>
      <xdr:col>81</xdr:col>
      <xdr:colOff>50800</xdr:colOff>
      <xdr:row>82</xdr:row>
      <xdr:rowOff>11974</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flipV="1">
          <a:off x="14592300" y="14030052"/>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13079</xdr:rowOff>
    </xdr:from>
    <xdr:ext cx="405111" cy="259045"/>
    <xdr:sp macro="" textlink="">
      <xdr:nvSpPr>
        <xdr:cNvPr id="594" name="n_1mainValue【消防施設】&#10;有形固定資産減価償却率">
          <a:extLst>
            <a:ext uri="{FF2B5EF4-FFF2-40B4-BE49-F238E27FC236}">
              <a16:creationId xmlns:a16="http://schemas.microsoft.com/office/drawing/2014/main" id="{00000000-0008-0000-0F00-000052020000}"/>
            </a:ext>
          </a:extLst>
        </xdr:cNvPr>
        <xdr:cNvSpPr txBox="1"/>
      </xdr:nvSpPr>
      <xdr:spPr>
        <a:xfrm>
          <a:off x="15266044" y="1407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53901</xdr:rowOff>
    </xdr:from>
    <xdr:ext cx="405111" cy="259045"/>
    <xdr:sp macro="" textlink="">
      <xdr:nvSpPr>
        <xdr:cNvPr id="595" name="n_2mainValue【消防施設】&#10;有形固定資産減価償却率">
          <a:extLst>
            <a:ext uri="{FF2B5EF4-FFF2-40B4-BE49-F238E27FC236}">
              <a16:creationId xmlns:a16="http://schemas.microsoft.com/office/drawing/2014/main" id="{00000000-0008-0000-0F00-000053020000}"/>
            </a:ext>
          </a:extLst>
        </xdr:cNvPr>
        <xdr:cNvSpPr txBox="1"/>
      </xdr:nvSpPr>
      <xdr:spPr>
        <a:xfrm>
          <a:off x="14389744" y="1411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6" name="正方形/長方形 595">
          <a:extLst>
            <a:ext uri="{FF2B5EF4-FFF2-40B4-BE49-F238E27FC236}">
              <a16:creationId xmlns:a16="http://schemas.microsoft.com/office/drawing/2014/main" id="{00000000-0008-0000-0F00-00005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7" name="正方形/長方形 596">
          <a:extLst>
            <a:ext uri="{FF2B5EF4-FFF2-40B4-BE49-F238E27FC236}">
              <a16:creationId xmlns:a16="http://schemas.microsoft.com/office/drawing/2014/main" id="{00000000-0008-0000-0F00-000055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8" name="正方形/長方形 597">
          <a:extLst>
            <a:ext uri="{FF2B5EF4-FFF2-40B4-BE49-F238E27FC236}">
              <a16:creationId xmlns:a16="http://schemas.microsoft.com/office/drawing/2014/main" id="{00000000-0008-0000-0F00-000056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9" name="正方形/長方形 598">
          <a:extLst>
            <a:ext uri="{FF2B5EF4-FFF2-40B4-BE49-F238E27FC236}">
              <a16:creationId xmlns:a16="http://schemas.microsoft.com/office/drawing/2014/main" id="{00000000-0008-0000-0F00-000057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0" name="正方形/長方形 599">
          <a:extLst>
            <a:ext uri="{FF2B5EF4-FFF2-40B4-BE49-F238E27FC236}">
              <a16:creationId xmlns:a16="http://schemas.microsoft.com/office/drawing/2014/main" id="{00000000-0008-0000-0F00-000058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6" name="直線コネクタ 605">
          <a:extLst>
            <a:ext uri="{FF2B5EF4-FFF2-40B4-BE49-F238E27FC236}">
              <a16:creationId xmlns:a16="http://schemas.microsoft.com/office/drawing/2014/main" id="{00000000-0008-0000-0F00-00005E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8" name="【消防施設】&#10;一人当たり面積グラフ枠">
          <a:extLst>
            <a:ext uri="{FF2B5EF4-FFF2-40B4-BE49-F238E27FC236}">
              <a16:creationId xmlns:a16="http://schemas.microsoft.com/office/drawing/2014/main" id="{00000000-0008-0000-0F00-00006A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91250</xdr:rowOff>
    </xdr:from>
    <xdr:to>
      <xdr:col>116</xdr:col>
      <xdr:colOff>62864</xdr:colOff>
      <xdr:row>86</xdr:row>
      <xdr:rowOff>112204</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flipV="1">
          <a:off x="22160864" y="13464350"/>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116031</xdr:rowOff>
    </xdr:from>
    <xdr:ext cx="469744" cy="259045"/>
    <xdr:sp macro="" textlink="">
      <xdr:nvSpPr>
        <xdr:cNvPr id="620" name="【消防施設】&#10;一人当たり面積最小値テキスト">
          <a:extLst>
            <a:ext uri="{FF2B5EF4-FFF2-40B4-BE49-F238E27FC236}">
              <a16:creationId xmlns:a16="http://schemas.microsoft.com/office/drawing/2014/main" id="{00000000-0008-0000-0F00-00006C020000}"/>
            </a:ext>
          </a:extLst>
        </xdr:cNvPr>
        <xdr:cNvSpPr txBox="1"/>
      </xdr:nvSpPr>
      <xdr:spPr>
        <a:xfrm>
          <a:off x="22199600" y="1486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112204</xdr:rowOff>
    </xdr:from>
    <xdr:to>
      <xdr:col>116</xdr:col>
      <xdr:colOff>152400</xdr:colOff>
      <xdr:row>86</xdr:row>
      <xdr:rowOff>112204</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22072600" y="14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37927</xdr:rowOff>
    </xdr:from>
    <xdr:ext cx="469744" cy="259045"/>
    <xdr:sp macro="" textlink="">
      <xdr:nvSpPr>
        <xdr:cNvPr id="622" name="【消防施設】&#10;一人当たり面積最大値テキスト">
          <a:extLst>
            <a:ext uri="{FF2B5EF4-FFF2-40B4-BE49-F238E27FC236}">
              <a16:creationId xmlns:a16="http://schemas.microsoft.com/office/drawing/2014/main" id="{00000000-0008-0000-0F00-00006E020000}"/>
            </a:ext>
          </a:extLst>
        </xdr:cNvPr>
        <xdr:cNvSpPr txBox="1"/>
      </xdr:nvSpPr>
      <xdr:spPr>
        <a:xfrm>
          <a:off x="22199600" y="132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91250</xdr:rowOff>
    </xdr:from>
    <xdr:to>
      <xdr:col>116</xdr:col>
      <xdr:colOff>152400</xdr:colOff>
      <xdr:row>78</xdr:row>
      <xdr:rowOff>91250</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22072600" y="1346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142702</xdr:rowOff>
    </xdr:from>
    <xdr:ext cx="469744" cy="259045"/>
    <xdr:sp macro="" textlink="">
      <xdr:nvSpPr>
        <xdr:cNvPr id="624" name="【消防施設】&#10;一人当たり面積平均値テキスト">
          <a:extLst>
            <a:ext uri="{FF2B5EF4-FFF2-40B4-BE49-F238E27FC236}">
              <a16:creationId xmlns:a16="http://schemas.microsoft.com/office/drawing/2014/main" id="{00000000-0008-0000-0F00-000070020000}"/>
            </a:ext>
          </a:extLst>
        </xdr:cNvPr>
        <xdr:cNvSpPr txBox="1"/>
      </xdr:nvSpPr>
      <xdr:spPr>
        <a:xfrm>
          <a:off x="22199600" y="14715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164275</xdr:rowOff>
    </xdr:from>
    <xdr:to>
      <xdr:col>116</xdr:col>
      <xdr:colOff>114300</xdr:colOff>
      <xdr:row>86</xdr:row>
      <xdr:rowOff>94425</xdr:rowOff>
    </xdr:to>
    <xdr:sp macro="" textlink="">
      <xdr:nvSpPr>
        <xdr:cNvPr id="625" name="フローチャート: 判断 624">
          <a:extLst>
            <a:ext uri="{FF2B5EF4-FFF2-40B4-BE49-F238E27FC236}">
              <a16:creationId xmlns:a16="http://schemas.microsoft.com/office/drawing/2014/main" id="{00000000-0008-0000-0F00-000071020000}"/>
            </a:ext>
          </a:extLst>
        </xdr:cNvPr>
        <xdr:cNvSpPr/>
      </xdr:nvSpPr>
      <xdr:spPr>
        <a:xfrm>
          <a:off x="22110700" y="1473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165036</xdr:rowOff>
    </xdr:from>
    <xdr:to>
      <xdr:col>112</xdr:col>
      <xdr:colOff>38100</xdr:colOff>
      <xdr:row>86</xdr:row>
      <xdr:rowOff>95186</xdr:rowOff>
    </xdr:to>
    <xdr:sp macro="" textlink="">
      <xdr:nvSpPr>
        <xdr:cNvPr id="626" name="フローチャート: 判断 625">
          <a:extLst>
            <a:ext uri="{FF2B5EF4-FFF2-40B4-BE49-F238E27FC236}">
              <a16:creationId xmlns:a16="http://schemas.microsoft.com/office/drawing/2014/main" id="{00000000-0008-0000-0F00-000072020000}"/>
            </a:ext>
          </a:extLst>
        </xdr:cNvPr>
        <xdr:cNvSpPr/>
      </xdr:nvSpPr>
      <xdr:spPr>
        <a:xfrm>
          <a:off x="21272500" y="1473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86313</xdr:rowOff>
    </xdr:from>
    <xdr:ext cx="469744" cy="259045"/>
    <xdr:sp macro="" textlink="">
      <xdr:nvSpPr>
        <xdr:cNvPr id="627" name="n_1aveValue【消防施設】&#10;一人当たり面積">
          <a:extLst>
            <a:ext uri="{FF2B5EF4-FFF2-40B4-BE49-F238E27FC236}">
              <a16:creationId xmlns:a16="http://schemas.microsoft.com/office/drawing/2014/main" id="{00000000-0008-0000-0F00-000073020000}"/>
            </a:ext>
          </a:extLst>
        </xdr:cNvPr>
        <xdr:cNvSpPr txBox="1"/>
      </xdr:nvSpPr>
      <xdr:spPr>
        <a:xfrm>
          <a:off x="21075727" y="1483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162370</xdr:rowOff>
    </xdr:from>
    <xdr:to>
      <xdr:col>107</xdr:col>
      <xdr:colOff>101600</xdr:colOff>
      <xdr:row>86</xdr:row>
      <xdr:rowOff>92520</xdr:rowOff>
    </xdr:to>
    <xdr:sp macro="" textlink="">
      <xdr:nvSpPr>
        <xdr:cNvPr id="628" name="フローチャート: 判断 627">
          <a:extLst>
            <a:ext uri="{FF2B5EF4-FFF2-40B4-BE49-F238E27FC236}">
              <a16:creationId xmlns:a16="http://schemas.microsoft.com/office/drawing/2014/main" id="{00000000-0008-0000-0F00-000074020000}"/>
            </a:ext>
          </a:extLst>
        </xdr:cNvPr>
        <xdr:cNvSpPr/>
      </xdr:nvSpPr>
      <xdr:spPr>
        <a:xfrm>
          <a:off x="20383500" y="147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83647</xdr:rowOff>
    </xdr:from>
    <xdr:ext cx="469744" cy="259045"/>
    <xdr:sp macro="" textlink="">
      <xdr:nvSpPr>
        <xdr:cNvPr id="629" name="n_2aveValue【消防施設】&#10;一人当たり面積">
          <a:extLst>
            <a:ext uri="{FF2B5EF4-FFF2-40B4-BE49-F238E27FC236}">
              <a16:creationId xmlns:a16="http://schemas.microsoft.com/office/drawing/2014/main" id="{00000000-0008-0000-0F00-000075020000}"/>
            </a:ext>
          </a:extLst>
        </xdr:cNvPr>
        <xdr:cNvSpPr txBox="1"/>
      </xdr:nvSpPr>
      <xdr:spPr>
        <a:xfrm>
          <a:off x="20199427" y="1482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5398</xdr:rowOff>
    </xdr:from>
    <xdr:to>
      <xdr:col>102</xdr:col>
      <xdr:colOff>165100</xdr:colOff>
      <xdr:row>86</xdr:row>
      <xdr:rowOff>106998</xdr:rowOff>
    </xdr:to>
    <xdr:sp macro="" textlink="">
      <xdr:nvSpPr>
        <xdr:cNvPr id="630" name="フローチャート: 判断 629">
          <a:extLst>
            <a:ext uri="{FF2B5EF4-FFF2-40B4-BE49-F238E27FC236}">
              <a16:creationId xmlns:a16="http://schemas.microsoft.com/office/drawing/2014/main" id="{00000000-0008-0000-0F00-000076020000}"/>
            </a:ext>
          </a:extLst>
        </xdr:cNvPr>
        <xdr:cNvSpPr/>
      </xdr:nvSpPr>
      <xdr:spPr>
        <a:xfrm>
          <a:off x="19494500" y="1475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123525</xdr:rowOff>
    </xdr:from>
    <xdr:ext cx="469744" cy="259045"/>
    <xdr:sp macro="" textlink="">
      <xdr:nvSpPr>
        <xdr:cNvPr id="631" name="n_3aveValue【消防施設】&#10;一人当たり面積">
          <a:extLst>
            <a:ext uri="{FF2B5EF4-FFF2-40B4-BE49-F238E27FC236}">
              <a16:creationId xmlns:a16="http://schemas.microsoft.com/office/drawing/2014/main" id="{00000000-0008-0000-0F00-000077020000}"/>
            </a:ext>
          </a:extLst>
        </xdr:cNvPr>
        <xdr:cNvSpPr txBox="1"/>
      </xdr:nvSpPr>
      <xdr:spPr>
        <a:xfrm>
          <a:off x="19310427" y="1452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126175</xdr:rowOff>
    </xdr:from>
    <xdr:to>
      <xdr:col>116</xdr:col>
      <xdr:colOff>114300</xdr:colOff>
      <xdr:row>86</xdr:row>
      <xdr:rowOff>56325</xdr:rowOff>
    </xdr:to>
    <xdr:sp macro="" textlink="">
      <xdr:nvSpPr>
        <xdr:cNvPr id="637" name="楕円 636">
          <a:extLst>
            <a:ext uri="{FF2B5EF4-FFF2-40B4-BE49-F238E27FC236}">
              <a16:creationId xmlns:a16="http://schemas.microsoft.com/office/drawing/2014/main" id="{00000000-0008-0000-0F00-00007D020000}"/>
            </a:ext>
          </a:extLst>
        </xdr:cNvPr>
        <xdr:cNvSpPr/>
      </xdr:nvSpPr>
      <xdr:spPr>
        <a:xfrm>
          <a:off x="22110700" y="1469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85552</xdr:rowOff>
    </xdr:from>
    <xdr:ext cx="469744" cy="259045"/>
    <xdr:sp macro="" textlink="">
      <xdr:nvSpPr>
        <xdr:cNvPr id="638" name="【消防施設】&#10;一人当たり面積該当値テキスト">
          <a:extLst>
            <a:ext uri="{FF2B5EF4-FFF2-40B4-BE49-F238E27FC236}">
              <a16:creationId xmlns:a16="http://schemas.microsoft.com/office/drawing/2014/main" id="{00000000-0008-0000-0F00-00007E020000}"/>
            </a:ext>
          </a:extLst>
        </xdr:cNvPr>
        <xdr:cNvSpPr txBox="1"/>
      </xdr:nvSpPr>
      <xdr:spPr>
        <a:xfrm>
          <a:off x="22199600" y="14487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127699</xdr:rowOff>
    </xdr:from>
    <xdr:to>
      <xdr:col>112</xdr:col>
      <xdr:colOff>38100</xdr:colOff>
      <xdr:row>86</xdr:row>
      <xdr:rowOff>57849</xdr:rowOff>
    </xdr:to>
    <xdr:sp macro="" textlink="">
      <xdr:nvSpPr>
        <xdr:cNvPr id="639" name="楕円 638">
          <a:extLst>
            <a:ext uri="{FF2B5EF4-FFF2-40B4-BE49-F238E27FC236}">
              <a16:creationId xmlns:a16="http://schemas.microsoft.com/office/drawing/2014/main" id="{00000000-0008-0000-0F00-00007F020000}"/>
            </a:ext>
          </a:extLst>
        </xdr:cNvPr>
        <xdr:cNvSpPr/>
      </xdr:nvSpPr>
      <xdr:spPr>
        <a:xfrm>
          <a:off x="21272500" y="1470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5525</xdr:rowOff>
    </xdr:from>
    <xdr:to>
      <xdr:col>116</xdr:col>
      <xdr:colOff>63500</xdr:colOff>
      <xdr:row>86</xdr:row>
      <xdr:rowOff>7049</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flipV="1">
          <a:off x="21323300" y="14750225"/>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128842</xdr:rowOff>
    </xdr:from>
    <xdr:to>
      <xdr:col>107</xdr:col>
      <xdr:colOff>101600</xdr:colOff>
      <xdr:row>86</xdr:row>
      <xdr:rowOff>58992</xdr:rowOff>
    </xdr:to>
    <xdr:sp macro="" textlink="">
      <xdr:nvSpPr>
        <xdr:cNvPr id="641" name="楕円 640">
          <a:extLst>
            <a:ext uri="{FF2B5EF4-FFF2-40B4-BE49-F238E27FC236}">
              <a16:creationId xmlns:a16="http://schemas.microsoft.com/office/drawing/2014/main" id="{00000000-0008-0000-0F00-000081020000}"/>
            </a:ext>
          </a:extLst>
        </xdr:cNvPr>
        <xdr:cNvSpPr/>
      </xdr:nvSpPr>
      <xdr:spPr>
        <a:xfrm>
          <a:off x="20383500" y="1470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7049</xdr:rowOff>
    </xdr:from>
    <xdr:to>
      <xdr:col>111</xdr:col>
      <xdr:colOff>177800</xdr:colOff>
      <xdr:row>86</xdr:row>
      <xdr:rowOff>8192</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flipV="1">
          <a:off x="20434300" y="1475174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74376</xdr:rowOff>
    </xdr:from>
    <xdr:ext cx="469744" cy="259045"/>
    <xdr:sp macro="" textlink="">
      <xdr:nvSpPr>
        <xdr:cNvPr id="643" name="n_1mainValue【消防施設】&#10;一人当たり面積">
          <a:extLst>
            <a:ext uri="{FF2B5EF4-FFF2-40B4-BE49-F238E27FC236}">
              <a16:creationId xmlns:a16="http://schemas.microsoft.com/office/drawing/2014/main" id="{00000000-0008-0000-0F00-000083020000}"/>
            </a:ext>
          </a:extLst>
        </xdr:cNvPr>
        <xdr:cNvSpPr txBox="1"/>
      </xdr:nvSpPr>
      <xdr:spPr>
        <a:xfrm>
          <a:off x="21075727" y="1447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75519</xdr:rowOff>
    </xdr:from>
    <xdr:ext cx="469744" cy="259045"/>
    <xdr:sp macro="" textlink="">
      <xdr:nvSpPr>
        <xdr:cNvPr id="644" name="n_2mainValue【消防施設】&#10;一人当たり面積">
          <a:extLst>
            <a:ext uri="{FF2B5EF4-FFF2-40B4-BE49-F238E27FC236}">
              <a16:creationId xmlns:a16="http://schemas.microsoft.com/office/drawing/2014/main" id="{00000000-0008-0000-0F00-000084020000}"/>
            </a:ext>
          </a:extLst>
        </xdr:cNvPr>
        <xdr:cNvSpPr txBox="1"/>
      </xdr:nvSpPr>
      <xdr:spPr>
        <a:xfrm>
          <a:off x="20199427" y="14477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5" name="正方形/長方形 644">
          <a:extLst>
            <a:ext uri="{FF2B5EF4-FFF2-40B4-BE49-F238E27FC236}">
              <a16:creationId xmlns:a16="http://schemas.microsoft.com/office/drawing/2014/main" id="{00000000-0008-0000-0F00-00008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6" name="正方形/長方形 645">
          <a:extLst>
            <a:ext uri="{FF2B5EF4-FFF2-40B4-BE49-F238E27FC236}">
              <a16:creationId xmlns:a16="http://schemas.microsoft.com/office/drawing/2014/main" id="{00000000-0008-0000-0F00-00008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7" name="正方形/長方形 646">
          <a:extLst>
            <a:ext uri="{FF2B5EF4-FFF2-40B4-BE49-F238E27FC236}">
              <a16:creationId xmlns:a16="http://schemas.microsoft.com/office/drawing/2014/main" id="{00000000-0008-0000-0F00-00008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8" name="正方形/長方形 647">
          <a:extLst>
            <a:ext uri="{FF2B5EF4-FFF2-40B4-BE49-F238E27FC236}">
              <a16:creationId xmlns:a16="http://schemas.microsoft.com/office/drawing/2014/main" id="{00000000-0008-0000-0F00-00008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9" name="正方形/長方形 648">
          <a:extLst>
            <a:ext uri="{FF2B5EF4-FFF2-40B4-BE49-F238E27FC236}">
              <a16:creationId xmlns:a16="http://schemas.microsoft.com/office/drawing/2014/main" id="{00000000-0008-0000-0F00-00008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0" name="正方形/長方形 649">
          <a:extLst>
            <a:ext uri="{FF2B5EF4-FFF2-40B4-BE49-F238E27FC236}">
              <a16:creationId xmlns:a16="http://schemas.microsoft.com/office/drawing/2014/main" id="{00000000-0008-0000-0F00-00008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1" name="正方形/長方形 650">
          <a:extLst>
            <a:ext uri="{FF2B5EF4-FFF2-40B4-BE49-F238E27FC236}">
              <a16:creationId xmlns:a16="http://schemas.microsoft.com/office/drawing/2014/main" id="{00000000-0008-0000-0F00-00008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正方形/長方形 651">
          <a:extLst>
            <a:ext uri="{FF2B5EF4-FFF2-40B4-BE49-F238E27FC236}">
              <a16:creationId xmlns:a16="http://schemas.microsoft.com/office/drawing/2014/main" id="{00000000-0008-0000-0F00-00008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庁舎】&#10;有形固定資産減価償却率グラフ枠">
          <a:extLst>
            <a:ext uri="{FF2B5EF4-FFF2-40B4-BE49-F238E27FC236}">
              <a16:creationId xmlns:a16="http://schemas.microsoft.com/office/drawing/2014/main" id="{00000000-0008-0000-0F00-00009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69" name="【庁舎】&#10;有形固定資産減価償却率最小値テキスト">
          <a:extLst>
            <a:ext uri="{FF2B5EF4-FFF2-40B4-BE49-F238E27FC236}">
              <a16:creationId xmlns:a16="http://schemas.microsoft.com/office/drawing/2014/main" id="{00000000-0008-0000-0F00-00009D020000}"/>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71" name="【庁舎】&#10;有形固定資産減価償却率最大値テキスト">
          <a:extLst>
            <a:ext uri="{FF2B5EF4-FFF2-40B4-BE49-F238E27FC236}">
              <a16:creationId xmlns:a16="http://schemas.microsoft.com/office/drawing/2014/main" id="{00000000-0008-0000-0F00-00009F020000}"/>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55897</xdr:rowOff>
    </xdr:from>
    <xdr:ext cx="405111" cy="259045"/>
    <xdr:sp macro="" textlink="">
      <xdr:nvSpPr>
        <xdr:cNvPr id="673" name="【庁舎】&#10;有形固定資産減価償却率平均値テキスト">
          <a:extLst>
            <a:ext uri="{FF2B5EF4-FFF2-40B4-BE49-F238E27FC236}">
              <a16:creationId xmlns:a16="http://schemas.microsoft.com/office/drawing/2014/main" id="{00000000-0008-0000-0F00-0000A1020000}"/>
            </a:ext>
          </a:extLst>
        </xdr:cNvPr>
        <xdr:cNvSpPr txBox="1"/>
      </xdr:nvSpPr>
      <xdr:spPr>
        <a:xfrm>
          <a:off x="16357600" y="1771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674" name="フローチャート: 判断 673">
          <a:extLst>
            <a:ext uri="{FF2B5EF4-FFF2-40B4-BE49-F238E27FC236}">
              <a16:creationId xmlns:a16="http://schemas.microsoft.com/office/drawing/2014/main" id="{00000000-0008-0000-0F00-0000A2020000}"/>
            </a:ext>
          </a:extLst>
        </xdr:cNvPr>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675" name="フローチャート: 判断 674">
          <a:extLst>
            <a:ext uri="{FF2B5EF4-FFF2-40B4-BE49-F238E27FC236}">
              <a16:creationId xmlns:a16="http://schemas.microsoft.com/office/drawing/2014/main" id="{00000000-0008-0000-0F00-0000A3020000}"/>
            </a:ext>
          </a:extLst>
        </xdr:cNvPr>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129557</xdr:rowOff>
    </xdr:from>
    <xdr:ext cx="405111" cy="259045"/>
    <xdr:sp macro="" textlink="">
      <xdr:nvSpPr>
        <xdr:cNvPr id="676" name="n_1aveValue【庁舎】&#10;有形固定資産減価償却率">
          <a:extLst>
            <a:ext uri="{FF2B5EF4-FFF2-40B4-BE49-F238E27FC236}">
              <a16:creationId xmlns:a16="http://schemas.microsoft.com/office/drawing/2014/main" id="{00000000-0008-0000-0F00-0000A4020000}"/>
            </a:ext>
          </a:extLst>
        </xdr:cNvPr>
        <xdr:cNvSpPr txBox="1"/>
      </xdr:nvSpPr>
      <xdr:spPr>
        <a:xfrm>
          <a:off x="1526604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677" name="フローチャート: 判断 676">
          <a:extLst>
            <a:ext uri="{FF2B5EF4-FFF2-40B4-BE49-F238E27FC236}">
              <a16:creationId xmlns:a16="http://schemas.microsoft.com/office/drawing/2014/main" id="{00000000-0008-0000-0F00-0000A5020000}"/>
            </a:ext>
          </a:extLst>
        </xdr:cNvPr>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124477</xdr:rowOff>
    </xdr:from>
    <xdr:ext cx="405111" cy="259045"/>
    <xdr:sp macro="" textlink="">
      <xdr:nvSpPr>
        <xdr:cNvPr id="678" name="n_2aveValue【庁舎】&#10;有形固定資産減価償却率">
          <a:extLst>
            <a:ext uri="{FF2B5EF4-FFF2-40B4-BE49-F238E27FC236}">
              <a16:creationId xmlns:a16="http://schemas.microsoft.com/office/drawing/2014/main" id="{00000000-0008-0000-0F00-0000A6020000}"/>
            </a:ext>
          </a:extLst>
        </xdr:cNvPr>
        <xdr:cNvSpPr txBox="1"/>
      </xdr:nvSpPr>
      <xdr:spPr>
        <a:xfrm>
          <a:off x="14389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38100</xdr:rowOff>
    </xdr:from>
    <xdr:to>
      <xdr:col>72</xdr:col>
      <xdr:colOff>38100</xdr:colOff>
      <xdr:row>104</xdr:row>
      <xdr:rowOff>139700</xdr:rowOff>
    </xdr:to>
    <xdr:sp macro="" textlink="">
      <xdr:nvSpPr>
        <xdr:cNvPr id="679" name="フローチャート: 判断 678">
          <a:extLst>
            <a:ext uri="{FF2B5EF4-FFF2-40B4-BE49-F238E27FC236}">
              <a16:creationId xmlns:a16="http://schemas.microsoft.com/office/drawing/2014/main" id="{00000000-0008-0000-0F00-0000A7020000}"/>
            </a:ext>
          </a:extLst>
        </xdr:cNvPr>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156227</xdr:rowOff>
    </xdr:from>
    <xdr:ext cx="405111" cy="259045"/>
    <xdr:sp macro="" textlink="">
      <xdr:nvSpPr>
        <xdr:cNvPr id="680" name="n_3aveValue【庁舎】&#10;有形固定資産減価償却率">
          <a:extLst>
            <a:ext uri="{FF2B5EF4-FFF2-40B4-BE49-F238E27FC236}">
              <a16:creationId xmlns:a16="http://schemas.microsoft.com/office/drawing/2014/main" id="{00000000-0008-0000-0F00-0000A8020000}"/>
            </a:ext>
          </a:extLst>
        </xdr:cNvPr>
        <xdr:cNvSpPr txBox="1"/>
      </xdr:nvSpPr>
      <xdr:spPr>
        <a:xfrm>
          <a:off x="135007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38100</xdr:rowOff>
    </xdr:from>
    <xdr:to>
      <xdr:col>85</xdr:col>
      <xdr:colOff>177800</xdr:colOff>
      <xdr:row>106</xdr:row>
      <xdr:rowOff>139700</xdr:rowOff>
    </xdr:to>
    <xdr:sp macro="" textlink="">
      <xdr:nvSpPr>
        <xdr:cNvPr id="686" name="楕円 685">
          <a:extLst>
            <a:ext uri="{FF2B5EF4-FFF2-40B4-BE49-F238E27FC236}">
              <a16:creationId xmlns:a16="http://schemas.microsoft.com/office/drawing/2014/main" id="{00000000-0008-0000-0F00-0000AE020000}"/>
            </a:ext>
          </a:extLst>
        </xdr:cNvPr>
        <xdr:cNvSpPr/>
      </xdr:nvSpPr>
      <xdr:spPr>
        <a:xfrm>
          <a:off x="16268700" y="1821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16527</xdr:rowOff>
    </xdr:from>
    <xdr:ext cx="405111" cy="259045"/>
    <xdr:sp macro="" textlink="">
      <xdr:nvSpPr>
        <xdr:cNvPr id="687" name="【庁舎】&#10;有形固定資産減価償却率該当値テキスト">
          <a:extLst>
            <a:ext uri="{FF2B5EF4-FFF2-40B4-BE49-F238E27FC236}">
              <a16:creationId xmlns:a16="http://schemas.microsoft.com/office/drawing/2014/main" id="{00000000-0008-0000-0F00-0000AF020000}"/>
            </a:ext>
          </a:extLst>
        </xdr:cNvPr>
        <xdr:cNvSpPr txBox="1"/>
      </xdr:nvSpPr>
      <xdr:spPr>
        <a:xfrm>
          <a:off x="16357600" y="181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63500</xdr:rowOff>
    </xdr:from>
    <xdr:to>
      <xdr:col>81</xdr:col>
      <xdr:colOff>101600</xdr:colOff>
      <xdr:row>106</xdr:row>
      <xdr:rowOff>165100</xdr:rowOff>
    </xdr:to>
    <xdr:sp macro="" textlink="">
      <xdr:nvSpPr>
        <xdr:cNvPr id="688" name="楕円 687">
          <a:extLst>
            <a:ext uri="{FF2B5EF4-FFF2-40B4-BE49-F238E27FC236}">
              <a16:creationId xmlns:a16="http://schemas.microsoft.com/office/drawing/2014/main" id="{00000000-0008-0000-0F00-0000B0020000}"/>
            </a:ext>
          </a:extLst>
        </xdr:cNvPr>
        <xdr:cNvSpPr/>
      </xdr:nvSpPr>
      <xdr:spPr>
        <a:xfrm>
          <a:off x="15430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88900</xdr:rowOff>
    </xdr:from>
    <xdr:to>
      <xdr:col>85</xdr:col>
      <xdr:colOff>127000</xdr:colOff>
      <xdr:row>106</xdr:row>
      <xdr:rowOff>114300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flipV="1">
          <a:off x="15481300" y="18262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88900</xdr:rowOff>
    </xdr:from>
    <xdr:to>
      <xdr:col>76</xdr:col>
      <xdr:colOff>165100</xdr:colOff>
      <xdr:row>107</xdr:row>
      <xdr:rowOff>19050</xdr:rowOff>
    </xdr:to>
    <xdr:sp macro="" textlink="">
      <xdr:nvSpPr>
        <xdr:cNvPr id="690" name="楕円 689">
          <a:extLst>
            <a:ext uri="{FF2B5EF4-FFF2-40B4-BE49-F238E27FC236}">
              <a16:creationId xmlns:a16="http://schemas.microsoft.com/office/drawing/2014/main" id="{00000000-0008-0000-0F00-0000B2020000}"/>
            </a:ext>
          </a:extLst>
        </xdr:cNvPr>
        <xdr:cNvSpPr/>
      </xdr:nvSpPr>
      <xdr:spPr>
        <a:xfrm>
          <a:off x="14541500" y="182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114300</xdr:rowOff>
    </xdr:from>
    <xdr:to>
      <xdr:col>81</xdr:col>
      <xdr:colOff>50800</xdr:colOff>
      <xdr:row>106</xdr:row>
      <xdr:rowOff>139700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flipV="1">
          <a:off x="14592300" y="18288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156227</xdr:rowOff>
    </xdr:from>
    <xdr:ext cx="405111" cy="259045"/>
    <xdr:sp macro="" textlink="">
      <xdr:nvSpPr>
        <xdr:cNvPr id="692" name="n_1mainValue【庁舎】&#10;有形固定資産減価償却率">
          <a:extLst>
            <a:ext uri="{FF2B5EF4-FFF2-40B4-BE49-F238E27FC236}">
              <a16:creationId xmlns:a16="http://schemas.microsoft.com/office/drawing/2014/main" id="{00000000-0008-0000-0F00-0000B4020000}"/>
            </a:ext>
          </a:extLst>
        </xdr:cNvPr>
        <xdr:cNvSpPr txBox="1"/>
      </xdr:nvSpPr>
      <xdr:spPr>
        <a:xfrm>
          <a:off x="15266044"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10177</xdr:rowOff>
    </xdr:from>
    <xdr:ext cx="405111" cy="259045"/>
    <xdr:sp macro="" textlink="">
      <xdr:nvSpPr>
        <xdr:cNvPr id="693" name="n_2mainValue【庁舎】&#10;有形固定資産減価償却率">
          <a:extLst>
            <a:ext uri="{FF2B5EF4-FFF2-40B4-BE49-F238E27FC236}">
              <a16:creationId xmlns:a16="http://schemas.microsoft.com/office/drawing/2014/main" id="{00000000-0008-0000-0F00-0000B5020000}"/>
            </a:ext>
          </a:extLst>
        </xdr:cNvPr>
        <xdr:cNvSpPr txBox="1"/>
      </xdr:nvSpPr>
      <xdr:spPr>
        <a:xfrm>
          <a:off x="14389744" y="1835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a:extLst>
            <a:ext uri="{FF2B5EF4-FFF2-40B4-BE49-F238E27FC236}">
              <a16:creationId xmlns:a16="http://schemas.microsoft.com/office/drawing/2014/main" id="{00000000-0008-0000-0F00-0000B6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a:extLst>
            <a:ext uri="{FF2B5EF4-FFF2-40B4-BE49-F238E27FC236}">
              <a16:creationId xmlns:a16="http://schemas.microsoft.com/office/drawing/2014/main" id="{00000000-0008-0000-0F00-0000B7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a:extLst>
            <a:ext uri="{FF2B5EF4-FFF2-40B4-BE49-F238E27FC236}">
              <a16:creationId xmlns:a16="http://schemas.microsoft.com/office/drawing/2014/main" id="{00000000-0008-0000-0F00-0000B8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a:extLst>
            <a:ext uri="{FF2B5EF4-FFF2-40B4-BE49-F238E27FC236}">
              <a16:creationId xmlns:a16="http://schemas.microsoft.com/office/drawing/2014/main" id="{00000000-0008-0000-0F00-0000B9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a:extLst>
            <a:ext uri="{FF2B5EF4-FFF2-40B4-BE49-F238E27FC236}">
              <a16:creationId xmlns:a16="http://schemas.microsoft.com/office/drawing/2014/main" id="{00000000-0008-0000-0F00-0000BA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a:extLst>
            <a:ext uri="{FF2B5EF4-FFF2-40B4-BE49-F238E27FC236}">
              <a16:creationId xmlns:a16="http://schemas.microsoft.com/office/drawing/2014/main" id="{00000000-0008-0000-0F00-0000BB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a:extLst>
            <a:ext uri="{FF2B5EF4-FFF2-40B4-BE49-F238E27FC236}">
              <a16:creationId xmlns:a16="http://schemas.microsoft.com/office/drawing/2014/main" id="{00000000-0008-0000-0F00-0000BC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a:extLst>
            <a:ext uri="{FF2B5EF4-FFF2-40B4-BE49-F238E27FC236}">
              <a16:creationId xmlns:a16="http://schemas.microsoft.com/office/drawing/2014/main" id="{00000000-0008-0000-0F00-0000BD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庁舎】&#10;一人当たり面積グラフ枠">
          <a:extLst>
            <a:ext uri="{FF2B5EF4-FFF2-40B4-BE49-F238E27FC236}">
              <a16:creationId xmlns:a16="http://schemas.microsoft.com/office/drawing/2014/main" id="{00000000-0008-0000-0F00-0000CC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718" name="【庁舎】&#10;一人当たり面積最小値テキスト">
          <a:extLst>
            <a:ext uri="{FF2B5EF4-FFF2-40B4-BE49-F238E27FC236}">
              <a16:creationId xmlns:a16="http://schemas.microsoft.com/office/drawing/2014/main" id="{00000000-0008-0000-0F00-0000CE020000}"/>
            </a:ext>
          </a:extLst>
        </xdr:cNvPr>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720" name="【庁舎】&#10;一人当たり面積最大値テキスト">
          <a:extLst>
            <a:ext uri="{FF2B5EF4-FFF2-40B4-BE49-F238E27FC236}">
              <a16:creationId xmlns:a16="http://schemas.microsoft.com/office/drawing/2014/main" id="{00000000-0008-0000-0F00-0000D0020000}"/>
            </a:ext>
          </a:extLst>
        </xdr:cNvPr>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92219</xdr:rowOff>
    </xdr:from>
    <xdr:ext cx="469744" cy="259045"/>
    <xdr:sp macro="" textlink="">
      <xdr:nvSpPr>
        <xdr:cNvPr id="722" name="【庁舎】&#10;一人当たり面積平均値テキスト">
          <a:extLst>
            <a:ext uri="{FF2B5EF4-FFF2-40B4-BE49-F238E27FC236}">
              <a16:creationId xmlns:a16="http://schemas.microsoft.com/office/drawing/2014/main" id="{00000000-0008-0000-0F00-0000D2020000}"/>
            </a:ext>
          </a:extLst>
        </xdr:cNvPr>
        <xdr:cNvSpPr txBox="1"/>
      </xdr:nvSpPr>
      <xdr:spPr>
        <a:xfrm>
          <a:off x="22199600" y="18265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723" name="フローチャート: 判断 722">
          <a:extLst>
            <a:ext uri="{FF2B5EF4-FFF2-40B4-BE49-F238E27FC236}">
              <a16:creationId xmlns:a16="http://schemas.microsoft.com/office/drawing/2014/main" id="{00000000-0008-0000-0F00-0000D3020000}"/>
            </a:ext>
          </a:extLst>
        </xdr:cNvPr>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724" name="フローチャート: 判断 723">
          <a:extLst>
            <a:ext uri="{FF2B5EF4-FFF2-40B4-BE49-F238E27FC236}">
              <a16:creationId xmlns:a16="http://schemas.microsoft.com/office/drawing/2014/main" id="{00000000-0008-0000-0F00-0000D4020000}"/>
            </a:ext>
          </a:extLst>
        </xdr:cNvPr>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34307</xdr:rowOff>
    </xdr:from>
    <xdr:ext cx="469744" cy="259045"/>
    <xdr:sp macro="" textlink="">
      <xdr:nvSpPr>
        <xdr:cNvPr id="725" name="n_1aveValue【庁舎】&#10;一人当たり面積">
          <a:extLst>
            <a:ext uri="{FF2B5EF4-FFF2-40B4-BE49-F238E27FC236}">
              <a16:creationId xmlns:a16="http://schemas.microsoft.com/office/drawing/2014/main" id="{00000000-0008-0000-0F00-0000D5020000}"/>
            </a:ext>
          </a:extLst>
        </xdr:cNvPr>
        <xdr:cNvSpPr txBox="1"/>
      </xdr:nvSpPr>
      <xdr:spPr>
        <a:xfrm>
          <a:off x="210757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107314</xdr:rowOff>
    </xdr:from>
    <xdr:to>
      <xdr:col>107</xdr:col>
      <xdr:colOff>101600</xdr:colOff>
      <xdr:row>107</xdr:row>
      <xdr:rowOff>37464</xdr:rowOff>
    </xdr:to>
    <xdr:sp macro="" textlink="">
      <xdr:nvSpPr>
        <xdr:cNvPr id="726" name="フローチャート: 判断 725">
          <a:extLst>
            <a:ext uri="{FF2B5EF4-FFF2-40B4-BE49-F238E27FC236}">
              <a16:creationId xmlns:a16="http://schemas.microsoft.com/office/drawing/2014/main" id="{00000000-0008-0000-0F00-0000D6020000}"/>
            </a:ext>
          </a:extLst>
        </xdr:cNvPr>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28591</xdr:rowOff>
    </xdr:from>
    <xdr:ext cx="469744" cy="259045"/>
    <xdr:sp macro="" textlink="">
      <xdr:nvSpPr>
        <xdr:cNvPr id="727" name="n_2aveValue【庁舎】&#10;一人当たり面積">
          <a:extLst>
            <a:ext uri="{FF2B5EF4-FFF2-40B4-BE49-F238E27FC236}">
              <a16:creationId xmlns:a16="http://schemas.microsoft.com/office/drawing/2014/main" id="{00000000-0008-0000-0F00-0000D7020000}"/>
            </a:ext>
          </a:extLst>
        </xdr:cNvPr>
        <xdr:cNvSpPr txBox="1"/>
      </xdr:nvSpPr>
      <xdr:spPr>
        <a:xfrm>
          <a:off x="20199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130175</xdr:rowOff>
    </xdr:from>
    <xdr:to>
      <xdr:col>102</xdr:col>
      <xdr:colOff>165100</xdr:colOff>
      <xdr:row>107</xdr:row>
      <xdr:rowOff>60325</xdr:rowOff>
    </xdr:to>
    <xdr:sp macro="" textlink="">
      <xdr:nvSpPr>
        <xdr:cNvPr id="728" name="フローチャート: 判断 727">
          <a:extLst>
            <a:ext uri="{FF2B5EF4-FFF2-40B4-BE49-F238E27FC236}">
              <a16:creationId xmlns:a16="http://schemas.microsoft.com/office/drawing/2014/main" id="{00000000-0008-0000-0F00-0000D8020000}"/>
            </a:ext>
          </a:extLst>
        </xdr:cNvPr>
        <xdr:cNvSpPr/>
      </xdr:nvSpPr>
      <xdr:spPr>
        <a:xfrm>
          <a:off x="19494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76852</xdr:rowOff>
    </xdr:from>
    <xdr:ext cx="469744" cy="259045"/>
    <xdr:sp macro="" textlink="">
      <xdr:nvSpPr>
        <xdr:cNvPr id="729" name="n_3aveValue【庁舎】&#10;一人当たり面積">
          <a:extLst>
            <a:ext uri="{FF2B5EF4-FFF2-40B4-BE49-F238E27FC236}">
              <a16:creationId xmlns:a16="http://schemas.microsoft.com/office/drawing/2014/main" id="{00000000-0008-0000-0F00-0000D9020000}"/>
            </a:ext>
          </a:extLst>
        </xdr:cNvPr>
        <xdr:cNvSpPr txBox="1"/>
      </xdr:nvSpPr>
      <xdr:spPr>
        <a:xfrm>
          <a:off x="19310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87885</xdr:rowOff>
    </xdr:from>
    <xdr:to>
      <xdr:col>116</xdr:col>
      <xdr:colOff>114300</xdr:colOff>
      <xdr:row>107</xdr:row>
      <xdr:rowOff>18035</xdr:rowOff>
    </xdr:to>
    <xdr:sp macro="" textlink="">
      <xdr:nvSpPr>
        <xdr:cNvPr id="735" name="楕円 734">
          <a:extLst>
            <a:ext uri="{FF2B5EF4-FFF2-40B4-BE49-F238E27FC236}">
              <a16:creationId xmlns:a16="http://schemas.microsoft.com/office/drawing/2014/main" id="{00000000-0008-0000-0F00-0000DF020000}"/>
            </a:ext>
          </a:extLst>
        </xdr:cNvPr>
        <xdr:cNvSpPr/>
      </xdr:nvSpPr>
      <xdr:spPr>
        <a:xfrm>
          <a:off x="22110700" y="1826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110762</xdr:rowOff>
    </xdr:from>
    <xdr:ext cx="469744" cy="259045"/>
    <xdr:sp macro="" textlink="">
      <xdr:nvSpPr>
        <xdr:cNvPr id="736" name="【庁舎】&#10;一人当たり面積該当値テキスト">
          <a:extLst>
            <a:ext uri="{FF2B5EF4-FFF2-40B4-BE49-F238E27FC236}">
              <a16:creationId xmlns:a16="http://schemas.microsoft.com/office/drawing/2014/main" id="{00000000-0008-0000-0F00-0000E0020000}"/>
            </a:ext>
          </a:extLst>
        </xdr:cNvPr>
        <xdr:cNvSpPr txBox="1"/>
      </xdr:nvSpPr>
      <xdr:spPr>
        <a:xfrm>
          <a:off x="22199600" y="1811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92838</xdr:rowOff>
    </xdr:from>
    <xdr:to>
      <xdr:col>112</xdr:col>
      <xdr:colOff>38100</xdr:colOff>
      <xdr:row>107</xdr:row>
      <xdr:rowOff>22988</xdr:rowOff>
    </xdr:to>
    <xdr:sp macro="" textlink="">
      <xdr:nvSpPr>
        <xdr:cNvPr id="737" name="楕円 736">
          <a:extLst>
            <a:ext uri="{FF2B5EF4-FFF2-40B4-BE49-F238E27FC236}">
              <a16:creationId xmlns:a16="http://schemas.microsoft.com/office/drawing/2014/main" id="{00000000-0008-0000-0F00-0000E1020000}"/>
            </a:ext>
          </a:extLst>
        </xdr:cNvPr>
        <xdr:cNvSpPr/>
      </xdr:nvSpPr>
      <xdr:spPr>
        <a:xfrm>
          <a:off x="21272500" y="1826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138685</xdr:rowOff>
    </xdr:from>
    <xdr:to>
      <xdr:col>116</xdr:col>
      <xdr:colOff>63500</xdr:colOff>
      <xdr:row>106</xdr:row>
      <xdr:rowOff>143638</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flipV="1">
          <a:off x="21323300" y="18312385"/>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96265</xdr:rowOff>
    </xdr:from>
    <xdr:to>
      <xdr:col>107</xdr:col>
      <xdr:colOff>101600</xdr:colOff>
      <xdr:row>107</xdr:row>
      <xdr:rowOff>26415</xdr:rowOff>
    </xdr:to>
    <xdr:sp macro="" textlink="">
      <xdr:nvSpPr>
        <xdr:cNvPr id="739" name="楕円 738">
          <a:extLst>
            <a:ext uri="{FF2B5EF4-FFF2-40B4-BE49-F238E27FC236}">
              <a16:creationId xmlns:a16="http://schemas.microsoft.com/office/drawing/2014/main" id="{00000000-0008-0000-0F00-0000E3020000}"/>
            </a:ext>
          </a:extLst>
        </xdr:cNvPr>
        <xdr:cNvSpPr/>
      </xdr:nvSpPr>
      <xdr:spPr>
        <a:xfrm>
          <a:off x="20383500" y="182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143638</xdr:rowOff>
    </xdr:from>
    <xdr:to>
      <xdr:col>111</xdr:col>
      <xdr:colOff>177800</xdr:colOff>
      <xdr:row>106</xdr:row>
      <xdr:rowOff>147065</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flipV="1">
          <a:off x="20434300" y="18317338"/>
          <a:ext cx="889000" cy="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39515</xdr:rowOff>
    </xdr:from>
    <xdr:ext cx="469744" cy="259045"/>
    <xdr:sp macro="" textlink="">
      <xdr:nvSpPr>
        <xdr:cNvPr id="741" name="n_1mainValue【庁舎】&#10;一人当たり面積">
          <a:extLst>
            <a:ext uri="{FF2B5EF4-FFF2-40B4-BE49-F238E27FC236}">
              <a16:creationId xmlns:a16="http://schemas.microsoft.com/office/drawing/2014/main" id="{00000000-0008-0000-0F00-0000E5020000}"/>
            </a:ext>
          </a:extLst>
        </xdr:cNvPr>
        <xdr:cNvSpPr txBox="1"/>
      </xdr:nvSpPr>
      <xdr:spPr>
        <a:xfrm>
          <a:off x="21075727" y="1804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42942</xdr:rowOff>
    </xdr:from>
    <xdr:ext cx="469744" cy="259045"/>
    <xdr:sp macro="" textlink="">
      <xdr:nvSpPr>
        <xdr:cNvPr id="742" name="n_2mainValue【庁舎】&#10;一人当たり面積">
          <a:extLst>
            <a:ext uri="{FF2B5EF4-FFF2-40B4-BE49-F238E27FC236}">
              <a16:creationId xmlns:a16="http://schemas.microsoft.com/office/drawing/2014/main" id="{00000000-0008-0000-0F00-0000E6020000}"/>
            </a:ext>
          </a:extLst>
        </xdr:cNvPr>
        <xdr:cNvSpPr txBox="1"/>
      </xdr:nvSpPr>
      <xdr:spPr>
        <a:xfrm>
          <a:off x="20199427" y="1804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50">
              <a:solidFill>
                <a:schemeClr val="dk1"/>
              </a:solidFill>
              <a:effectLst/>
              <a:latin typeface="+mn-ea"/>
              <a:ea typeface="+mn-ea"/>
              <a:cs typeface="+mn-cs"/>
            </a:rPr>
            <a:t>一般廃棄物処理施設の一人当たり面積が</a:t>
          </a:r>
          <a:r>
            <a:rPr kumimoji="1" lang="ja-JP" altLang="en-US" sz="950">
              <a:solidFill>
                <a:schemeClr val="dk1"/>
              </a:solidFill>
              <a:effectLst/>
              <a:latin typeface="+mn-ea"/>
              <a:ea typeface="+mn-ea"/>
              <a:cs typeface="+mn-cs"/>
            </a:rPr>
            <a:t>類似団体平均に比べて</a:t>
          </a:r>
          <a:r>
            <a:rPr kumimoji="1" lang="ja-JP" altLang="ja-JP" sz="950">
              <a:solidFill>
                <a:schemeClr val="dk1"/>
              </a:solidFill>
              <a:effectLst/>
              <a:latin typeface="+mn-ea"/>
              <a:ea typeface="+mn-ea"/>
              <a:cs typeface="+mn-cs"/>
            </a:rPr>
            <a:t>著しく小さくなっているのは、処理施設は一部事務組合で所有・運営</a:t>
          </a:r>
          <a:r>
            <a:rPr kumimoji="1" lang="ja-JP" altLang="en-US" sz="950">
              <a:solidFill>
                <a:schemeClr val="dk1"/>
              </a:solidFill>
              <a:effectLst/>
              <a:latin typeface="+mn-ea"/>
              <a:ea typeface="+mn-ea"/>
              <a:cs typeface="+mn-cs"/>
            </a:rPr>
            <a:t>されている</a:t>
          </a:r>
          <a:r>
            <a:rPr kumimoji="1" lang="ja-JP" altLang="ja-JP" sz="950">
              <a:solidFill>
                <a:schemeClr val="dk1"/>
              </a:solidFill>
              <a:effectLst/>
              <a:latin typeface="+mn-ea"/>
              <a:ea typeface="+mn-ea"/>
              <a:cs typeface="+mn-cs"/>
            </a:rPr>
            <a:t>ためである。（一部事務組合の固定資産台帳の情報がな</a:t>
          </a:r>
          <a:r>
            <a:rPr kumimoji="1" lang="ja-JP" altLang="en-US" sz="950">
              <a:solidFill>
                <a:schemeClr val="dk1"/>
              </a:solidFill>
              <a:effectLst/>
              <a:latin typeface="+mn-ea"/>
              <a:ea typeface="+mn-ea"/>
              <a:cs typeface="+mn-cs"/>
            </a:rPr>
            <a:t>く</a:t>
          </a:r>
          <a:r>
            <a:rPr kumimoji="1" lang="ja-JP" altLang="ja-JP" sz="950">
              <a:solidFill>
                <a:schemeClr val="dk1"/>
              </a:solidFill>
              <a:effectLst/>
              <a:latin typeface="+mn-ea"/>
              <a:ea typeface="+mn-ea"/>
              <a:cs typeface="+mn-cs"/>
            </a:rPr>
            <a:t>集計に含まれていない）</a:t>
          </a:r>
          <a:endParaRPr lang="ja-JP" altLang="ja-JP" sz="950">
            <a:effectLst/>
            <a:latin typeface="+mn-ea"/>
            <a:ea typeface="+mn-ea"/>
          </a:endParaRPr>
        </a:p>
        <a:p>
          <a:r>
            <a:rPr kumimoji="1" lang="ja-JP" altLang="ja-JP" sz="950">
              <a:solidFill>
                <a:schemeClr val="dk1"/>
              </a:solidFill>
              <a:effectLst/>
              <a:latin typeface="+mn-ea"/>
              <a:ea typeface="+mn-ea"/>
              <a:cs typeface="+mn-cs"/>
            </a:rPr>
            <a:t>保健センターの一人当たり面積がゼロになっているのは、保健センターは複合施設の一部を使用しており、資産として計上されているのは、建物の内部造作の工事費だけで</a:t>
          </a:r>
          <a:r>
            <a:rPr kumimoji="1" lang="ja-JP" altLang="en-US" sz="950">
              <a:solidFill>
                <a:schemeClr val="dk1"/>
              </a:solidFill>
              <a:effectLst/>
              <a:latin typeface="+mn-ea"/>
              <a:ea typeface="+mn-ea"/>
              <a:cs typeface="+mn-cs"/>
            </a:rPr>
            <a:t>延床面積の登録がない</a:t>
          </a:r>
          <a:r>
            <a:rPr kumimoji="1" lang="ja-JP" altLang="ja-JP" sz="950">
              <a:solidFill>
                <a:schemeClr val="dk1"/>
              </a:solidFill>
              <a:effectLst/>
              <a:latin typeface="+mn-ea"/>
              <a:ea typeface="+mn-ea"/>
              <a:cs typeface="+mn-cs"/>
            </a:rPr>
            <a:t>ためである。</a:t>
          </a:r>
          <a:endParaRPr lang="ja-JP" altLang="ja-JP" sz="950">
            <a:effectLst/>
            <a:latin typeface="+mn-ea"/>
            <a:ea typeface="+mn-ea"/>
          </a:endParaRPr>
        </a:p>
        <a:p>
          <a:r>
            <a:rPr kumimoji="1" lang="ja-JP" altLang="ja-JP" sz="950">
              <a:solidFill>
                <a:schemeClr val="dk1"/>
              </a:solidFill>
              <a:effectLst/>
              <a:latin typeface="+mn-ea"/>
              <a:ea typeface="+mn-ea"/>
              <a:cs typeface="+mn-cs"/>
            </a:rPr>
            <a:t>福祉施設は平成４年度建築の施設の規模が大きく、延べ床面積では全体の２／３を占め</a:t>
          </a:r>
          <a:r>
            <a:rPr kumimoji="1" lang="ja-JP" altLang="en-US" sz="950">
              <a:solidFill>
                <a:schemeClr val="dk1"/>
              </a:solidFill>
              <a:effectLst/>
              <a:latin typeface="+mn-ea"/>
              <a:ea typeface="+mn-ea"/>
              <a:cs typeface="+mn-cs"/>
            </a:rPr>
            <a:t>、</a:t>
          </a:r>
          <a:r>
            <a:rPr kumimoji="1" lang="ja-JP" altLang="ja-JP" sz="950">
              <a:solidFill>
                <a:schemeClr val="dk1"/>
              </a:solidFill>
              <a:effectLst/>
              <a:latin typeface="+mn-ea"/>
              <a:ea typeface="+mn-ea"/>
              <a:cs typeface="+mn-cs"/>
            </a:rPr>
            <a:t>取得価額でも７割程度を占めている。この施設が耐用年数の約７割を経過している</a:t>
          </a:r>
          <a:r>
            <a:rPr kumimoji="1" lang="ja-JP" altLang="en-US" sz="950">
              <a:solidFill>
                <a:schemeClr val="dk1"/>
              </a:solidFill>
              <a:effectLst/>
              <a:latin typeface="+mn-ea"/>
              <a:ea typeface="+mn-ea"/>
              <a:cs typeface="+mn-cs"/>
            </a:rPr>
            <a:t>ため減価償却率を高くしている。</a:t>
          </a:r>
          <a:endParaRPr kumimoji="0" lang="en-US" altLang="ja-JP" sz="950">
            <a:solidFill>
              <a:schemeClr val="dk1"/>
            </a:solidFill>
            <a:effectLst/>
            <a:latin typeface="+mn-ea"/>
            <a:ea typeface="+mn-ea"/>
            <a:cs typeface="+mn-cs"/>
          </a:endParaRPr>
        </a:p>
        <a:p>
          <a:r>
            <a:rPr kumimoji="1" lang="ja-JP" altLang="ja-JP" sz="950">
              <a:solidFill>
                <a:schemeClr val="dk1"/>
              </a:solidFill>
              <a:effectLst/>
              <a:latin typeface="+mn-ea"/>
              <a:ea typeface="+mn-ea"/>
              <a:cs typeface="+mn-cs"/>
            </a:rPr>
            <a:t>消防施設は町内に消防署が１施設存在している。平成２２年度の建築で比較的新しい。防火水槽の多くは昔から存在し設置年度が明確でないため昭和５０年頃</a:t>
          </a:r>
          <a:r>
            <a:rPr kumimoji="1" lang="ja-JP" altLang="en-US" sz="950">
              <a:solidFill>
                <a:schemeClr val="dk1"/>
              </a:solidFill>
              <a:effectLst/>
              <a:latin typeface="+mn-ea"/>
              <a:ea typeface="+mn-ea"/>
              <a:cs typeface="+mn-cs"/>
            </a:rPr>
            <a:t>の設置とみなして資産登録している</a:t>
          </a:r>
          <a:r>
            <a:rPr kumimoji="1" lang="ja-JP" altLang="ja-JP" sz="950">
              <a:solidFill>
                <a:schemeClr val="dk1"/>
              </a:solidFill>
              <a:effectLst/>
              <a:latin typeface="+mn-ea"/>
              <a:ea typeface="+mn-ea"/>
              <a:cs typeface="+mn-cs"/>
            </a:rPr>
            <a:t>。これらが減価償却率を高くしている。</a:t>
          </a:r>
          <a:endParaRPr lang="ja-JP" altLang="ja-JP" sz="950">
            <a:effectLst/>
            <a:latin typeface="+mn-ea"/>
            <a:ea typeface="+mn-ea"/>
          </a:endParaRPr>
        </a:p>
        <a:p>
          <a:r>
            <a:rPr kumimoji="1" lang="ja-JP" altLang="ja-JP" sz="950">
              <a:solidFill>
                <a:schemeClr val="dk1"/>
              </a:solidFill>
              <a:effectLst/>
              <a:latin typeface="+mn-ea"/>
              <a:ea typeface="+mn-ea"/>
              <a:cs typeface="+mn-cs"/>
            </a:rPr>
            <a:t>市民会館の一人当たり面積が</a:t>
          </a:r>
          <a:r>
            <a:rPr kumimoji="1" lang="en-US" altLang="ja-JP" sz="950">
              <a:solidFill>
                <a:schemeClr val="dk1"/>
              </a:solidFill>
              <a:effectLst/>
              <a:latin typeface="+mn-ea"/>
              <a:ea typeface="+mn-ea"/>
              <a:cs typeface="+mn-cs"/>
            </a:rPr>
            <a:t>H29</a:t>
          </a:r>
          <a:r>
            <a:rPr kumimoji="1" lang="ja-JP" altLang="en-US" sz="950">
              <a:solidFill>
                <a:schemeClr val="dk1"/>
              </a:solidFill>
              <a:effectLst/>
              <a:latin typeface="+mn-ea"/>
              <a:ea typeface="+mn-ea"/>
              <a:cs typeface="+mn-cs"/>
            </a:rPr>
            <a:t>年度に増加して</a:t>
          </a:r>
          <a:r>
            <a:rPr kumimoji="1" lang="ja-JP" altLang="ja-JP" sz="950">
              <a:solidFill>
                <a:schemeClr val="dk1"/>
              </a:solidFill>
              <a:effectLst/>
              <a:latin typeface="+mn-ea"/>
              <a:ea typeface="+mn-ea"/>
              <a:cs typeface="+mn-cs"/>
            </a:rPr>
            <a:t>いるのは、資本的支出</a:t>
          </a:r>
          <a:r>
            <a:rPr kumimoji="1" lang="ja-JP" altLang="en-US" sz="950">
              <a:solidFill>
                <a:schemeClr val="dk1"/>
              </a:solidFill>
              <a:effectLst/>
              <a:latin typeface="+mn-ea"/>
              <a:ea typeface="+mn-ea"/>
              <a:cs typeface="+mn-cs"/>
            </a:rPr>
            <a:t>を</a:t>
          </a:r>
          <a:r>
            <a:rPr kumimoji="1" lang="ja-JP" altLang="ja-JP" sz="950">
              <a:solidFill>
                <a:schemeClr val="dk1"/>
              </a:solidFill>
              <a:effectLst/>
              <a:latin typeface="+mn-ea"/>
              <a:ea typeface="+mn-ea"/>
              <a:cs typeface="+mn-cs"/>
            </a:rPr>
            <a:t>資産計上する</a:t>
          </a:r>
          <a:r>
            <a:rPr kumimoji="1" lang="ja-JP" altLang="en-US" sz="950">
              <a:solidFill>
                <a:schemeClr val="dk1"/>
              </a:solidFill>
              <a:effectLst/>
              <a:latin typeface="+mn-ea"/>
              <a:ea typeface="+mn-ea"/>
              <a:cs typeface="+mn-cs"/>
            </a:rPr>
            <a:t>際に</a:t>
          </a:r>
          <a:r>
            <a:rPr kumimoji="1" lang="ja-JP" altLang="ja-JP" sz="950">
              <a:solidFill>
                <a:schemeClr val="dk1"/>
              </a:solidFill>
              <a:effectLst/>
              <a:latin typeface="+mn-ea"/>
              <a:ea typeface="+mn-ea"/>
              <a:cs typeface="+mn-cs"/>
            </a:rPr>
            <a:t>資産の面積</a:t>
          </a:r>
          <a:r>
            <a:rPr kumimoji="1" lang="ja-JP" altLang="en-US" sz="950">
              <a:solidFill>
                <a:schemeClr val="dk1"/>
              </a:solidFill>
              <a:effectLst/>
              <a:latin typeface="+mn-ea"/>
              <a:ea typeface="+mn-ea"/>
              <a:cs typeface="+mn-cs"/>
            </a:rPr>
            <a:t>を</a:t>
          </a:r>
          <a:r>
            <a:rPr kumimoji="1" lang="ja-JP" altLang="ja-JP" sz="950">
              <a:solidFill>
                <a:schemeClr val="dk1"/>
              </a:solidFill>
              <a:effectLst/>
              <a:latin typeface="+mn-ea"/>
              <a:ea typeface="+mn-ea"/>
              <a:cs typeface="+mn-cs"/>
            </a:rPr>
            <a:t>重複して</a:t>
          </a:r>
          <a:r>
            <a:rPr kumimoji="1" lang="ja-JP" altLang="en-US" sz="950">
              <a:solidFill>
                <a:schemeClr val="dk1"/>
              </a:solidFill>
              <a:effectLst/>
              <a:latin typeface="+mn-ea"/>
              <a:ea typeface="+mn-ea"/>
              <a:cs typeface="+mn-cs"/>
            </a:rPr>
            <a:t>登録してしまった</a:t>
          </a:r>
          <a:r>
            <a:rPr kumimoji="1" lang="ja-JP" altLang="ja-JP" sz="950">
              <a:solidFill>
                <a:schemeClr val="dk1"/>
              </a:solidFill>
              <a:effectLst/>
              <a:latin typeface="+mn-ea"/>
              <a:ea typeface="+mn-ea"/>
              <a:cs typeface="+mn-cs"/>
            </a:rPr>
            <a:t>ためである（</a:t>
          </a:r>
          <a:r>
            <a:rPr kumimoji="1" lang="en-US" altLang="ja-JP" sz="950">
              <a:solidFill>
                <a:schemeClr val="dk1"/>
              </a:solidFill>
              <a:effectLst/>
              <a:latin typeface="+mn-ea"/>
              <a:ea typeface="+mn-ea"/>
              <a:cs typeface="+mn-cs"/>
            </a:rPr>
            <a:t>H31</a:t>
          </a:r>
          <a:r>
            <a:rPr kumimoji="1" lang="ja-JP" altLang="en-US" sz="950">
              <a:solidFill>
                <a:schemeClr val="dk1"/>
              </a:solidFill>
              <a:effectLst/>
              <a:latin typeface="+mn-ea"/>
              <a:ea typeface="+mn-ea"/>
              <a:cs typeface="+mn-cs"/>
            </a:rPr>
            <a:t>年度</a:t>
          </a:r>
          <a:r>
            <a:rPr kumimoji="1" lang="ja-JP" altLang="ja-JP" sz="950">
              <a:solidFill>
                <a:schemeClr val="dk1"/>
              </a:solidFill>
              <a:effectLst/>
              <a:latin typeface="+mn-ea"/>
              <a:ea typeface="+mn-ea"/>
              <a:cs typeface="+mn-cs"/>
            </a:rPr>
            <a:t>に修正）。実際</a:t>
          </a:r>
          <a:r>
            <a:rPr kumimoji="1" lang="ja-JP" altLang="en-US" sz="950">
              <a:solidFill>
                <a:schemeClr val="dk1"/>
              </a:solidFill>
              <a:effectLst/>
              <a:latin typeface="+mn-ea"/>
              <a:ea typeface="+mn-ea"/>
              <a:cs typeface="+mn-cs"/>
            </a:rPr>
            <a:t>の面積で算定すると</a:t>
          </a:r>
          <a:r>
            <a:rPr kumimoji="1" lang="ja-JP" altLang="ja-JP" sz="950">
              <a:solidFill>
                <a:schemeClr val="dk1"/>
              </a:solidFill>
              <a:effectLst/>
              <a:latin typeface="+mn-ea"/>
              <a:ea typeface="+mn-ea"/>
              <a:cs typeface="+mn-cs"/>
            </a:rPr>
            <a:t>類似団体平均の２倍</a:t>
          </a:r>
          <a:r>
            <a:rPr kumimoji="1" lang="ja-JP" altLang="en-US" sz="950">
              <a:solidFill>
                <a:schemeClr val="dk1"/>
              </a:solidFill>
              <a:effectLst/>
              <a:latin typeface="+mn-ea"/>
              <a:ea typeface="+mn-ea"/>
              <a:cs typeface="+mn-cs"/>
            </a:rPr>
            <a:t>程度の水準</a:t>
          </a:r>
          <a:r>
            <a:rPr kumimoji="1" lang="ja-JP" altLang="ja-JP" sz="950">
              <a:solidFill>
                <a:schemeClr val="dk1"/>
              </a:solidFill>
              <a:effectLst/>
              <a:latin typeface="+mn-ea"/>
              <a:ea typeface="+mn-ea"/>
              <a:cs typeface="+mn-cs"/>
            </a:rPr>
            <a:t>となっている。</a:t>
          </a:r>
          <a:r>
            <a:rPr kumimoji="1" lang="ja-JP" altLang="en-US" sz="950">
              <a:solidFill>
                <a:schemeClr val="dk1"/>
              </a:solidFill>
              <a:effectLst/>
              <a:latin typeface="+mn-ea"/>
              <a:ea typeface="+mn-ea"/>
              <a:cs typeface="+mn-cs"/>
            </a:rPr>
            <a:t>一人当たり面積が多くなっているのは</a:t>
          </a:r>
          <a:r>
            <a:rPr kumimoji="1" lang="ja-JP" altLang="ja-JP" sz="950">
              <a:solidFill>
                <a:schemeClr val="dk1"/>
              </a:solidFill>
              <a:effectLst/>
              <a:latin typeface="+mn-ea"/>
              <a:ea typeface="+mn-ea"/>
              <a:cs typeface="+mn-cs"/>
            </a:rPr>
            <a:t>廃校となった小学校の校舎を複合施設として活用しているためである。</a:t>
          </a:r>
          <a:endParaRPr lang="ja-JP" altLang="ja-JP" sz="950">
            <a:effectLst/>
            <a:latin typeface="+mn-ea"/>
            <a:ea typeface="+mn-ea"/>
          </a:endParaRPr>
        </a:p>
        <a:p>
          <a:r>
            <a:rPr kumimoji="1" lang="ja-JP" altLang="ja-JP" sz="950">
              <a:solidFill>
                <a:schemeClr val="dk1"/>
              </a:solidFill>
              <a:effectLst/>
              <a:latin typeface="+mn-ea"/>
              <a:ea typeface="+mn-ea"/>
              <a:cs typeface="+mn-cs"/>
            </a:rPr>
            <a:t>庁舎は役場庁舎が該当するが、鉄筋コンクリート造で耐用年数は５０年である</a:t>
          </a:r>
          <a:r>
            <a:rPr kumimoji="1" lang="ja-JP" altLang="en-US" sz="950">
              <a:solidFill>
                <a:schemeClr val="dk1"/>
              </a:solidFill>
              <a:effectLst/>
              <a:latin typeface="+mn-ea"/>
              <a:ea typeface="+mn-ea"/>
              <a:cs typeface="+mn-cs"/>
            </a:rPr>
            <a:t>ところ、</a:t>
          </a:r>
          <a:r>
            <a:rPr kumimoji="1" lang="ja-JP" altLang="ja-JP" sz="950">
              <a:solidFill>
                <a:schemeClr val="dk1"/>
              </a:solidFill>
              <a:effectLst/>
              <a:latin typeface="+mn-ea"/>
              <a:ea typeface="+mn-ea"/>
              <a:cs typeface="+mn-cs"/>
            </a:rPr>
            <a:t>平成１４年</a:t>
          </a:r>
          <a:r>
            <a:rPr kumimoji="1" lang="ja-JP" altLang="en-US" sz="950">
              <a:solidFill>
                <a:schemeClr val="dk1"/>
              </a:solidFill>
              <a:effectLst/>
              <a:latin typeface="+mn-ea"/>
              <a:ea typeface="+mn-ea"/>
              <a:cs typeface="+mn-cs"/>
            </a:rPr>
            <a:t>度の</a:t>
          </a:r>
          <a:r>
            <a:rPr kumimoji="1" lang="ja-JP" altLang="ja-JP" sz="950">
              <a:solidFill>
                <a:schemeClr val="dk1"/>
              </a:solidFill>
              <a:effectLst/>
              <a:latin typeface="+mn-ea"/>
              <a:ea typeface="+mn-ea"/>
              <a:cs typeface="+mn-cs"/>
            </a:rPr>
            <a:t>建築で</a:t>
          </a:r>
          <a:r>
            <a:rPr kumimoji="1" lang="ja-JP" altLang="en-US" sz="950">
              <a:solidFill>
                <a:schemeClr val="dk1"/>
              </a:solidFill>
              <a:effectLst/>
              <a:latin typeface="+mn-ea"/>
              <a:ea typeface="+mn-ea"/>
              <a:cs typeface="+mn-cs"/>
            </a:rPr>
            <a:t>あり比較的新しいため減価償却率が低くなっている。</a:t>
          </a:r>
          <a:endParaRPr lang="ja-JP" altLang="ja-JP" sz="950">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81</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82</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83</v>
      </c>
      <c r="C3" s="646"/>
      <c r="D3" s="646"/>
      <c r="E3" s="647"/>
      <c r="F3" s="647"/>
      <c r="G3" s="647"/>
      <c r="H3" s="647"/>
      <c r="I3" s="647"/>
      <c r="J3" s="647"/>
      <c r="K3" s="647"/>
      <c r="L3" s="647" t="s">
        <v>84</v>
      </c>
      <c r="M3" s="647"/>
      <c r="N3" s="647"/>
      <c r="O3" s="647"/>
      <c r="P3" s="647"/>
      <c r="Q3" s="647"/>
      <c r="R3" s="650"/>
      <c r="S3" s="650"/>
      <c r="T3" s="650"/>
      <c r="U3" s="650"/>
      <c r="V3" s="651"/>
      <c r="W3" s="544" t="s">
        <v>85</v>
      </c>
      <c r="X3" s="545"/>
      <c r="Y3" s="545"/>
      <c r="Z3" s="545"/>
      <c r="AA3" s="545"/>
      <c r="AB3" s="646"/>
      <c r="AC3" s="650" t="s">
        <v>86</v>
      </c>
      <c r="AD3" s="545"/>
      <c r="AE3" s="545"/>
      <c r="AF3" s="545"/>
      <c r="AG3" s="545"/>
      <c r="AH3" s="545"/>
      <c r="AI3" s="545"/>
      <c r="AJ3" s="545"/>
      <c r="AK3" s="545"/>
      <c r="AL3" s="612"/>
      <c r="AM3" s="544" t="s">
        <v>87</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88</v>
      </c>
      <c r="BO3" s="545"/>
      <c r="BP3" s="545"/>
      <c r="BQ3" s="545"/>
      <c r="BR3" s="545"/>
      <c r="BS3" s="545"/>
      <c r="BT3" s="545"/>
      <c r="BU3" s="612"/>
      <c r="BV3" s="544" t="s">
        <v>89</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90</v>
      </c>
      <c r="CU3" s="545"/>
      <c r="CV3" s="545"/>
      <c r="CW3" s="545"/>
      <c r="CX3" s="545"/>
      <c r="CY3" s="545"/>
      <c r="CZ3" s="545"/>
      <c r="DA3" s="612"/>
      <c r="DB3" s="544" t="s">
        <v>91</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92</v>
      </c>
      <c r="AZ4" s="458"/>
      <c r="BA4" s="458"/>
      <c r="BB4" s="458"/>
      <c r="BC4" s="458"/>
      <c r="BD4" s="458"/>
      <c r="BE4" s="458"/>
      <c r="BF4" s="458"/>
      <c r="BG4" s="458"/>
      <c r="BH4" s="458"/>
      <c r="BI4" s="458"/>
      <c r="BJ4" s="458"/>
      <c r="BK4" s="458"/>
      <c r="BL4" s="458"/>
      <c r="BM4" s="459"/>
      <c r="BN4" s="460">
        <v>3996927</v>
      </c>
      <c r="BO4" s="461"/>
      <c r="BP4" s="461"/>
      <c r="BQ4" s="461"/>
      <c r="BR4" s="461"/>
      <c r="BS4" s="461"/>
      <c r="BT4" s="461"/>
      <c r="BU4" s="462"/>
      <c r="BV4" s="460">
        <v>4185560</v>
      </c>
      <c r="BW4" s="461"/>
      <c r="BX4" s="461"/>
      <c r="BY4" s="461"/>
      <c r="BZ4" s="461"/>
      <c r="CA4" s="461"/>
      <c r="CB4" s="461"/>
      <c r="CC4" s="462"/>
      <c r="CD4" s="638" t="s">
        <v>93</v>
      </c>
      <c r="CE4" s="639"/>
      <c r="CF4" s="639"/>
      <c r="CG4" s="639"/>
      <c r="CH4" s="639"/>
      <c r="CI4" s="639"/>
      <c r="CJ4" s="639"/>
      <c r="CK4" s="639"/>
      <c r="CL4" s="639"/>
      <c r="CM4" s="639"/>
      <c r="CN4" s="639"/>
      <c r="CO4" s="639"/>
      <c r="CP4" s="639"/>
      <c r="CQ4" s="639"/>
      <c r="CR4" s="639"/>
      <c r="CS4" s="640"/>
      <c r="CT4" s="641">
        <v>8.5</v>
      </c>
      <c r="CU4" s="642"/>
      <c r="CV4" s="642"/>
      <c r="CW4" s="642"/>
      <c r="CX4" s="642"/>
      <c r="CY4" s="642"/>
      <c r="CZ4" s="642"/>
      <c r="DA4" s="643"/>
      <c r="DB4" s="641">
        <v>9.9</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94</v>
      </c>
      <c r="AN5" s="439"/>
      <c r="AO5" s="439"/>
      <c r="AP5" s="439"/>
      <c r="AQ5" s="439"/>
      <c r="AR5" s="439"/>
      <c r="AS5" s="439"/>
      <c r="AT5" s="440"/>
      <c r="AU5" s="522" t="s">
        <v>95</v>
      </c>
      <c r="AV5" s="523"/>
      <c r="AW5" s="523"/>
      <c r="AX5" s="523"/>
      <c r="AY5" s="445" t="s">
        <v>96</v>
      </c>
      <c r="AZ5" s="446"/>
      <c r="BA5" s="446"/>
      <c r="BB5" s="446"/>
      <c r="BC5" s="446"/>
      <c r="BD5" s="446"/>
      <c r="BE5" s="446"/>
      <c r="BF5" s="446"/>
      <c r="BG5" s="446"/>
      <c r="BH5" s="446"/>
      <c r="BI5" s="446"/>
      <c r="BJ5" s="446"/>
      <c r="BK5" s="446"/>
      <c r="BL5" s="446"/>
      <c r="BM5" s="447"/>
      <c r="BN5" s="465">
        <v>3680695</v>
      </c>
      <c r="BO5" s="466"/>
      <c r="BP5" s="466"/>
      <c r="BQ5" s="466"/>
      <c r="BR5" s="466"/>
      <c r="BS5" s="466"/>
      <c r="BT5" s="466"/>
      <c r="BU5" s="467"/>
      <c r="BV5" s="465">
        <v>3947833</v>
      </c>
      <c r="BW5" s="466"/>
      <c r="BX5" s="466"/>
      <c r="BY5" s="466"/>
      <c r="BZ5" s="466"/>
      <c r="CA5" s="466"/>
      <c r="CB5" s="466"/>
      <c r="CC5" s="467"/>
      <c r="CD5" s="474" t="s">
        <v>97</v>
      </c>
      <c r="CE5" s="475"/>
      <c r="CF5" s="475"/>
      <c r="CG5" s="475"/>
      <c r="CH5" s="475"/>
      <c r="CI5" s="475"/>
      <c r="CJ5" s="475"/>
      <c r="CK5" s="475"/>
      <c r="CL5" s="475"/>
      <c r="CM5" s="475"/>
      <c r="CN5" s="475"/>
      <c r="CO5" s="475"/>
      <c r="CP5" s="475"/>
      <c r="CQ5" s="475"/>
      <c r="CR5" s="475"/>
      <c r="CS5" s="476"/>
      <c r="CT5" s="435">
        <v>81.8</v>
      </c>
      <c r="CU5" s="436"/>
      <c r="CV5" s="436"/>
      <c r="CW5" s="436"/>
      <c r="CX5" s="436"/>
      <c r="CY5" s="436"/>
      <c r="CZ5" s="436"/>
      <c r="DA5" s="437"/>
      <c r="DB5" s="435">
        <v>80.599999999999994</v>
      </c>
      <c r="DC5" s="436"/>
      <c r="DD5" s="436"/>
      <c r="DE5" s="436"/>
      <c r="DF5" s="436"/>
      <c r="DG5" s="436"/>
      <c r="DH5" s="436"/>
      <c r="DI5" s="437"/>
      <c r="DJ5" s="185"/>
      <c r="DK5" s="185"/>
      <c r="DL5" s="185"/>
      <c r="DM5" s="185"/>
      <c r="DN5" s="185"/>
      <c r="DO5" s="185"/>
    </row>
    <row r="6" spans="1:119" ht="18.75" customHeight="1" x14ac:dyDescent="0.15">
      <c r="A6" s="186"/>
      <c r="B6" s="618" t="s">
        <v>98</v>
      </c>
      <c r="C6" s="479"/>
      <c r="D6" s="479"/>
      <c r="E6" s="619"/>
      <c r="F6" s="619"/>
      <c r="G6" s="619"/>
      <c r="H6" s="619"/>
      <c r="I6" s="619"/>
      <c r="J6" s="619"/>
      <c r="K6" s="619"/>
      <c r="L6" s="619" t="s">
        <v>99</v>
      </c>
      <c r="M6" s="619"/>
      <c r="N6" s="619"/>
      <c r="O6" s="619"/>
      <c r="P6" s="619"/>
      <c r="Q6" s="619"/>
      <c r="R6" s="503"/>
      <c r="S6" s="503"/>
      <c r="T6" s="503"/>
      <c r="U6" s="503"/>
      <c r="V6" s="625"/>
      <c r="W6" s="556" t="s">
        <v>100</v>
      </c>
      <c r="X6" s="478"/>
      <c r="Y6" s="478"/>
      <c r="Z6" s="478"/>
      <c r="AA6" s="478"/>
      <c r="AB6" s="479"/>
      <c r="AC6" s="630" t="s">
        <v>101</v>
      </c>
      <c r="AD6" s="631"/>
      <c r="AE6" s="631"/>
      <c r="AF6" s="631"/>
      <c r="AG6" s="631"/>
      <c r="AH6" s="631"/>
      <c r="AI6" s="631"/>
      <c r="AJ6" s="631"/>
      <c r="AK6" s="631"/>
      <c r="AL6" s="632"/>
      <c r="AM6" s="534" t="s">
        <v>102</v>
      </c>
      <c r="AN6" s="439"/>
      <c r="AO6" s="439"/>
      <c r="AP6" s="439"/>
      <c r="AQ6" s="439"/>
      <c r="AR6" s="439"/>
      <c r="AS6" s="439"/>
      <c r="AT6" s="440"/>
      <c r="AU6" s="522" t="s">
        <v>95</v>
      </c>
      <c r="AV6" s="523"/>
      <c r="AW6" s="523"/>
      <c r="AX6" s="523"/>
      <c r="AY6" s="445" t="s">
        <v>103</v>
      </c>
      <c r="AZ6" s="446"/>
      <c r="BA6" s="446"/>
      <c r="BB6" s="446"/>
      <c r="BC6" s="446"/>
      <c r="BD6" s="446"/>
      <c r="BE6" s="446"/>
      <c r="BF6" s="446"/>
      <c r="BG6" s="446"/>
      <c r="BH6" s="446"/>
      <c r="BI6" s="446"/>
      <c r="BJ6" s="446"/>
      <c r="BK6" s="446"/>
      <c r="BL6" s="446"/>
      <c r="BM6" s="447"/>
      <c r="BN6" s="465">
        <v>316232</v>
      </c>
      <c r="BO6" s="466"/>
      <c r="BP6" s="466"/>
      <c r="BQ6" s="466"/>
      <c r="BR6" s="466"/>
      <c r="BS6" s="466"/>
      <c r="BT6" s="466"/>
      <c r="BU6" s="467"/>
      <c r="BV6" s="465">
        <v>237727</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85.4</v>
      </c>
      <c r="CU6" s="616"/>
      <c r="CV6" s="616"/>
      <c r="CW6" s="616"/>
      <c r="CX6" s="616"/>
      <c r="CY6" s="616"/>
      <c r="CZ6" s="616"/>
      <c r="DA6" s="617"/>
      <c r="DB6" s="615">
        <v>84.2</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95</v>
      </c>
      <c r="AV7" s="523"/>
      <c r="AW7" s="523"/>
      <c r="AX7" s="523"/>
      <c r="AY7" s="445" t="s">
        <v>106</v>
      </c>
      <c r="AZ7" s="446"/>
      <c r="BA7" s="446"/>
      <c r="BB7" s="446"/>
      <c r="BC7" s="446"/>
      <c r="BD7" s="446"/>
      <c r="BE7" s="446"/>
      <c r="BF7" s="446"/>
      <c r="BG7" s="446"/>
      <c r="BH7" s="446"/>
      <c r="BI7" s="446"/>
      <c r="BJ7" s="446"/>
      <c r="BK7" s="446"/>
      <c r="BL7" s="446"/>
      <c r="BM7" s="447"/>
      <c r="BN7" s="465">
        <v>117933</v>
      </c>
      <c r="BO7" s="466"/>
      <c r="BP7" s="466"/>
      <c r="BQ7" s="466"/>
      <c r="BR7" s="466"/>
      <c r="BS7" s="466"/>
      <c r="BT7" s="466"/>
      <c r="BU7" s="467"/>
      <c r="BV7" s="465">
        <v>1737</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2344348</v>
      </c>
      <c r="CU7" s="466"/>
      <c r="CV7" s="466"/>
      <c r="CW7" s="466"/>
      <c r="CX7" s="466"/>
      <c r="CY7" s="466"/>
      <c r="CZ7" s="466"/>
      <c r="DA7" s="467"/>
      <c r="DB7" s="465">
        <v>2384146</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95</v>
      </c>
      <c r="AV8" s="523"/>
      <c r="AW8" s="523"/>
      <c r="AX8" s="523"/>
      <c r="AY8" s="445" t="s">
        <v>109</v>
      </c>
      <c r="AZ8" s="446"/>
      <c r="BA8" s="446"/>
      <c r="BB8" s="446"/>
      <c r="BC8" s="446"/>
      <c r="BD8" s="446"/>
      <c r="BE8" s="446"/>
      <c r="BF8" s="446"/>
      <c r="BG8" s="446"/>
      <c r="BH8" s="446"/>
      <c r="BI8" s="446"/>
      <c r="BJ8" s="446"/>
      <c r="BK8" s="446"/>
      <c r="BL8" s="446"/>
      <c r="BM8" s="447"/>
      <c r="BN8" s="465">
        <v>198299</v>
      </c>
      <c r="BO8" s="466"/>
      <c r="BP8" s="466"/>
      <c r="BQ8" s="466"/>
      <c r="BR8" s="466"/>
      <c r="BS8" s="466"/>
      <c r="BT8" s="466"/>
      <c r="BU8" s="467"/>
      <c r="BV8" s="465">
        <v>235990</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0.27</v>
      </c>
      <c r="CU8" s="579"/>
      <c r="CV8" s="579"/>
      <c r="CW8" s="579"/>
      <c r="CX8" s="579"/>
      <c r="CY8" s="579"/>
      <c r="CZ8" s="579"/>
      <c r="DA8" s="580"/>
      <c r="DB8" s="578">
        <v>0.26</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4713</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115</v>
      </c>
      <c r="AV9" s="523"/>
      <c r="AW9" s="523"/>
      <c r="AX9" s="523"/>
      <c r="AY9" s="445" t="s">
        <v>116</v>
      </c>
      <c r="AZ9" s="446"/>
      <c r="BA9" s="446"/>
      <c r="BB9" s="446"/>
      <c r="BC9" s="446"/>
      <c r="BD9" s="446"/>
      <c r="BE9" s="446"/>
      <c r="BF9" s="446"/>
      <c r="BG9" s="446"/>
      <c r="BH9" s="446"/>
      <c r="BI9" s="446"/>
      <c r="BJ9" s="446"/>
      <c r="BK9" s="446"/>
      <c r="BL9" s="446"/>
      <c r="BM9" s="447"/>
      <c r="BN9" s="465">
        <v>-37691</v>
      </c>
      <c r="BO9" s="466"/>
      <c r="BP9" s="466"/>
      <c r="BQ9" s="466"/>
      <c r="BR9" s="466"/>
      <c r="BS9" s="466"/>
      <c r="BT9" s="466"/>
      <c r="BU9" s="467"/>
      <c r="BV9" s="465">
        <v>-42680</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15.5</v>
      </c>
      <c r="CU9" s="436"/>
      <c r="CV9" s="436"/>
      <c r="CW9" s="436"/>
      <c r="CX9" s="436"/>
      <c r="CY9" s="436"/>
      <c r="CZ9" s="436"/>
      <c r="DA9" s="437"/>
      <c r="DB9" s="435">
        <v>16.5</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5180</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147471</v>
      </c>
      <c r="BO10" s="466"/>
      <c r="BP10" s="466"/>
      <c r="BQ10" s="466"/>
      <c r="BR10" s="466"/>
      <c r="BS10" s="466"/>
      <c r="BT10" s="466"/>
      <c r="BU10" s="467"/>
      <c r="BV10" s="465">
        <v>199400</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126</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130</v>
      </c>
      <c r="DC11" s="579"/>
      <c r="DD11" s="579"/>
      <c r="DE11" s="579"/>
      <c r="DF11" s="579"/>
      <c r="DG11" s="579"/>
      <c r="DH11" s="579"/>
      <c r="DI11" s="580"/>
      <c r="DJ11" s="185"/>
      <c r="DK11" s="185"/>
      <c r="DL11" s="185"/>
      <c r="DM11" s="185"/>
      <c r="DN11" s="185"/>
      <c r="DO11" s="185"/>
    </row>
    <row r="12" spans="1:119" ht="18.75" customHeight="1" x14ac:dyDescent="0.15">
      <c r="A12" s="186"/>
      <c r="B12" s="581" t="s">
        <v>131</v>
      </c>
      <c r="C12" s="582"/>
      <c r="D12" s="582"/>
      <c r="E12" s="582"/>
      <c r="F12" s="582"/>
      <c r="G12" s="582"/>
      <c r="H12" s="582"/>
      <c r="I12" s="582"/>
      <c r="J12" s="582"/>
      <c r="K12" s="583"/>
      <c r="L12" s="590" t="s">
        <v>132</v>
      </c>
      <c r="M12" s="591"/>
      <c r="N12" s="591"/>
      <c r="O12" s="591"/>
      <c r="P12" s="591"/>
      <c r="Q12" s="592"/>
      <c r="R12" s="593">
        <v>4650</v>
      </c>
      <c r="S12" s="594"/>
      <c r="T12" s="594"/>
      <c r="U12" s="594"/>
      <c r="V12" s="595"/>
      <c r="W12" s="596" t="s">
        <v>1</v>
      </c>
      <c r="X12" s="523"/>
      <c r="Y12" s="523"/>
      <c r="Z12" s="523"/>
      <c r="AA12" s="523"/>
      <c r="AB12" s="597"/>
      <c r="AC12" s="522" t="s">
        <v>133</v>
      </c>
      <c r="AD12" s="523"/>
      <c r="AE12" s="523"/>
      <c r="AF12" s="523"/>
      <c r="AG12" s="597"/>
      <c r="AH12" s="522" t="s">
        <v>134</v>
      </c>
      <c r="AI12" s="523"/>
      <c r="AJ12" s="523"/>
      <c r="AK12" s="523"/>
      <c r="AL12" s="598"/>
      <c r="AM12" s="534" t="s">
        <v>135</v>
      </c>
      <c r="AN12" s="439"/>
      <c r="AO12" s="439"/>
      <c r="AP12" s="439"/>
      <c r="AQ12" s="439"/>
      <c r="AR12" s="439"/>
      <c r="AS12" s="439"/>
      <c r="AT12" s="440"/>
      <c r="AU12" s="522" t="s">
        <v>136</v>
      </c>
      <c r="AV12" s="523"/>
      <c r="AW12" s="523"/>
      <c r="AX12" s="523"/>
      <c r="AY12" s="445" t="s">
        <v>137</v>
      </c>
      <c r="AZ12" s="446"/>
      <c r="BA12" s="446"/>
      <c r="BB12" s="446"/>
      <c r="BC12" s="446"/>
      <c r="BD12" s="446"/>
      <c r="BE12" s="446"/>
      <c r="BF12" s="446"/>
      <c r="BG12" s="446"/>
      <c r="BH12" s="446"/>
      <c r="BI12" s="446"/>
      <c r="BJ12" s="446"/>
      <c r="BK12" s="446"/>
      <c r="BL12" s="446"/>
      <c r="BM12" s="447"/>
      <c r="BN12" s="465">
        <v>75850</v>
      </c>
      <c r="BO12" s="466"/>
      <c r="BP12" s="466"/>
      <c r="BQ12" s="466"/>
      <c r="BR12" s="466"/>
      <c r="BS12" s="466"/>
      <c r="BT12" s="466"/>
      <c r="BU12" s="467"/>
      <c r="BV12" s="465">
        <v>93000</v>
      </c>
      <c r="BW12" s="466"/>
      <c r="BX12" s="466"/>
      <c r="BY12" s="466"/>
      <c r="BZ12" s="466"/>
      <c r="CA12" s="466"/>
      <c r="CB12" s="466"/>
      <c r="CC12" s="467"/>
      <c r="CD12" s="474" t="s">
        <v>138</v>
      </c>
      <c r="CE12" s="475"/>
      <c r="CF12" s="475"/>
      <c r="CG12" s="475"/>
      <c r="CH12" s="475"/>
      <c r="CI12" s="475"/>
      <c r="CJ12" s="475"/>
      <c r="CK12" s="475"/>
      <c r="CL12" s="475"/>
      <c r="CM12" s="475"/>
      <c r="CN12" s="475"/>
      <c r="CO12" s="475"/>
      <c r="CP12" s="475"/>
      <c r="CQ12" s="475"/>
      <c r="CR12" s="475"/>
      <c r="CS12" s="476"/>
      <c r="CT12" s="578" t="s">
        <v>139</v>
      </c>
      <c r="CU12" s="579"/>
      <c r="CV12" s="579"/>
      <c r="CW12" s="579"/>
      <c r="CX12" s="579"/>
      <c r="CY12" s="579"/>
      <c r="CZ12" s="579"/>
      <c r="DA12" s="580"/>
      <c r="DB12" s="578" t="s">
        <v>140</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141</v>
      </c>
      <c r="N13" s="566"/>
      <c r="O13" s="566"/>
      <c r="P13" s="566"/>
      <c r="Q13" s="567"/>
      <c r="R13" s="568">
        <v>4602</v>
      </c>
      <c r="S13" s="569"/>
      <c r="T13" s="569"/>
      <c r="U13" s="569"/>
      <c r="V13" s="570"/>
      <c r="W13" s="556" t="s">
        <v>142</v>
      </c>
      <c r="X13" s="478"/>
      <c r="Y13" s="478"/>
      <c r="Z13" s="478"/>
      <c r="AA13" s="478"/>
      <c r="AB13" s="479"/>
      <c r="AC13" s="441">
        <v>570</v>
      </c>
      <c r="AD13" s="442"/>
      <c r="AE13" s="442"/>
      <c r="AF13" s="442"/>
      <c r="AG13" s="443"/>
      <c r="AH13" s="441">
        <v>595</v>
      </c>
      <c r="AI13" s="442"/>
      <c r="AJ13" s="442"/>
      <c r="AK13" s="442"/>
      <c r="AL13" s="444"/>
      <c r="AM13" s="534" t="s">
        <v>143</v>
      </c>
      <c r="AN13" s="439"/>
      <c r="AO13" s="439"/>
      <c r="AP13" s="439"/>
      <c r="AQ13" s="439"/>
      <c r="AR13" s="439"/>
      <c r="AS13" s="439"/>
      <c r="AT13" s="440"/>
      <c r="AU13" s="522" t="s">
        <v>144</v>
      </c>
      <c r="AV13" s="523"/>
      <c r="AW13" s="523"/>
      <c r="AX13" s="523"/>
      <c r="AY13" s="445" t="s">
        <v>145</v>
      </c>
      <c r="AZ13" s="446"/>
      <c r="BA13" s="446"/>
      <c r="BB13" s="446"/>
      <c r="BC13" s="446"/>
      <c r="BD13" s="446"/>
      <c r="BE13" s="446"/>
      <c r="BF13" s="446"/>
      <c r="BG13" s="446"/>
      <c r="BH13" s="446"/>
      <c r="BI13" s="446"/>
      <c r="BJ13" s="446"/>
      <c r="BK13" s="446"/>
      <c r="BL13" s="446"/>
      <c r="BM13" s="447"/>
      <c r="BN13" s="465">
        <v>33930</v>
      </c>
      <c r="BO13" s="466"/>
      <c r="BP13" s="466"/>
      <c r="BQ13" s="466"/>
      <c r="BR13" s="466"/>
      <c r="BS13" s="466"/>
      <c r="BT13" s="466"/>
      <c r="BU13" s="467"/>
      <c r="BV13" s="465">
        <v>63720</v>
      </c>
      <c r="BW13" s="466"/>
      <c r="BX13" s="466"/>
      <c r="BY13" s="466"/>
      <c r="BZ13" s="466"/>
      <c r="CA13" s="466"/>
      <c r="CB13" s="466"/>
      <c r="CC13" s="467"/>
      <c r="CD13" s="474" t="s">
        <v>146</v>
      </c>
      <c r="CE13" s="475"/>
      <c r="CF13" s="475"/>
      <c r="CG13" s="475"/>
      <c r="CH13" s="475"/>
      <c r="CI13" s="475"/>
      <c r="CJ13" s="475"/>
      <c r="CK13" s="475"/>
      <c r="CL13" s="475"/>
      <c r="CM13" s="475"/>
      <c r="CN13" s="475"/>
      <c r="CO13" s="475"/>
      <c r="CP13" s="475"/>
      <c r="CQ13" s="475"/>
      <c r="CR13" s="475"/>
      <c r="CS13" s="476"/>
      <c r="CT13" s="435">
        <v>6.5</v>
      </c>
      <c r="CU13" s="436"/>
      <c r="CV13" s="436"/>
      <c r="CW13" s="436"/>
      <c r="CX13" s="436"/>
      <c r="CY13" s="436"/>
      <c r="CZ13" s="436"/>
      <c r="DA13" s="437"/>
      <c r="DB13" s="435">
        <v>6.9</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147</v>
      </c>
      <c r="M14" s="599"/>
      <c r="N14" s="599"/>
      <c r="O14" s="599"/>
      <c r="P14" s="599"/>
      <c r="Q14" s="600"/>
      <c r="R14" s="568">
        <v>4716</v>
      </c>
      <c r="S14" s="569"/>
      <c r="T14" s="569"/>
      <c r="U14" s="569"/>
      <c r="V14" s="570"/>
      <c r="W14" s="571"/>
      <c r="X14" s="481"/>
      <c r="Y14" s="481"/>
      <c r="Z14" s="481"/>
      <c r="AA14" s="481"/>
      <c r="AB14" s="482"/>
      <c r="AC14" s="561">
        <v>22.7</v>
      </c>
      <c r="AD14" s="562"/>
      <c r="AE14" s="562"/>
      <c r="AF14" s="562"/>
      <c r="AG14" s="563"/>
      <c r="AH14" s="561">
        <v>23.1</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148</v>
      </c>
      <c r="CE14" s="472"/>
      <c r="CF14" s="472"/>
      <c r="CG14" s="472"/>
      <c r="CH14" s="472"/>
      <c r="CI14" s="472"/>
      <c r="CJ14" s="472"/>
      <c r="CK14" s="472"/>
      <c r="CL14" s="472"/>
      <c r="CM14" s="472"/>
      <c r="CN14" s="472"/>
      <c r="CO14" s="472"/>
      <c r="CP14" s="472"/>
      <c r="CQ14" s="472"/>
      <c r="CR14" s="472"/>
      <c r="CS14" s="473"/>
      <c r="CT14" s="572" t="s">
        <v>130</v>
      </c>
      <c r="CU14" s="573"/>
      <c r="CV14" s="573"/>
      <c r="CW14" s="573"/>
      <c r="CX14" s="573"/>
      <c r="CY14" s="573"/>
      <c r="CZ14" s="573"/>
      <c r="DA14" s="574"/>
      <c r="DB14" s="572" t="s">
        <v>139</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149</v>
      </c>
      <c r="N15" s="566"/>
      <c r="O15" s="566"/>
      <c r="P15" s="566"/>
      <c r="Q15" s="567"/>
      <c r="R15" s="568">
        <v>4667</v>
      </c>
      <c r="S15" s="569"/>
      <c r="T15" s="569"/>
      <c r="U15" s="569"/>
      <c r="V15" s="570"/>
      <c r="W15" s="556" t="s">
        <v>150</v>
      </c>
      <c r="X15" s="478"/>
      <c r="Y15" s="478"/>
      <c r="Z15" s="478"/>
      <c r="AA15" s="478"/>
      <c r="AB15" s="479"/>
      <c r="AC15" s="441">
        <v>547</v>
      </c>
      <c r="AD15" s="442"/>
      <c r="AE15" s="442"/>
      <c r="AF15" s="442"/>
      <c r="AG15" s="443"/>
      <c r="AH15" s="441">
        <v>596</v>
      </c>
      <c r="AI15" s="442"/>
      <c r="AJ15" s="442"/>
      <c r="AK15" s="442"/>
      <c r="AL15" s="444"/>
      <c r="AM15" s="534"/>
      <c r="AN15" s="439"/>
      <c r="AO15" s="439"/>
      <c r="AP15" s="439"/>
      <c r="AQ15" s="439"/>
      <c r="AR15" s="439"/>
      <c r="AS15" s="439"/>
      <c r="AT15" s="440"/>
      <c r="AU15" s="522"/>
      <c r="AV15" s="523"/>
      <c r="AW15" s="523"/>
      <c r="AX15" s="523"/>
      <c r="AY15" s="457" t="s">
        <v>151</v>
      </c>
      <c r="AZ15" s="458"/>
      <c r="BA15" s="458"/>
      <c r="BB15" s="458"/>
      <c r="BC15" s="458"/>
      <c r="BD15" s="458"/>
      <c r="BE15" s="458"/>
      <c r="BF15" s="458"/>
      <c r="BG15" s="458"/>
      <c r="BH15" s="458"/>
      <c r="BI15" s="458"/>
      <c r="BJ15" s="458"/>
      <c r="BK15" s="458"/>
      <c r="BL15" s="458"/>
      <c r="BM15" s="459"/>
      <c r="BN15" s="460">
        <v>576175</v>
      </c>
      <c r="BO15" s="461"/>
      <c r="BP15" s="461"/>
      <c r="BQ15" s="461"/>
      <c r="BR15" s="461"/>
      <c r="BS15" s="461"/>
      <c r="BT15" s="461"/>
      <c r="BU15" s="462"/>
      <c r="BV15" s="460">
        <v>574989</v>
      </c>
      <c r="BW15" s="461"/>
      <c r="BX15" s="461"/>
      <c r="BY15" s="461"/>
      <c r="BZ15" s="461"/>
      <c r="CA15" s="461"/>
      <c r="CB15" s="461"/>
      <c r="CC15" s="462"/>
      <c r="CD15" s="575" t="s">
        <v>152</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153</v>
      </c>
      <c r="M16" s="559"/>
      <c r="N16" s="559"/>
      <c r="O16" s="559"/>
      <c r="P16" s="559"/>
      <c r="Q16" s="560"/>
      <c r="R16" s="553" t="s">
        <v>154</v>
      </c>
      <c r="S16" s="554"/>
      <c r="T16" s="554"/>
      <c r="U16" s="554"/>
      <c r="V16" s="555"/>
      <c r="W16" s="571"/>
      <c r="X16" s="481"/>
      <c r="Y16" s="481"/>
      <c r="Z16" s="481"/>
      <c r="AA16" s="481"/>
      <c r="AB16" s="482"/>
      <c r="AC16" s="561">
        <v>21.8</v>
      </c>
      <c r="AD16" s="562"/>
      <c r="AE16" s="562"/>
      <c r="AF16" s="562"/>
      <c r="AG16" s="563"/>
      <c r="AH16" s="561">
        <v>23.2</v>
      </c>
      <c r="AI16" s="562"/>
      <c r="AJ16" s="562"/>
      <c r="AK16" s="562"/>
      <c r="AL16" s="564"/>
      <c r="AM16" s="534"/>
      <c r="AN16" s="439"/>
      <c r="AO16" s="439"/>
      <c r="AP16" s="439"/>
      <c r="AQ16" s="439"/>
      <c r="AR16" s="439"/>
      <c r="AS16" s="439"/>
      <c r="AT16" s="440"/>
      <c r="AU16" s="522"/>
      <c r="AV16" s="523"/>
      <c r="AW16" s="523"/>
      <c r="AX16" s="523"/>
      <c r="AY16" s="445" t="s">
        <v>155</v>
      </c>
      <c r="AZ16" s="446"/>
      <c r="BA16" s="446"/>
      <c r="BB16" s="446"/>
      <c r="BC16" s="446"/>
      <c r="BD16" s="446"/>
      <c r="BE16" s="446"/>
      <c r="BF16" s="446"/>
      <c r="BG16" s="446"/>
      <c r="BH16" s="446"/>
      <c r="BI16" s="446"/>
      <c r="BJ16" s="446"/>
      <c r="BK16" s="446"/>
      <c r="BL16" s="446"/>
      <c r="BM16" s="447"/>
      <c r="BN16" s="465">
        <v>2099955</v>
      </c>
      <c r="BO16" s="466"/>
      <c r="BP16" s="466"/>
      <c r="BQ16" s="466"/>
      <c r="BR16" s="466"/>
      <c r="BS16" s="466"/>
      <c r="BT16" s="466"/>
      <c r="BU16" s="467"/>
      <c r="BV16" s="465">
        <v>2141926</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156</v>
      </c>
      <c r="N17" s="551"/>
      <c r="O17" s="551"/>
      <c r="P17" s="551"/>
      <c r="Q17" s="552"/>
      <c r="R17" s="553" t="s">
        <v>157</v>
      </c>
      <c r="S17" s="554"/>
      <c r="T17" s="554"/>
      <c r="U17" s="554"/>
      <c r="V17" s="555"/>
      <c r="W17" s="556" t="s">
        <v>158</v>
      </c>
      <c r="X17" s="478"/>
      <c r="Y17" s="478"/>
      <c r="Z17" s="478"/>
      <c r="AA17" s="478"/>
      <c r="AB17" s="479"/>
      <c r="AC17" s="441">
        <v>1392</v>
      </c>
      <c r="AD17" s="442"/>
      <c r="AE17" s="442"/>
      <c r="AF17" s="442"/>
      <c r="AG17" s="443"/>
      <c r="AH17" s="441">
        <v>1382</v>
      </c>
      <c r="AI17" s="442"/>
      <c r="AJ17" s="442"/>
      <c r="AK17" s="442"/>
      <c r="AL17" s="444"/>
      <c r="AM17" s="534"/>
      <c r="AN17" s="439"/>
      <c r="AO17" s="439"/>
      <c r="AP17" s="439"/>
      <c r="AQ17" s="439"/>
      <c r="AR17" s="439"/>
      <c r="AS17" s="439"/>
      <c r="AT17" s="440"/>
      <c r="AU17" s="522"/>
      <c r="AV17" s="523"/>
      <c r="AW17" s="523"/>
      <c r="AX17" s="523"/>
      <c r="AY17" s="445" t="s">
        <v>159</v>
      </c>
      <c r="AZ17" s="446"/>
      <c r="BA17" s="446"/>
      <c r="BB17" s="446"/>
      <c r="BC17" s="446"/>
      <c r="BD17" s="446"/>
      <c r="BE17" s="446"/>
      <c r="BF17" s="446"/>
      <c r="BG17" s="446"/>
      <c r="BH17" s="446"/>
      <c r="BI17" s="446"/>
      <c r="BJ17" s="446"/>
      <c r="BK17" s="446"/>
      <c r="BL17" s="446"/>
      <c r="BM17" s="447"/>
      <c r="BN17" s="465">
        <v>719380</v>
      </c>
      <c r="BO17" s="466"/>
      <c r="BP17" s="466"/>
      <c r="BQ17" s="466"/>
      <c r="BR17" s="466"/>
      <c r="BS17" s="466"/>
      <c r="BT17" s="466"/>
      <c r="BU17" s="467"/>
      <c r="BV17" s="465">
        <v>722219</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160</v>
      </c>
      <c r="C18" s="528"/>
      <c r="D18" s="528"/>
      <c r="E18" s="529"/>
      <c r="F18" s="529"/>
      <c r="G18" s="529"/>
      <c r="H18" s="529"/>
      <c r="I18" s="529"/>
      <c r="J18" s="529"/>
      <c r="K18" s="529"/>
      <c r="L18" s="530">
        <v>114.2</v>
      </c>
      <c r="M18" s="530"/>
      <c r="N18" s="530"/>
      <c r="O18" s="530"/>
      <c r="P18" s="530"/>
      <c r="Q18" s="530"/>
      <c r="R18" s="531"/>
      <c r="S18" s="531"/>
      <c r="T18" s="531"/>
      <c r="U18" s="531"/>
      <c r="V18" s="532"/>
      <c r="W18" s="546"/>
      <c r="X18" s="547"/>
      <c r="Y18" s="547"/>
      <c r="Z18" s="547"/>
      <c r="AA18" s="547"/>
      <c r="AB18" s="557"/>
      <c r="AC18" s="429">
        <v>55.5</v>
      </c>
      <c r="AD18" s="430"/>
      <c r="AE18" s="430"/>
      <c r="AF18" s="430"/>
      <c r="AG18" s="533"/>
      <c r="AH18" s="429">
        <v>53.7</v>
      </c>
      <c r="AI18" s="430"/>
      <c r="AJ18" s="430"/>
      <c r="AK18" s="430"/>
      <c r="AL18" s="431"/>
      <c r="AM18" s="534"/>
      <c r="AN18" s="439"/>
      <c r="AO18" s="439"/>
      <c r="AP18" s="439"/>
      <c r="AQ18" s="439"/>
      <c r="AR18" s="439"/>
      <c r="AS18" s="439"/>
      <c r="AT18" s="440"/>
      <c r="AU18" s="522"/>
      <c r="AV18" s="523"/>
      <c r="AW18" s="523"/>
      <c r="AX18" s="523"/>
      <c r="AY18" s="445" t="s">
        <v>161</v>
      </c>
      <c r="AZ18" s="446"/>
      <c r="BA18" s="446"/>
      <c r="BB18" s="446"/>
      <c r="BC18" s="446"/>
      <c r="BD18" s="446"/>
      <c r="BE18" s="446"/>
      <c r="BF18" s="446"/>
      <c r="BG18" s="446"/>
      <c r="BH18" s="446"/>
      <c r="BI18" s="446"/>
      <c r="BJ18" s="446"/>
      <c r="BK18" s="446"/>
      <c r="BL18" s="446"/>
      <c r="BM18" s="447"/>
      <c r="BN18" s="465">
        <v>1941108</v>
      </c>
      <c r="BO18" s="466"/>
      <c r="BP18" s="466"/>
      <c r="BQ18" s="466"/>
      <c r="BR18" s="466"/>
      <c r="BS18" s="466"/>
      <c r="BT18" s="466"/>
      <c r="BU18" s="467"/>
      <c r="BV18" s="465">
        <v>1948313</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162</v>
      </c>
      <c r="C19" s="528"/>
      <c r="D19" s="528"/>
      <c r="E19" s="529"/>
      <c r="F19" s="529"/>
      <c r="G19" s="529"/>
      <c r="H19" s="529"/>
      <c r="I19" s="529"/>
      <c r="J19" s="529"/>
      <c r="K19" s="529"/>
      <c r="L19" s="535">
        <v>41</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163</v>
      </c>
      <c r="AZ19" s="446"/>
      <c r="BA19" s="446"/>
      <c r="BB19" s="446"/>
      <c r="BC19" s="446"/>
      <c r="BD19" s="446"/>
      <c r="BE19" s="446"/>
      <c r="BF19" s="446"/>
      <c r="BG19" s="446"/>
      <c r="BH19" s="446"/>
      <c r="BI19" s="446"/>
      <c r="BJ19" s="446"/>
      <c r="BK19" s="446"/>
      <c r="BL19" s="446"/>
      <c r="BM19" s="447"/>
      <c r="BN19" s="465">
        <v>2927394</v>
      </c>
      <c r="BO19" s="466"/>
      <c r="BP19" s="466"/>
      <c r="BQ19" s="466"/>
      <c r="BR19" s="466"/>
      <c r="BS19" s="466"/>
      <c r="BT19" s="466"/>
      <c r="BU19" s="467"/>
      <c r="BV19" s="465">
        <v>3025496</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164</v>
      </c>
      <c r="C20" s="528"/>
      <c r="D20" s="528"/>
      <c r="E20" s="529"/>
      <c r="F20" s="529"/>
      <c r="G20" s="529"/>
      <c r="H20" s="529"/>
      <c r="I20" s="529"/>
      <c r="J20" s="529"/>
      <c r="K20" s="529"/>
      <c r="L20" s="535">
        <v>1873</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165</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166</v>
      </c>
      <c r="C22" s="495"/>
      <c r="D22" s="496"/>
      <c r="E22" s="503" t="s">
        <v>1</v>
      </c>
      <c r="F22" s="478"/>
      <c r="G22" s="478"/>
      <c r="H22" s="478"/>
      <c r="I22" s="478"/>
      <c r="J22" s="478"/>
      <c r="K22" s="479"/>
      <c r="L22" s="503" t="s">
        <v>167</v>
      </c>
      <c r="M22" s="478"/>
      <c r="N22" s="478"/>
      <c r="O22" s="478"/>
      <c r="P22" s="479"/>
      <c r="Q22" s="488" t="s">
        <v>168</v>
      </c>
      <c r="R22" s="489"/>
      <c r="S22" s="489"/>
      <c r="T22" s="489"/>
      <c r="U22" s="489"/>
      <c r="V22" s="504"/>
      <c r="W22" s="506" t="s">
        <v>169</v>
      </c>
      <c r="X22" s="495"/>
      <c r="Y22" s="496"/>
      <c r="Z22" s="503" t="s">
        <v>1</v>
      </c>
      <c r="AA22" s="478"/>
      <c r="AB22" s="478"/>
      <c r="AC22" s="478"/>
      <c r="AD22" s="478"/>
      <c r="AE22" s="478"/>
      <c r="AF22" s="478"/>
      <c r="AG22" s="479"/>
      <c r="AH22" s="477" t="s">
        <v>170</v>
      </c>
      <c r="AI22" s="478"/>
      <c r="AJ22" s="478"/>
      <c r="AK22" s="478"/>
      <c r="AL22" s="479"/>
      <c r="AM22" s="477" t="s">
        <v>171</v>
      </c>
      <c r="AN22" s="483"/>
      <c r="AO22" s="483"/>
      <c r="AP22" s="483"/>
      <c r="AQ22" s="483"/>
      <c r="AR22" s="484"/>
      <c r="AS22" s="488" t="s">
        <v>168</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172</v>
      </c>
      <c r="AZ23" s="458"/>
      <c r="BA23" s="458"/>
      <c r="BB23" s="458"/>
      <c r="BC23" s="458"/>
      <c r="BD23" s="458"/>
      <c r="BE23" s="458"/>
      <c r="BF23" s="458"/>
      <c r="BG23" s="458"/>
      <c r="BH23" s="458"/>
      <c r="BI23" s="458"/>
      <c r="BJ23" s="458"/>
      <c r="BK23" s="458"/>
      <c r="BL23" s="458"/>
      <c r="BM23" s="459"/>
      <c r="BN23" s="465">
        <v>4273336</v>
      </c>
      <c r="BO23" s="466"/>
      <c r="BP23" s="466"/>
      <c r="BQ23" s="466"/>
      <c r="BR23" s="466"/>
      <c r="BS23" s="466"/>
      <c r="BT23" s="466"/>
      <c r="BU23" s="467"/>
      <c r="BV23" s="465">
        <v>4375135</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173</v>
      </c>
      <c r="F24" s="439"/>
      <c r="G24" s="439"/>
      <c r="H24" s="439"/>
      <c r="I24" s="439"/>
      <c r="J24" s="439"/>
      <c r="K24" s="440"/>
      <c r="L24" s="441">
        <v>1</v>
      </c>
      <c r="M24" s="442"/>
      <c r="N24" s="442"/>
      <c r="O24" s="442"/>
      <c r="P24" s="443"/>
      <c r="Q24" s="441">
        <v>7520</v>
      </c>
      <c r="R24" s="442"/>
      <c r="S24" s="442"/>
      <c r="T24" s="442"/>
      <c r="U24" s="442"/>
      <c r="V24" s="443"/>
      <c r="W24" s="507"/>
      <c r="X24" s="498"/>
      <c r="Y24" s="499"/>
      <c r="Z24" s="438" t="s">
        <v>174</v>
      </c>
      <c r="AA24" s="439"/>
      <c r="AB24" s="439"/>
      <c r="AC24" s="439"/>
      <c r="AD24" s="439"/>
      <c r="AE24" s="439"/>
      <c r="AF24" s="439"/>
      <c r="AG24" s="440"/>
      <c r="AH24" s="441">
        <v>59</v>
      </c>
      <c r="AI24" s="442"/>
      <c r="AJ24" s="442"/>
      <c r="AK24" s="442"/>
      <c r="AL24" s="443"/>
      <c r="AM24" s="441">
        <v>172988</v>
      </c>
      <c r="AN24" s="442"/>
      <c r="AO24" s="442"/>
      <c r="AP24" s="442"/>
      <c r="AQ24" s="442"/>
      <c r="AR24" s="443"/>
      <c r="AS24" s="441">
        <v>2932</v>
      </c>
      <c r="AT24" s="442"/>
      <c r="AU24" s="442"/>
      <c r="AV24" s="442"/>
      <c r="AW24" s="442"/>
      <c r="AX24" s="444"/>
      <c r="AY24" s="432" t="s">
        <v>175</v>
      </c>
      <c r="AZ24" s="433"/>
      <c r="BA24" s="433"/>
      <c r="BB24" s="433"/>
      <c r="BC24" s="433"/>
      <c r="BD24" s="433"/>
      <c r="BE24" s="433"/>
      <c r="BF24" s="433"/>
      <c r="BG24" s="433"/>
      <c r="BH24" s="433"/>
      <c r="BI24" s="433"/>
      <c r="BJ24" s="433"/>
      <c r="BK24" s="433"/>
      <c r="BL24" s="433"/>
      <c r="BM24" s="434"/>
      <c r="BN24" s="465">
        <v>3054361</v>
      </c>
      <c r="BO24" s="466"/>
      <c r="BP24" s="466"/>
      <c r="BQ24" s="466"/>
      <c r="BR24" s="466"/>
      <c r="BS24" s="466"/>
      <c r="BT24" s="466"/>
      <c r="BU24" s="467"/>
      <c r="BV24" s="465">
        <v>3196195</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176</v>
      </c>
      <c r="F25" s="439"/>
      <c r="G25" s="439"/>
      <c r="H25" s="439"/>
      <c r="I25" s="439"/>
      <c r="J25" s="439"/>
      <c r="K25" s="440"/>
      <c r="L25" s="441">
        <v>1</v>
      </c>
      <c r="M25" s="442"/>
      <c r="N25" s="442"/>
      <c r="O25" s="442"/>
      <c r="P25" s="443"/>
      <c r="Q25" s="441">
        <v>6000</v>
      </c>
      <c r="R25" s="442"/>
      <c r="S25" s="442"/>
      <c r="T25" s="442"/>
      <c r="U25" s="442"/>
      <c r="V25" s="443"/>
      <c r="W25" s="507"/>
      <c r="X25" s="498"/>
      <c r="Y25" s="499"/>
      <c r="Z25" s="438" t="s">
        <v>177</v>
      </c>
      <c r="AA25" s="439"/>
      <c r="AB25" s="439"/>
      <c r="AC25" s="439"/>
      <c r="AD25" s="439"/>
      <c r="AE25" s="439"/>
      <c r="AF25" s="439"/>
      <c r="AG25" s="440"/>
      <c r="AH25" s="441" t="s">
        <v>139</v>
      </c>
      <c r="AI25" s="442"/>
      <c r="AJ25" s="442"/>
      <c r="AK25" s="442"/>
      <c r="AL25" s="443"/>
      <c r="AM25" s="441" t="s">
        <v>139</v>
      </c>
      <c r="AN25" s="442"/>
      <c r="AO25" s="442"/>
      <c r="AP25" s="442"/>
      <c r="AQ25" s="442"/>
      <c r="AR25" s="443"/>
      <c r="AS25" s="441" t="s">
        <v>139</v>
      </c>
      <c r="AT25" s="442"/>
      <c r="AU25" s="442"/>
      <c r="AV25" s="442"/>
      <c r="AW25" s="442"/>
      <c r="AX25" s="444"/>
      <c r="AY25" s="457" t="s">
        <v>178</v>
      </c>
      <c r="AZ25" s="458"/>
      <c r="BA25" s="458"/>
      <c r="BB25" s="458"/>
      <c r="BC25" s="458"/>
      <c r="BD25" s="458"/>
      <c r="BE25" s="458"/>
      <c r="BF25" s="458"/>
      <c r="BG25" s="458"/>
      <c r="BH25" s="458"/>
      <c r="BI25" s="458"/>
      <c r="BJ25" s="458"/>
      <c r="BK25" s="458"/>
      <c r="BL25" s="458"/>
      <c r="BM25" s="459"/>
      <c r="BN25" s="460" t="s">
        <v>139</v>
      </c>
      <c r="BO25" s="461"/>
      <c r="BP25" s="461"/>
      <c r="BQ25" s="461"/>
      <c r="BR25" s="461"/>
      <c r="BS25" s="461"/>
      <c r="BT25" s="461"/>
      <c r="BU25" s="462"/>
      <c r="BV25" s="460" t="s">
        <v>139</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179</v>
      </c>
      <c r="F26" s="439"/>
      <c r="G26" s="439"/>
      <c r="H26" s="439"/>
      <c r="I26" s="439"/>
      <c r="J26" s="439"/>
      <c r="K26" s="440"/>
      <c r="L26" s="441">
        <v>1</v>
      </c>
      <c r="M26" s="442"/>
      <c r="N26" s="442"/>
      <c r="O26" s="442"/>
      <c r="P26" s="443"/>
      <c r="Q26" s="441">
        <v>5430</v>
      </c>
      <c r="R26" s="442"/>
      <c r="S26" s="442"/>
      <c r="T26" s="442"/>
      <c r="U26" s="442"/>
      <c r="V26" s="443"/>
      <c r="W26" s="507"/>
      <c r="X26" s="498"/>
      <c r="Y26" s="499"/>
      <c r="Z26" s="438" t="s">
        <v>180</v>
      </c>
      <c r="AA26" s="520"/>
      <c r="AB26" s="520"/>
      <c r="AC26" s="520"/>
      <c r="AD26" s="520"/>
      <c r="AE26" s="520"/>
      <c r="AF26" s="520"/>
      <c r="AG26" s="521"/>
      <c r="AH26" s="441">
        <v>1</v>
      </c>
      <c r="AI26" s="442"/>
      <c r="AJ26" s="442"/>
      <c r="AK26" s="442"/>
      <c r="AL26" s="443"/>
      <c r="AM26" s="441" t="s">
        <v>181</v>
      </c>
      <c r="AN26" s="442"/>
      <c r="AO26" s="442"/>
      <c r="AP26" s="442"/>
      <c r="AQ26" s="442"/>
      <c r="AR26" s="443"/>
      <c r="AS26" s="441" t="s">
        <v>181</v>
      </c>
      <c r="AT26" s="442"/>
      <c r="AU26" s="442"/>
      <c r="AV26" s="442"/>
      <c r="AW26" s="442"/>
      <c r="AX26" s="444"/>
      <c r="AY26" s="474" t="s">
        <v>182</v>
      </c>
      <c r="AZ26" s="475"/>
      <c r="BA26" s="475"/>
      <c r="BB26" s="475"/>
      <c r="BC26" s="475"/>
      <c r="BD26" s="475"/>
      <c r="BE26" s="475"/>
      <c r="BF26" s="475"/>
      <c r="BG26" s="475"/>
      <c r="BH26" s="475"/>
      <c r="BI26" s="475"/>
      <c r="BJ26" s="475"/>
      <c r="BK26" s="475"/>
      <c r="BL26" s="475"/>
      <c r="BM26" s="476"/>
      <c r="BN26" s="465" t="s">
        <v>139</v>
      </c>
      <c r="BO26" s="466"/>
      <c r="BP26" s="466"/>
      <c r="BQ26" s="466"/>
      <c r="BR26" s="466"/>
      <c r="BS26" s="466"/>
      <c r="BT26" s="466"/>
      <c r="BU26" s="467"/>
      <c r="BV26" s="465" t="s">
        <v>139</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183</v>
      </c>
      <c r="F27" s="439"/>
      <c r="G27" s="439"/>
      <c r="H27" s="439"/>
      <c r="I27" s="439"/>
      <c r="J27" s="439"/>
      <c r="K27" s="440"/>
      <c r="L27" s="441">
        <v>1</v>
      </c>
      <c r="M27" s="442"/>
      <c r="N27" s="442"/>
      <c r="O27" s="442"/>
      <c r="P27" s="443"/>
      <c r="Q27" s="441">
        <v>2640</v>
      </c>
      <c r="R27" s="442"/>
      <c r="S27" s="442"/>
      <c r="T27" s="442"/>
      <c r="U27" s="442"/>
      <c r="V27" s="443"/>
      <c r="W27" s="507"/>
      <c r="X27" s="498"/>
      <c r="Y27" s="499"/>
      <c r="Z27" s="438" t="s">
        <v>184</v>
      </c>
      <c r="AA27" s="439"/>
      <c r="AB27" s="439"/>
      <c r="AC27" s="439"/>
      <c r="AD27" s="439"/>
      <c r="AE27" s="439"/>
      <c r="AF27" s="439"/>
      <c r="AG27" s="440"/>
      <c r="AH27" s="441" t="s">
        <v>139</v>
      </c>
      <c r="AI27" s="442"/>
      <c r="AJ27" s="442"/>
      <c r="AK27" s="442"/>
      <c r="AL27" s="443"/>
      <c r="AM27" s="441" t="s">
        <v>139</v>
      </c>
      <c r="AN27" s="442"/>
      <c r="AO27" s="442"/>
      <c r="AP27" s="442"/>
      <c r="AQ27" s="442"/>
      <c r="AR27" s="443"/>
      <c r="AS27" s="441" t="s">
        <v>139</v>
      </c>
      <c r="AT27" s="442"/>
      <c r="AU27" s="442"/>
      <c r="AV27" s="442"/>
      <c r="AW27" s="442"/>
      <c r="AX27" s="444"/>
      <c r="AY27" s="471" t="s">
        <v>185</v>
      </c>
      <c r="AZ27" s="472"/>
      <c r="BA27" s="472"/>
      <c r="BB27" s="472"/>
      <c r="BC27" s="472"/>
      <c r="BD27" s="472"/>
      <c r="BE27" s="472"/>
      <c r="BF27" s="472"/>
      <c r="BG27" s="472"/>
      <c r="BH27" s="472"/>
      <c r="BI27" s="472"/>
      <c r="BJ27" s="472"/>
      <c r="BK27" s="472"/>
      <c r="BL27" s="472"/>
      <c r="BM27" s="473"/>
      <c r="BN27" s="468">
        <v>42267</v>
      </c>
      <c r="BO27" s="469"/>
      <c r="BP27" s="469"/>
      <c r="BQ27" s="469"/>
      <c r="BR27" s="469"/>
      <c r="BS27" s="469"/>
      <c r="BT27" s="469"/>
      <c r="BU27" s="470"/>
      <c r="BV27" s="468">
        <v>61468</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186</v>
      </c>
      <c r="F28" s="439"/>
      <c r="G28" s="439"/>
      <c r="H28" s="439"/>
      <c r="I28" s="439"/>
      <c r="J28" s="439"/>
      <c r="K28" s="440"/>
      <c r="L28" s="441">
        <v>1</v>
      </c>
      <c r="M28" s="442"/>
      <c r="N28" s="442"/>
      <c r="O28" s="442"/>
      <c r="P28" s="443"/>
      <c r="Q28" s="441">
        <v>1860</v>
      </c>
      <c r="R28" s="442"/>
      <c r="S28" s="442"/>
      <c r="T28" s="442"/>
      <c r="U28" s="442"/>
      <c r="V28" s="443"/>
      <c r="W28" s="507"/>
      <c r="X28" s="498"/>
      <c r="Y28" s="499"/>
      <c r="Z28" s="438" t="s">
        <v>187</v>
      </c>
      <c r="AA28" s="439"/>
      <c r="AB28" s="439"/>
      <c r="AC28" s="439"/>
      <c r="AD28" s="439"/>
      <c r="AE28" s="439"/>
      <c r="AF28" s="439"/>
      <c r="AG28" s="440"/>
      <c r="AH28" s="441" t="s">
        <v>139</v>
      </c>
      <c r="AI28" s="442"/>
      <c r="AJ28" s="442"/>
      <c r="AK28" s="442"/>
      <c r="AL28" s="443"/>
      <c r="AM28" s="441" t="s">
        <v>139</v>
      </c>
      <c r="AN28" s="442"/>
      <c r="AO28" s="442"/>
      <c r="AP28" s="442"/>
      <c r="AQ28" s="442"/>
      <c r="AR28" s="443"/>
      <c r="AS28" s="441" t="s">
        <v>139</v>
      </c>
      <c r="AT28" s="442"/>
      <c r="AU28" s="442"/>
      <c r="AV28" s="442"/>
      <c r="AW28" s="442"/>
      <c r="AX28" s="444"/>
      <c r="AY28" s="448" t="s">
        <v>188</v>
      </c>
      <c r="AZ28" s="449"/>
      <c r="BA28" s="449"/>
      <c r="BB28" s="450"/>
      <c r="BC28" s="457" t="s">
        <v>48</v>
      </c>
      <c r="BD28" s="458"/>
      <c r="BE28" s="458"/>
      <c r="BF28" s="458"/>
      <c r="BG28" s="458"/>
      <c r="BH28" s="458"/>
      <c r="BI28" s="458"/>
      <c r="BJ28" s="458"/>
      <c r="BK28" s="458"/>
      <c r="BL28" s="458"/>
      <c r="BM28" s="459"/>
      <c r="BN28" s="460">
        <v>2215035</v>
      </c>
      <c r="BO28" s="461"/>
      <c r="BP28" s="461"/>
      <c r="BQ28" s="461"/>
      <c r="BR28" s="461"/>
      <c r="BS28" s="461"/>
      <c r="BT28" s="461"/>
      <c r="BU28" s="462"/>
      <c r="BV28" s="460">
        <v>2143414</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189</v>
      </c>
      <c r="F29" s="439"/>
      <c r="G29" s="439"/>
      <c r="H29" s="439"/>
      <c r="I29" s="439"/>
      <c r="J29" s="439"/>
      <c r="K29" s="440"/>
      <c r="L29" s="441">
        <v>10</v>
      </c>
      <c r="M29" s="442"/>
      <c r="N29" s="442"/>
      <c r="O29" s="442"/>
      <c r="P29" s="443"/>
      <c r="Q29" s="441">
        <v>1700</v>
      </c>
      <c r="R29" s="442"/>
      <c r="S29" s="442"/>
      <c r="T29" s="442"/>
      <c r="U29" s="442"/>
      <c r="V29" s="443"/>
      <c r="W29" s="508"/>
      <c r="X29" s="509"/>
      <c r="Y29" s="510"/>
      <c r="Z29" s="438" t="s">
        <v>190</v>
      </c>
      <c r="AA29" s="439"/>
      <c r="AB29" s="439"/>
      <c r="AC29" s="439"/>
      <c r="AD29" s="439"/>
      <c r="AE29" s="439"/>
      <c r="AF29" s="439"/>
      <c r="AG29" s="440"/>
      <c r="AH29" s="441">
        <v>59</v>
      </c>
      <c r="AI29" s="442"/>
      <c r="AJ29" s="442"/>
      <c r="AK29" s="442"/>
      <c r="AL29" s="443"/>
      <c r="AM29" s="441">
        <v>172988</v>
      </c>
      <c r="AN29" s="442"/>
      <c r="AO29" s="442"/>
      <c r="AP29" s="442"/>
      <c r="AQ29" s="442"/>
      <c r="AR29" s="443"/>
      <c r="AS29" s="441">
        <v>2932</v>
      </c>
      <c r="AT29" s="442"/>
      <c r="AU29" s="442"/>
      <c r="AV29" s="442"/>
      <c r="AW29" s="442"/>
      <c r="AX29" s="444"/>
      <c r="AY29" s="451"/>
      <c r="AZ29" s="452"/>
      <c r="BA29" s="452"/>
      <c r="BB29" s="453"/>
      <c r="BC29" s="445" t="s">
        <v>191</v>
      </c>
      <c r="BD29" s="446"/>
      <c r="BE29" s="446"/>
      <c r="BF29" s="446"/>
      <c r="BG29" s="446"/>
      <c r="BH29" s="446"/>
      <c r="BI29" s="446"/>
      <c r="BJ29" s="446"/>
      <c r="BK29" s="446"/>
      <c r="BL29" s="446"/>
      <c r="BM29" s="447"/>
      <c r="BN29" s="465">
        <v>65445</v>
      </c>
      <c r="BO29" s="466"/>
      <c r="BP29" s="466"/>
      <c r="BQ29" s="466"/>
      <c r="BR29" s="466"/>
      <c r="BS29" s="466"/>
      <c r="BT29" s="466"/>
      <c r="BU29" s="467"/>
      <c r="BV29" s="465">
        <v>68004</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192</v>
      </c>
      <c r="X30" s="518"/>
      <c r="Y30" s="518"/>
      <c r="Z30" s="518"/>
      <c r="AA30" s="518"/>
      <c r="AB30" s="518"/>
      <c r="AC30" s="518"/>
      <c r="AD30" s="518"/>
      <c r="AE30" s="518"/>
      <c r="AF30" s="518"/>
      <c r="AG30" s="519"/>
      <c r="AH30" s="429">
        <v>96.3</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916386</v>
      </c>
      <c r="BO30" s="469"/>
      <c r="BP30" s="469"/>
      <c r="BQ30" s="469"/>
      <c r="BR30" s="469"/>
      <c r="BS30" s="469"/>
      <c r="BT30" s="469"/>
      <c r="BU30" s="470"/>
      <c r="BV30" s="468">
        <v>1005868</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193</v>
      </c>
      <c r="D32" s="213"/>
      <c r="E32" s="213"/>
      <c r="F32" s="210"/>
      <c r="G32" s="210"/>
      <c r="H32" s="210"/>
      <c r="I32" s="210"/>
      <c r="J32" s="210"/>
      <c r="K32" s="210"/>
      <c r="L32" s="210"/>
      <c r="M32" s="210"/>
      <c r="N32" s="210"/>
      <c r="O32" s="210"/>
      <c r="P32" s="210"/>
      <c r="Q32" s="210"/>
      <c r="R32" s="210"/>
      <c r="S32" s="210"/>
      <c r="T32" s="210"/>
      <c r="U32" s="210" t="s">
        <v>194</v>
      </c>
      <c r="V32" s="210"/>
      <c r="W32" s="210"/>
      <c r="X32" s="210"/>
      <c r="Y32" s="210"/>
      <c r="Z32" s="210"/>
      <c r="AA32" s="210"/>
      <c r="AB32" s="210"/>
      <c r="AC32" s="210"/>
      <c r="AD32" s="210"/>
      <c r="AE32" s="210"/>
      <c r="AF32" s="210"/>
      <c r="AG32" s="210"/>
      <c r="AH32" s="210"/>
      <c r="AI32" s="210"/>
      <c r="AJ32" s="210"/>
      <c r="AK32" s="210"/>
      <c r="AL32" s="210"/>
      <c r="AM32" s="214" t="s">
        <v>195</v>
      </c>
      <c r="AN32" s="210"/>
      <c r="AO32" s="210"/>
      <c r="AP32" s="210"/>
      <c r="AQ32" s="210"/>
      <c r="AR32" s="210"/>
      <c r="AS32" s="214"/>
      <c r="AT32" s="214"/>
      <c r="AU32" s="214"/>
      <c r="AV32" s="214"/>
      <c r="AW32" s="214"/>
      <c r="AX32" s="214"/>
      <c r="AY32" s="214"/>
      <c r="AZ32" s="214"/>
      <c r="BA32" s="214"/>
      <c r="BB32" s="210"/>
      <c r="BC32" s="214"/>
      <c r="BD32" s="210"/>
      <c r="BE32" s="214" t="s">
        <v>196</v>
      </c>
      <c r="BF32" s="210"/>
      <c r="BG32" s="210"/>
      <c r="BH32" s="210"/>
      <c r="BI32" s="210"/>
      <c r="BJ32" s="214"/>
      <c r="BK32" s="214"/>
      <c r="BL32" s="214"/>
      <c r="BM32" s="214"/>
      <c r="BN32" s="214"/>
      <c r="BO32" s="214"/>
      <c r="BP32" s="214"/>
      <c r="BQ32" s="214"/>
      <c r="BR32" s="210"/>
      <c r="BS32" s="210"/>
      <c r="BT32" s="210"/>
      <c r="BU32" s="210"/>
      <c r="BV32" s="210"/>
      <c r="BW32" s="210" t="s">
        <v>197</v>
      </c>
      <c r="BX32" s="210"/>
      <c r="BY32" s="210"/>
      <c r="BZ32" s="210"/>
      <c r="CA32" s="210"/>
      <c r="CB32" s="214"/>
      <c r="CC32" s="214"/>
      <c r="CD32" s="214"/>
      <c r="CE32" s="214"/>
      <c r="CF32" s="214"/>
      <c r="CG32" s="214"/>
      <c r="CH32" s="214"/>
      <c r="CI32" s="214"/>
      <c r="CJ32" s="214"/>
      <c r="CK32" s="214"/>
      <c r="CL32" s="214"/>
      <c r="CM32" s="214"/>
      <c r="CN32" s="214"/>
      <c r="CO32" s="214" t="s">
        <v>198</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199</v>
      </c>
      <c r="D33" s="428"/>
      <c r="E33" s="427" t="s">
        <v>200</v>
      </c>
      <c r="F33" s="427"/>
      <c r="G33" s="427"/>
      <c r="H33" s="427"/>
      <c r="I33" s="427"/>
      <c r="J33" s="427"/>
      <c r="K33" s="427"/>
      <c r="L33" s="427"/>
      <c r="M33" s="427"/>
      <c r="N33" s="427"/>
      <c r="O33" s="427"/>
      <c r="P33" s="427"/>
      <c r="Q33" s="427"/>
      <c r="R33" s="427"/>
      <c r="S33" s="427"/>
      <c r="T33" s="215"/>
      <c r="U33" s="428" t="s">
        <v>199</v>
      </c>
      <c r="V33" s="428"/>
      <c r="W33" s="427" t="s">
        <v>200</v>
      </c>
      <c r="X33" s="427"/>
      <c r="Y33" s="427"/>
      <c r="Z33" s="427"/>
      <c r="AA33" s="427"/>
      <c r="AB33" s="427"/>
      <c r="AC33" s="427"/>
      <c r="AD33" s="427"/>
      <c r="AE33" s="427"/>
      <c r="AF33" s="427"/>
      <c r="AG33" s="427"/>
      <c r="AH33" s="427"/>
      <c r="AI33" s="427"/>
      <c r="AJ33" s="427"/>
      <c r="AK33" s="427"/>
      <c r="AL33" s="215"/>
      <c r="AM33" s="428" t="s">
        <v>199</v>
      </c>
      <c r="AN33" s="428"/>
      <c r="AO33" s="427" t="s">
        <v>200</v>
      </c>
      <c r="AP33" s="427"/>
      <c r="AQ33" s="427"/>
      <c r="AR33" s="427"/>
      <c r="AS33" s="427"/>
      <c r="AT33" s="427"/>
      <c r="AU33" s="427"/>
      <c r="AV33" s="427"/>
      <c r="AW33" s="427"/>
      <c r="AX33" s="427"/>
      <c r="AY33" s="427"/>
      <c r="AZ33" s="427"/>
      <c r="BA33" s="427"/>
      <c r="BB33" s="427"/>
      <c r="BC33" s="427"/>
      <c r="BD33" s="216"/>
      <c r="BE33" s="427" t="s">
        <v>201</v>
      </c>
      <c r="BF33" s="427"/>
      <c r="BG33" s="427" t="s">
        <v>202</v>
      </c>
      <c r="BH33" s="427"/>
      <c r="BI33" s="427"/>
      <c r="BJ33" s="427"/>
      <c r="BK33" s="427"/>
      <c r="BL33" s="427"/>
      <c r="BM33" s="427"/>
      <c r="BN33" s="427"/>
      <c r="BO33" s="427"/>
      <c r="BP33" s="427"/>
      <c r="BQ33" s="427"/>
      <c r="BR33" s="427"/>
      <c r="BS33" s="427"/>
      <c r="BT33" s="427"/>
      <c r="BU33" s="427"/>
      <c r="BV33" s="216"/>
      <c r="BW33" s="428" t="s">
        <v>201</v>
      </c>
      <c r="BX33" s="428"/>
      <c r="BY33" s="427" t="s">
        <v>203</v>
      </c>
      <c r="BZ33" s="427"/>
      <c r="CA33" s="427"/>
      <c r="CB33" s="427"/>
      <c r="CC33" s="427"/>
      <c r="CD33" s="427"/>
      <c r="CE33" s="427"/>
      <c r="CF33" s="427"/>
      <c r="CG33" s="427"/>
      <c r="CH33" s="427"/>
      <c r="CI33" s="427"/>
      <c r="CJ33" s="427"/>
      <c r="CK33" s="427"/>
      <c r="CL33" s="427"/>
      <c r="CM33" s="427"/>
      <c r="CN33" s="215"/>
      <c r="CO33" s="428" t="s">
        <v>199</v>
      </c>
      <c r="CP33" s="428"/>
      <c r="CQ33" s="427" t="s">
        <v>204</v>
      </c>
      <c r="CR33" s="427"/>
      <c r="CS33" s="427"/>
      <c r="CT33" s="427"/>
      <c r="CU33" s="427"/>
      <c r="CV33" s="427"/>
      <c r="CW33" s="427"/>
      <c r="CX33" s="427"/>
      <c r="CY33" s="427"/>
      <c r="CZ33" s="427"/>
      <c r="DA33" s="427"/>
      <c r="DB33" s="427"/>
      <c r="DC33" s="427"/>
      <c r="DD33" s="427"/>
      <c r="DE33" s="427"/>
      <c r="DF33" s="215"/>
      <c r="DG33" s="426" t="s">
        <v>205</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小海町国民健康保険事業特別会計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小海町水道事業特別会計</v>
      </c>
      <c r="AP34" s="423"/>
      <c r="AQ34" s="423"/>
      <c r="AR34" s="423"/>
      <c r="AS34" s="423"/>
      <c r="AT34" s="423"/>
      <c r="AU34" s="423"/>
      <c r="AV34" s="423"/>
      <c r="AW34" s="423"/>
      <c r="AX34" s="423"/>
      <c r="AY34" s="423"/>
      <c r="AZ34" s="423"/>
      <c r="BA34" s="423"/>
      <c r="BB34" s="423"/>
      <c r="BC34" s="423"/>
      <c r="BD34" s="213"/>
      <c r="BE34" s="424" t="str">
        <f>IF(BG34="","",MAX(C34:D43,U34:V43,AM34:AN43)+1)</f>
        <v/>
      </c>
      <c r="BF34" s="424"/>
      <c r="BG34" s="423"/>
      <c r="BH34" s="423"/>
      <c r="BI34" s="423"/>
      <c r="BJ34" s="423"/>
      <c r="BK34" s="423"/>
      <c r="BL34" s="423"/>
      <c r="BM34" s="423"/>
      <c r="BN34" s="423"/>
      <c r="BO34" s="423"/>
      <c r="BP34" s="423"/>
      <c r="BQ34" s="423"/>
      <c r="BR34" s="423"/>
      <c r="BS34" s="423"/>
      <c r="BT34" s="423"/>
      <c r="BU34" s="423"/>
      <c r="BV34" s="213"/>
      <c r="BW34" s="424">
        <f>IF(BY34="","",MAX(C34:D43,U34:V43,AM34:AN43,BE34:BF43)+1)</f>
        <v>6</v>
      </c>
      <c r="BX34" s="424"/>
      <c r="BY34" s="423" t="str">
        <f>IF('各会計、関係団体の財政状況及び健全化判断比率'!B68="","",'各会計、関係団体の財政状況及び健全化判断比率'!B68)</f>
        <v>長野県市町村総合事務組合</v>
      </c>
      <c r="BZ34" s="423"/>
      <c r="CA34" s="423"/>
      <c r="CB34" s="423"/>
      <c r="CC34" s="423"/>
      <c r="CD34" s="423"/>
      <c r="CE34" s="423"/>
      <c r="CF34" s="423"/>
      <c r="CG34" s="423"/>
      <c r="CH34" s="423"/>
      <c r="CI34" s="423"/>
      <c r="CJ34" s="423"/>
      <c r="CK34" s="423"/>
      <c r="CL34" s="423"/>
      <c r="CM34" s="423"/>
      <c r="CN34" s="213"/>
      <c r="CO34" s="424">
        <f>IF(CQ34="","",MAX(C34:D43,U34:V43,AM34:AN43,BE34:BF43,BW34:BX43)+1)</f>
        <v>16</v>
      </c>
      <c r="CP34" s="424"/>
      <c r="CQ34" s="423" t="str">
        <f>IF('各会計、関係団体の財政状況及び健全化判断比率'!BS7="","",'各会計、関係団体の財政状況及び健全化判断比率'!BS7)</f>
        <v>小海町開発公社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小海町介護保険事業特別会計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7</v>
      </c>
      <c r="BX35" s="424"/>
      <c r="BY35" s="423" t="str">
        <f>IF('各会計、関係団体の財政状況及び健全化判断比率'!B69="","",'各会計、関係団体の財政状況及び健全化判断比率'!B69)</f>
        <v>長野県市町村総合事務組合非常勤特別公務災害補償特別会計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小海町後期高齢者医療特別会計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8</v>
      </c>
      <c r="BX36" s="424"/>
      <c r="BY36" s="423" t="str">
        <f>IF('各会計、関係団体の財政状況及び健全化判断比率'!B70="","",'各会計、関係団体の財政状況及び健全化判断比率'!B70)</f>
        <v>佐久広域連合一般会計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9</v>
      </c>
      <c r="BX37" s="424"/>
      <c r="BY37" s="423" t="str">
        <f>IF('各会計、関係団体の財政状況及び健全化判断比率'!B71="","",'各会計、関係団体の財政状況及び健全化判断比率'!B71)</f>
        <v>佐久広域連合消防特別会計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10</v>
      </c>
      <c r="BX38" s="424"/>
      <c r="BY38" s="423" t="str">
        <f>IF('各会計、関係団体の財政状況及び健全化判断比率'!B72="","",'各会計、関係団体の財政状況及び健全化判断比率'!B72)</f>
        <v>佐久広域連合特別養護老人ホーム特別会計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11</v>
      </c>
      <c r="BX39" s="424"/>
      <c r="BY39" s="423" t="str">
        <f>IF('各会計、関係団体の財政状況及び健全化判断比率'!B73="","",'各会計、関係団体の財政状況及び健全化判断比率'!B73)</f>
        <v>佐久広域連合救護施設特別会計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12</v>
      </c>
      <c r="BX40" s="424"/>
      <c r="BY40" s="423" t="str">
        <f>IF('各会計、関係団体の財政状況及び健全化判断比率'!B74="","",'各会計、関係団体の財政状況及び健全化判断比率'!B74)</f>
        <v>佐久広域連合食肉流通センター特別会計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13</v>
      </c>
      <c r="BX41" s="424"/>
      <c r="BY41" s="423" t="str">
        <f>IF('各会計、関係団体の財政状況及び健全化判断比率'!B75="","",'各会計、関係団体の財政状況及び健全化判断比率'!B75)</f>
        <v>小海町北相木村南相木村中学校組合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14</v>
      </c>
      <c r="BX42" s="424"/>
      <c r="BY42" s="423" t="str">
        <f>IF('各会計、関係団体の財政状況及び健全化判断比率'!B76="","",'各会計、関係団体の財政状況及び健全化判断比率'!B76)</f>
        <v>東北信市町村交通災害共済組合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15</v>
      </c>
      <c r="BX43" s="424"/>
      <c r="BY43" s="423" t="str">
        <f>IF('各会計、関係団体の財政状況及び健全化判断比率'!B77="","",'各会計、関係団体の財政状況及び健全化判断比率'!B77)</f>
        <v>長野県市町村自治振興組合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Uex4KPPj63L9RpJrdWtwIF8BzOW+yocd32QphlwbWcVhnjC+EKu4HHaYgdWNEwZY11vIUZpo1EOsaz3kfUgocw==" saltValue="LmOPXDK3U6yASDAQgFMcK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214</v>
      </c>
      <c r="DI1" s="794"/>
      <c r="DJ1" s="794"/>
      <c r="DK1" s="794"/>
      <c r="DL1" s="794"/>
      <c r="DM1" s="794"/>
      <c r="DN1" s="795"/>
      <c r="DO1" s="225"/>
      <c r="DP1" s="793" t="s">
        <v>215</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217</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218</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219</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220</v>
      </c>
      <c r="S4" s="736"/>
      <c r="T4" s="736"/>
      <c r="U4" s="736"/>
      <c r="V4" s="736"/>
      <c r="W4" s="736"/>
      <c r="X4" s="736"/>
      <c r="Y4" s="737"/>
      <c r="Z4" s="735" t="s">
        <v>221</v>
      </c>
      <c r="AA4" s="736"/>
      <c r="AB4" s="736"/>
      <c r="AC4" s="737"/>
      <c r="AD4" s="735" t="s">
        <v>222</v>
      </c>
      <c r="AE4" s="736"/>
      <c r="AF4" s="736"/>
      <c r="AG4" s="736"/>
      <c r="AH4" s="736"/>
      <c r="AI4" s="736"/>
      <c r="AJ4" s="736"/>
      <c r="AK4" s="737"/>
      <c r="AL4" s="735" t="s">
        <v>221</v>
      </c>
      <c r="AM4" s="736"/>
      <c r="AN4" s="736"/>
      <c r="AO4" s="737"/>
      <c r="AP4" s="796" t="s">
        <v>223</v>
      </c>
      <c r="AQ4" s="796"/>
      <c r="AR4" s="796"/>
      <c r="AS4" s="796"/>
      <c r="AT4" s="796"/>
      <c r="AU4" s="796"/>
      <c r="AV4" s="796"/>
      <c r="AW4" s="796"/>
      <c r="AX4" s="796"/>
      <c r="AY4" s="796"/>
      <c r="AZ4" s="796"/>
      <c r="BA4" s="796"/>
      <c r="BB4" s="796"/>
      <c r="BC4" s="796"/>
      <c r="BD4" s="796"/>
      <c r="BE4" s="796"/>
      <c r="BF4" s="796"/>
      <c r="BG4" s="796" t="s">
        <v>224</v>
      </c>
      <c r="BH4" s="796"/>
      <c r="BI4" s="796"/>
      <c r="BJ4" s="796"/>
      <c r="BK4" s="796"/>
      <c r="BL4" s="796"/>
      <c r="BM4" s="796"/>
      <c r="BN4" s="796"/>
      <c r="BO4" s="796" t="s">
        <v>221</v>
      </c>
      <c r="BP4" s="796"/>
      <c r="BQ4" s="796"/>
      <c r="BR4" s="796"/>
      <c r="BS4" s="796" t="s">
        <v>225</v>
      </c>
      <c r="BT4" s="796"/>
      <c r="BU4" s="796"/>
      <c r="BV4" s="796"/>
      <c r="BW4" s="796"/>
      <c r="BX4" s="796"/>
      <c r="BY4" s="796"/>
      <c r="BZ4" s="796"/>
      <c r="CA4" s="796"/>
      <c r="CB4" s="796"/>
      <c r="CD4" s="778" t="s">
        <v>226</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227</v>
      </c>
      <c r="C5" s="761"/>
      <c r="D5" s="761"/>
      <c r="E5" s="761"/>
      <c r="F5" s="761"/>
      <c r="G5" s="761"/>
      <c r="H5" s="761"/>
      <c r="I5" s="761"/>
      <c r="J5" s="761"/>
      <c r="K5" s="761"/>
      <c r="L5" s="761"/>
      <c r="M5" s="761"/>
      <c r="N5" s="761"/>
      <c r="O5" s="761"/>
      <c r="P5" s="761"/>
      <c r="Q5" s="762"/>
      <c r="R5" s="726">
        <v>558605</v>
      </c>
      <c r="S5" s="727"/>
      <c r="T5" s="727"/>
      <c r="U5" s="727"/>
      <c r="V5" s="727"/>
      <c r="W5" s="727"/>
      <c r="X5" s="727"/>
      <c r="Y5" s="773"/>
      <c r="Z5" s="791">
        <v>14</v>
      </c>
      <c r="AA5" s="791"/>
      <c r="AB5" s="791"/>
      <c r="AC5" s="791"/>
      <c r="AD5" s="792">
        <v>558605</v>
      </c>
      <c r="AE5" s="792"/>
      <c r="AF5" s="792"/>
      <c r="AG5" s="792"/>
      <c r="AH5" s="792"/>
      <c r="AI5" s="792"/>
      <c r="AJ5" s="792"/>
      <c r="AK5" s="792"/>
      <c r="AL5" s="774">
        <v>24.6</v>
      </c>
      <c r="AM5" s="743"/>
      <c r="AN5" s="743"/>
      <c r="AO5" s="775"/>
      <c r="AP5" s="760" t="s">
        <v>228</v>
      </c>
      <c r="AQ5" s="761"/>
      <c r="AR5" s="761"/>
      <c r="AS5" s="761"/>
      <c r="AT5" s="761"/>
      <c r="AU5" s="761"/>
      <c r="AV5" s="761"/>
      <c r="AW5" s="761"/>
      <c r="AX5" s="761"/>
      <c r="AY5" s="761"/>
      <c r="AZ5" s="761"/>
      <c r="BA5" s="761"/>
      <c r="BB5" s="761"/>
      <c r="BC5" s="761"/>
      <c r="BD5" s="761"/>
      <c r="BE5" s="761"/>
      <c r="BF5" s="762"/>
      <c r="BG5" s="661">
        <v>546364</v>
      </c>
      <c r="BH5" s="664"/>
      <c r="BI5" s="664"/>
      <c r="BJ5" s="664"/>
      <c r="BK5" s="664"/>
      <c r="BL5" s="664"/>
      <c r="BM5" s="664"/>
      <c r="BN5" s="665"/>
      <c r="BO5" s="723">
        <v>97.8</v>
      </c>
      <c r="BP5" s="723"/>
      <c r="BQ5" s="723"/>
      <c r="BR5" s="723"/>
      <c r="BS5" s="724">
        <v>3315</v>
      </c>
      <c r="BT5" s="724"/>
      <c r="BU5" s="724"/>
      <c r="BV5" s="724"/>
      <c r="BW5" s="724"/>
      <c r="BX5" s="724"/>
      <c r="BY5" s="724"/>
      <c r="BZ5" s="724"/>
      <c r="CA5" s="724"/>
      <c r="CB5" s="765"/>
      <c r="CD5" s="778" t="s">
        <v>223</v>
      </c>
      <c r="CE5" s="779"/>
      <c r="CF5" s="779"/>
      <c r="CG5" s="779"/>
      <c r="CH5" s="779"/>
      <c r="CI5" s="779"/>
      <c r="CJ5" s="779"/>
      <c r="CK5" s="779"/>
      <c r="CL5" s="779"/>
      <c r="CM5" s="779"/>
      <c r="CN5" s="779"/>
      <c r="CO5" s="779"/>
      <c r="CP5" s="779"/>
      <c r="CQ5" s="780"/>
      <c r="CR5" s="778" t="s">
        <v>229</v>
      </c>
      <c r="CS5" s="779"/>
      <c r="CT5" s="779"/>
      <c r="CU5" s="779"/>
      <c r="CV5" s="779"/>
      <c r="CW5" s="779"/>
      <c r="CX5" s="779"/>
      <c r="CY5" s="780"/>
      <c r="CZ5" s="778" t="s">
        <v>221</v>
      </c>
      <c r="DA5" s="779"/>
      <c r="DB5" s="779"/>
      <c r="DC5" s="780"/>
      <c r="DD5" s="778" t="s">
        <v>230</v>
      </c>
      <c r="DE5" s="779"/>
      <c r="DF5" s="779"/>
      <c r="DG5" s="779"/>
      <c r="DH5" s="779"/>
      <c r="DI5" s="779"/>
      <c r="DJ5" s="779"/>
      <c r="DK5" s="779"/>
      <c r="DL5" s="779"/>
      <c r="DM5" s="779"/>
      <c r="DN5" s="779"/>
      <c r="DO5" s="779"/>
      <c r="DP5" s="780"/>
      <c r="DQ5" s="778" t="s">
        <v>231</v>
      </c>
      <c r="DR5" s="779"/>
      <c r="DS5" s="779"/>
      <c r="DT5" s="779"/>
      <c r="DU5" s="779"/>
      <c r="DV5" s="779"/>
      <c r="DW5" s="779"/>
      <c r="DX5" s="779"/>
      <c r="DY5" s="779"/>
      <c r="DZ5" s="779"/>
      <c r="EA5" s="779"/>
      <c r="EB5" s="779"/>
      <c r="EC5" s="780"/>
    </row>
    <row r="6" spans="2:143" ht="11.25" customHeight="1" x14ac:dyDescent="0.15">
      <c r="B6" s="658" t="s">
        <v>232</v>
      </c>
      <c r="C6" s="659"/>
      <c r="D6" s="659"/>
      <c r="E6" s="659"/>
      <c r="F6" s="659"/>
      <c r="G6" s="659"/>
      <c r="H6" s="659"/>
      <c r="I6" s="659"/>
      <c r="J6" s="659"/>
      <c r="K6" s="659"/>
      <c r="L6" s="659"/>
      <c r="M6" s="659"/>
      <c r="N6" s="659"/>
      <c r="O6" s="659"/>
      <c r="P6" s="659"/>
      <c r="Q6" s="660"/>
      <c r="R6" s="661">
        <v>62596</v>
      </c>
      <c r="S6" s="664"/>
      <c r="T6" s="664"/>
      <c r="U6" s="664"/>
      <c r="V6" s="664"/>
      <c r="W6" s="664"/>
      <c r="X6" s="664"/>
      <c r="Y6" s="665"/>
      <c r="Z6" s="723">
        <v>1.6</v>
      </c>
      <c r="AA6" s="723"/>
      <c r="AB6" s="723"/>
      <c r="AC6" s="723"/>
      <c r="AD6" s="724">
        <v>62596</v>
      </c>
      <c r="AE6" s="724"/>
      <c r="AF6" s="724"/>
      <c r="AG6" s="724"/>
      <c r="AH6" s="724"/>
      <c r="AI6" s="724"/>
      <c r="AJ6" s="724"/>
      <c r="AK6" s="724"/>
      <c r="AL6" s="666">
        <v>2.8</v>
      </c>
      <c r="AM6" s="667"/>
      <c r="AN6" s="667"/>
      <c r="AO6" s="725"/>
      <c r="AP6" s="658" t="s">
        <v>233</v>
      </c>
      <c r="AQ6" s="659"/>
      <c r="AR6" s="659"/>
      <c r="AS6" s="659"/>
      <c r="AT6" s="659"/>
      <c r="AU6" s="659"/>
      <c r="AV6" s="659"/>
      <c r="AW6" s="659"/>
      <c r="AX6" s="659"/>
      <c r="AY6" s="659"/>
      <c r="AZ6" s="659"/>
      <c r="BA6" s="659"/>
      <c r="BB6" s="659"/>
      <c r="BC6" s="659"/>
      <c r="BD6" s="659"/>
      <c r="BE6" s="659"/>
      <c r="BF6" s="660"/>
      <c r="BG6" s="661">
        <v>546364</v>
      </c>
      <c r="BH6" s="664"/>
      <c r="BI6" s="664"/>
      <c r="BJ6" s="664"/>
      <c r="BK6" s="664"/>
      <c r="BL6" s="664"/>
      <c r="BM6" s="664"/>
      <c r="BN6" s="665"/>
      <c r="BO6" s="723">
        <v>97.8</v>
      </c>
      <c r="BP6" s="723"/>
      <c r="BQ6" s="723"/>
      <c r="BR6" s="723"/>
      <c r="BS6" s="724">
        <v>3315</v>
      </c>
      <c r="BT6" s="724"/>
      <c r="BU6" s="724"/>
      <c r="BV6" s="724"/>
      <c r="BW6" s="724"/>
      <c r="BX6" s="724"/>
      <c r="BY6" s="724"/>
      <c r="BZ6" s="724"/>
      <c r="CA6" s="724"/>
      <c r="CB6" s="765"/>
      <c r="CD6" s="732" t="s">
        <v>234</v>
      </c>
      <c r="CE6" s="733"/>
      <c r="CF6" s="733"/>
      <c r="CG6" s="733"/>
      <c r="CH6" s="733"/>
      <c r="CI6" s="733"/>
      <c r="CJ6" s="733"/>
      <c r="CK6" s="733"/>
      <c r="CL6" s="733"/>
      <c r="CM6" s="733"/>
      <c r="CN6" s="733"/>
      <c r="CO6" s="733"/>
      <c r="CP6" s="733"/>
      <c r="CQ6" s="734"/>
      <c r="CR6" s="661">
        <v>66379</v>
      </c>
      <c r="CS6" s="664"/>
      <c r="CT6" s="664"/>
      <c r="CU6" s="664"/>
      <c r="CV6" s="664"/>
      <c r="CW6" s="664"/>
      <c r="CX6" s="664"/>
      <c r="CY6" s="665"/>
      <c r="CZ6" s="774">
        <v>1.8</v>
      </c>
      <c r="DA6" s="743"/>
      <c r="DB6" s="743"/>
      <c r="DC6" s="777"/>
      <c r="DD6" s="669" t="s">
        <v>235</v>
      </c>
      <c r="DE6" s="664"/>
      <c r="DF6" s="664"/>
      <c r="DG6" s="664"/>
      <c r="DH6" s="664"/>
      <c r="DI6" s="664"/>
      <c r="DJ6" s="664"/>
      <c r="DK6" s="664"/>
      <c r="DL6" s="664"/>
      <c r="DM6" s="664"/>
      <c r="DN6" s="664"/>
      <c r="DO6" s="664"/>
      <c r="DP6" s="665"/>
      <c r="DQ6" s="669">
        <v>63079</v>
      </c>
      <c r="DR6" s="664"/>
      <c r="DS6" s="664"/>
      <c r="DT6" s="664"/>
      <c r="DU6" s="664"/>
      <c r="DV6" s="664"/>
      <c r="DW6" s="664"/>
      <c r="DX6" s="664"/>
      <c r="DY6" s="664"/>
      <c r="DZ6" s="664"/>
      <c r="EA6" s="664"/>
      <c r="EB6" s="664"/>
      <c r="EC6" s="704"/>
    </row>
    <row r="7" spans="2:143" ht="11.25" customHeight="1" x14ac:dyDescent="0.15">
      <c r="B7" s="658" t="s">
        <v>236</v>
      </c>
      <c r="C7" s="659"/>
      <c r="D7" s="659"/>
      <c r="E7" s="659"/>
      <c r="F7" s="659"/>
      <c r="G7" s="659"/>
      <c r="H7" s="659"/>
      <c r="I7" s="659"/>
      <c r="J7" s="659"/>
      <c r="K7" s="659"/>
      <c r="L7" s="659"/>
      <c r="M7" s="659"/>
      <c r="N7" s="659"/>
      <c r="O7" s="659"/>
      <c r="P7" s="659"/>
      <c r="Q7" s="660"/>
      <c r="R7" s="661">
        <v>1023</v>
      </c>
      <c r="S7" s="664"/>
      <c r="T7" s="664"/>
      <c r="U7" s="664"/>
      <c r="V7" s="664"/>
      <c r="W7" s="664"/>
      <c r="X7" s="664"/>
      <c r="Y7" s="665"/>
      <c r="Z7" s="723">
        <v>0</v>
      </c>
      <c r="AA7" s="723"/>
      <c r="AB7" s="723"/>
      <c r="AC7" s="723"/>
      <c r="AD7" s="724">
        <v>1023</v>
      </c>
      <c r="AE7" s="724"/>
      <c r="AF7" s="724"/>
      <c r="AG7" s="724"/>
      <c r="AH7" s="724"/>
      <c r="AI7" s="724"/>
      <c r="AJ7" s="724"/>
      <c r="AK7" s="724"/>
      <c r="AL7" s="666">
        <v>0</v>
      </c>
      <c r="AM7" s="667"/>
      <c r="AN7" s="667"/>
      <c r="AO7" s="725"/>
      <c r="AP7" s="658" t="s">
        <v>237</v>
      </c>
      <c r="AQ7" s="659"/>
      <c r="AR7" s="659"/>
      <c r="AS7" s="659"/>
      <c r="AT7" s="659"/>
      <c r="AU7" s="659"/>
      <c r="AV7" s="659"/>
      <c r="AW7" s="659"/>
      <c r="AX7" s="659"/>
      <c r="AY7" s="659"/>
      <c r="AZ7" s="659"/>
      <c r="BA7" s="659"/>
      <c r="BB7" s="659"/>
      <c r="BC7" s="659"/>
      <c r="BD7" s="659"/>
      <c r="BE7" s="659"/>
      <c r="BF7" s="660"/>
      <c r="BG7" s="661">
        <v>224166</v>
      </c>
      <c r="BH7" s="664"/>
      <c r="BI7" s="664"/>
      <c r="BJ7" s="664"/>
      <c r="BK7" s="664"/>
      <c r="BL7" s="664"/>
      <c r="BM7" s="664"/>
      <c r="BN7" s="665"/>
      <c r="BO7" s="723">
        <v>40.1</v>
      </c>
      <c r="BP7" s="723"/>
      <c r="BQ7" s="723"/>
      <c r="BR7" s="723"/>
      <c r="BS7" s="724">
        <v>3315</v>
      </c>
      <c r="BT7" s="724"/>
      <c r="BU7" s="724"/>
      <c r="BV7" s="724"/>
      <c r="BW7" s="724"/>
      <c r="BX7" s="724"/>
      <c r="BY7" s="724"/>
      <c r="BZ7" s="724"/>
      <c r="CA7" s="724"/>
      <c r="CB7" s="765"/>
      <c r="CD7" s="705" t="s">
        <v>238</v>
      </c>
      <c r="CE7" s="702"/>
      <c r="CF7" s="702"/>
      <c r="CG7" s="702"/>
      <c r="CH7" s="702"/>
      <c r="CI7" s="702"/>
      <c r="CJ7" s="702"/>
      <c r="CK7" s="702"/>
      <c r="CL7" s="702"/>
      <c r="CM7" s="702"/>
      <c r="CN7" s="702"/>
      <c r="CO7" s="702"/>
      <c r="CP7" s="702"/>
      <c r="CQ7" s="703"/>
      <c r="CR7" s="661">
        <v>762855</v>
      </c>
      <c r="CS7" s="664"/>
      <c r="CT7" s="664"/>
      <c r="CU7" s="664"/>
      <c r="CV7" s="664"/>
      <c r="CW7" s="664"/>
      <c r="CX7" s="664"/>
      <c r="CY7" s="665"/>
      <c r="CZ7" s="723">
        <v>20.7</v>
      </c>
      <c r="DA7" s="723"/>
      <c r="DB7" s="723"/>
      <c r="DC7" s="723"/>
      <c r="DD7" s="669">
        <v>101632</v>
      </c>
      <c r="DE7" s="664"/>
      <c r="DF7" s="664"/>
      <c r="DG7" s="664"/>
      <c r="DH7" s="664"/>
      <c r="DI7" s="664"/>
      <c r="DJ7" s="664"/>
      <c r="DK7" s="664"/>
      <c r="DL7" s="664"/>
      <c r="DM7" s="664"/>
      <c r="DN7" s="664"/>
      <c r="DO7" s="664"/>
      <c r="DP7" s="665"/>
      <c r="DQ7" s="669">
        <v>555974</v>
      </c>
      <c r="DR7" s="664"/>
      <c r="DS7" s="664"/>
      <c r="DT7" s="664"/>
      <c r="DU7" s="664"/>
      <c r="DV7" s="664"/>
      <c r="DW7" s="664"/>
      <c r="DX7" s="664"/>
      <c r="DY7" s="664"/>
      <c r="DZ7" s="664"/>
      <c r="EA7" s="664"/>
      <c r="EB7" s="664"/>
      <c r="EC7" s="704"/>
    </row>
    <row r="8" spans="2:143" ht="11.25" customHeight="1" x14ac:dyDescent="0.15">
      <c r="B8" s="658" t="s">
        <v>239</v>
      </c>
      <c r="C8" s="659"/>
      <c r="D8" s="659"/>
      <c r="E8" s="659"/>
      <c r="F8" s="659"/>
      <c r="G8" s="659"/>
      <c r="H8" s="659"/>
      <c r="I8" s="659"/>
      <c r="J8" s="659"/>
      <c r="K8" s="659"/>
      <c r="L8" s="659"/>
      <c r="M8" s="659"/>
      <c r="N8" s="659"/>
      <c r="O8" s="659"/>
      <c r="P8" s="659"/>
      <c r="Q8" s="660"/>
      <c r="R8" s="661">
        <v>1739</v>
      </c>
      <c r="S8" s="664"/>
      <c r="T8" s="664"/>
      <c r="U8" s="664"/>
      <c r="V8" s="664"/>
      <c r="W8" s="664"/>
      <c r="X8" s="664"/>
      <c r="Y8" s="665"/>
      <c r="Z8" s="723">
        <v>0</v>
      </c>
      <c r="AA8" s="723"/>
      <c r="AB8" s="723"/>
      <c r="AC8" s="723"/>
      <c r="AD8" s="724">
        <v>1739</v>
      </c>
      <c r="AE8" s="724"/>
      <c r="AF8" s="724"/>
      <c r="AG8" s="724"/>
      <c r="AH8" s="724"/>
      <c r="AI8" s="724"/>
      <c r="AJ8" s="724"/>
      <c r="AK8" s="724"/>
      <c r="AL8" s="666">
        <v>0.1</v>
      </c>
      <c r="AM8" s="667"/>
      <c r="AN8" s="667"/>
      <c r="AO8" s="725"/>
      <c r="AP8" s="658" t="s">
        <v>240</v>
      </c>
      <c r="AQ8" s="659"/>
      <c r="AR8" s="659"/>
      <c r="AS8" s="659"/>
      <c r="AT8" s="659"/>
      <c r="AU8" s="659"/>
      <c r="AV8" s="659"/>
      <c r="AW8" s="659"/>
      <c r="AX8" s="659"/>
      <c r="AY8" s="659"/>
      <c r="AZ8" s="659"/>
      <c r="BA8" s="659"/>
      <c r="BB8" s="659"/>
      <c r="BC8" s="659"/>
      <c r="BD8" s="659"/>
      <c r="BE8" s="659"/>
      <c r="BF8" s="660"/>
      <c r="BG8" s="661">
        <v>9007</v>
      </c>
      <c r="BH8" s="664"/>
      <c r="BI8" s="664"/>
      <c r="BJ8" s="664"/>
      <c r="BK8" s="664"/>
      <c r="BL8" s="664"/>
      <c r="BM8" s="664"/>
      <c r="BN8" s="665"/>
      <c r="BO8" s="723">
        <v>1.6</v>
      </c>
      <c r="BP8" s="723"/>
      <c r="BQ8" s="723"/>
      <c r="BR8" s="723"/>
      <c r="BS8" s="669" t="s">
        <v>241</v>
      </c>
      <c r="BT8" s="664"/>
      <c r="BU8" s="664"/>
      <c r="BV8" s="664"/>
      <c r="BW8" s="664"/>
      <c r="BX8" s="664"/>
      <c r="BY8" s="664"/>
      <c r="BZ8" s="664"/>
      <c r="CA8" s="664"/>
      <c r="CB8" s="704"/>
      <c r="CD8" s="705" t="s">
        <v>242</v>
      </c>
      <c r="CE8" s="702"/>
      <c r="CF8" s="702"/>
      <c r="CG8" s="702"/>
      <c r="CH8" s="702"/>
      <c r="CI8" s="702"/>
      <c r="CJ8" s="702"/>
      <c r="CK8" s="702"/>
      <c r="CL8" s="702"/>
      <c r="CM8" s="702"/>
      <c r="CN8" s="702"/>
      <c r="CO8" s="702"/>
      <c r="CP8" s="702"/>
      <c r="CQ8" s="703"/>
      <c r="CR8" s="661">
        <v>703370</v>
      </c>
      <c r="CS8" s="664"/>
      <c r="CT8" s="664"/>
      <c r="CU8" s="664"/>
      <c r="CV8" s="664"/>
      <c r="CW8" s="664"/>
      <c r="CX8" s="664"/>
      <c r="CY8" s="665"/>
      <c r="CZ8" s="723">
        <v>19.100000000000001</v>
      </c>
      <c r="DA8" s="723"/>
      <c r="DB8" s="723"/>
      <c r="DC8" s="723"/>
      <c r="DD8" s="669">
        <v>54484</v>
      </c>
      <c r="DE8" s="664"/>
      <c r="DF8" s="664"/>
      <c r="DG8" s="664"/>
      <c r="DH8" s="664"/>
      <c r="DI8" s="664"/>
      <c r="DJ8" s="664"/>
      <c r="DK8" s="664"/>
      <c r="DL8" s="664"/>
      <c r="DM8" s="664"/>
      <c r="DN8" s="664"/>
      <c r="DO8" s="664"/>
      <c r="DP8" s="665"/>
      <c r="DQ8" s="669">
        <v>450947</v>
      </c>
      <c r="DR8" s="664"/>
      <c r="DS8" s="664"/>
      <c r="DT8" s="664"/>
      <c r="DU8" s="664"/>
      <c r="DV8" s="664"/>
      <c r="DW8" s="664"/>
      <c r="DX8" s="664"/>
      <c r="DY8" s="664"/>
      <c r="DZ8" s="664"/>
      <c r="EA8" s="664"/>
      <c r="EB8" s="664"/>
      <c r="EC8" s="704"/>
    </row>
    <row r="9" spans="2:143" ht="11.25" customHeight="1" x14ac:dyDescent="0.15">
      <c r="B9" s="658" t="s">
        <v>243</v>
      </c>
      <c r="C9" s="659"/>
      <c r="D9" s="659"/>
      <c r="E9" s="659"/>
      <c r="F9" s="659"/>
      <c r="G9" s="659"/>
      <c r="H9" s="659"/>
      <c r="I9" s="659"/>
      <c r="J9" s="659"/>
      <c r="K9" s="659"/>
      <c r="L9" s="659"/>
      <c r="M9" s="659"/>
      <c r="N9" s="659"/>
      <c r="O9" s="659"/>
      <c r="P9" s="659"/>
      <c r="Q9" s="660"/>
      <c r="R9" s="661">
        <v>1459</v>
      </c>
      <c r="S9" s="664"/>
      <c r="T9" s="664"/>
      <c r="U9" s="664"/>
      <c r="V9" s="664"/>
      <c r="W9" s="664"/>
      <c r="X9" s="664"/>
      <c r="Y9" s="665"/>
      <c r="Z9" s="723">
        <v>0</v>
      </c>
      <c r="AA9" s="723"/>
      <c r="AB9" s="723"/>
      <c r="AC9" s="723"/>
      <c r="AD9" s="724">
        <v>1459</v>
      </c>
      <c r="AE9" s="724"/>
      <c r="AF9" s="724"/>
      <c r="AG9" s="724"/>
      <c r="AH9" s="724"/>
      <c r="AI9" s="724"/>
      <c r="AJ9" s="724"/>
      <c r="AK9" s="724"/>
      <c r="AL9" s="666">
        <v>0.1</v>
      </c>
      <c r="AM9" s="667"/>
      <c r="AN9" s="667"/>
      <c r="AO9" s="725"/>
      <c r="AP9" s="658" t="s">
        <v>244</v>
      </c>
      <c r="AQ9" s="659"/>
      <c r="AR9" s="659"/>
      <c r="AS9" s="659"/>
      <c r="AT9" s="659"/>
      <c r="AU9" s="659"/>
      <c r="AV9" s="659"/>
      <c r="AW9" s="659"/>
      <c r="AX9" s="659"/>
      <c r="AY9" s="659"/>
      <c r="AZ9" s="659"/>
      <c r="BA9" s="659"/>
      <c r="BB9" s="659"/>
      <c r="BC9" s="659"/>
      <c r="BD9" s="659"/>
      <c r="BE9" s="659"/>
      <c r="BF9" s="660"/>
      <c r="BG9" s="661">
        <v>184426</v>
      </c>
      <c r="BH9" s="664"/>
      <c r="BI9" s="664"/>
      <c r="BJ9" s="664"/>
      <c r="BK9" s="664"/>
      <c r="BL9" s="664"/>
      <c r="BM9" s="664"/>
      <c r="BN9" s="665"/>
      <c r="BO9" s="723">
        <v>33</v>
      </c>
      <c r="BP9" s="723"/>
      <c r="BQ9" s="723"/>
      <c r="BR9" s="723"/>
      <c r="BS9" s="669" t="s">
        <v>245</v>
      </c>
      <c r="BT9" s="664"/>
      <c r="BU9" s="664"/>
      <c r="BV9" s="664"/>
      <c r="BW9" s="664"/>
      <c r="BX9" s="664"/>
      <c r="BY9" s="664"/>
      <c r="BZ9" s="664"/>
      <c r="CA9" s="664"/>
      <c r="CB9" s="704"/>
      <c r="CD9" s="705" t="s">
        <v>246</v>
      </c>
      <c r="CE9" s="702"/>
      <c r="CF9" s="702"/>
      <c r="CG9" s="702"/>
      <c r="CH9" s="702"/>
      <c r="CI9" s="702"/>
      <c r="CJ9" s="702"/>
      <c r="CK9" s="702"/>
      <c r="CL9" s="702"/>
      <c r="CM9" s="702"/>
      <c r="CN9" s="702"/>
      <c r="CO9" s="702"/>
      <c r="CP9" s="702"/>
      <c r="CQ9" s="703"/>
      <c r="CR9" s="661">
        <v>181361</v>
      </c>
      <c r="CS9" s="664"/>
      <c r="CT9" s="664"/>
      <c r="CU9" s="664"/>
      <c r="CV9" s="664"/>
      <c r="CW9" s="664"/>
      <c r="CX9" s="664"/>
      <c r="CY9" s="665"/>
      <c r="CZ9" s="723">
        <v>4.9000000000000004</v>
      </c>
      <c r="DA9" s="723"/>
      <c r="DB9" s="723"/>
      <c r="DC9" s="723"/>
      <c r="DD9" s="669">
        <v>1160</v>
      </c>
      <c r="DE9" s="664"/>
      <c r="DF9" s="664"/>
      <c r="DG9" s="664"/>
      <c r="DH9" s="664"/>
      <c r="DI9" s="664"/>
      <c r="DJ9" s="664"/>
      <c r="DK9" s="664"/>
      <c r="DL9" s="664"/>
      <c r="DM9" s="664"/>
      <c r="DN9" s="664"/>
      <c r="DO9" s="664"/>
      <c r="DP9" s="665"/>
      <c r="DQ9" s="669">
        <v>161672</v>
      </c>
      <c r="DR9" s="664"/>
      <c r="DS9" s="664"/>
      <c r="DT9" s="664"/>
      <c r="DU9" s="664"/>
      <c r="DV9" s="664"/>
      <c r="DW9" s="664"/>
      <c r="DX9" s="664"/>
      <c r="DY9" s="664"/>
      <c r="DZ9" s="664"/>
      <c r="EA9" s="664"/>
      <c r="EB9" s="664"/>
      <c r="EC9" s="704"/>
    </row>
    <row r="10" spans="2:143" ht="11.25" customHeight="1" x14ac:dyDescent="0.15">
      <c r="B10" s="658" t="s">
        <v>247</v>
      </c>
      <c r="C10" s="659"/>
      <c r="D10" s="659"/>
      <c r="E10" s="659"/>
      <c r="F10" s="659"/>
      <c r="G10" s="659"/>
      <c r="H10" s="659"/>
      <c r="I10" s="659"/>
      <c r="J10" s="659"/>
      <c r="K10" s="659"/>
      <c r="L10" s="659"/>
      <c r="M10" s="659"/>
      <c r="N10" s="659"/>
      <c r="O10" s="659"/>
      <c r="P10" s="659"/>
      <c r="Q10" s="660"/>
      <c r="R10" s="661" t="s">
        <v>139</v>
      </c>
      <c r="S10" s="664"/>
      <c r="T10" s="664"/>
      <c r="U10" s="664"/>
      <c r="V10" s="664"/>
      <c r="W10" s="664"/>
      <c r="X10" s="664"/>
      <c r="Y10" s="665"/>
      <c r="Z10" s="723" t="s">
        <v>245</v>
      </c>
      <c r="AA10" s="723"/>
      <c r="AB10" s="723"/>
      <c r="AC10" s="723"/>
      <c r="AD10" s="724" t="s">
        <v>241</v>
      </c>
      <c r="AE10" s="724"/>
      <c r="AF10" s="724"/>
      <c r="AG10" s="724"/>
      <c r="AH10" s="724"/>
      <c r="AI10" s="724"/>
      <c r="AJ10" s="724"/>
      <c r="AK10" s="724"/>
      <c r="AL10" s="666" t="s">
        <v>139</v>
      </c>
      <c r="AM10" s="667"/>
      <c r="AN10" s="667"/>
      <c r="AO10" s="725"/>
      <c r="AP10" s="658" t="s">
        <v>248</v>
      </c>
      <c r="AQ10" s="659"/>
      <c r="AR10" s="659"/>
      <c r="AS10" s="659"/>
      <c r="AT10" s="659"/>
      <c r="AU10" s="659"/>
      <c r="AV10" s="659"/>
      <c r="AW10" s="659"/>
      <c r="AX10" s="659"/>
      <c r="AY10" s="659"/>
      <c r="AZ10" s="659"/>
      <c r="BA10" s="659"/>
      <c r="BB10" s="659"/>
      <c r="BC10" s="659"/>
      <c r="BD10" s="659"/>
      <c r="BE10" s="659"/>
      <c r="BF10" s="660"/>
      <c r="BG10" s="661">
        <v>14019</v>
      </c>
      <c r="BH10" s="664"/>
      <c r="BI10" s="664"/>
      <c r="BJ10" s="664"/>
      <c r="BK10" s="664"/>
      <c r="BL10" s="664"/>
      <c r="BM10" s="664"/>
      <c r="BN10" s="665"/>
      <c r="BO10" s="723">
        <v>2.5</v>
      </c>
      <c r="BP10" s="723"/>
      <c r="BQ10" s="723"/>
      <c r="BR10" s="723"/>
      <c r="BS10" s="669" t="s">
        <v>245</v>
      </c>
      <c r="BT10" s="664"/>
      <c r="BU10" s="664"/>
      <c r="BV10" s="664"/>
      <c r="BW10" s="664"/>
      <c r="BX10" s="664"/>
      <c r="BY10" s="664"/>
      <c r="BZ10" s="664"/>
      <c r="CA10" s="664"/>
      <c r="CB10" s="704"/>
      <c r="CD10" s="705" t="s">
        <v>249</v>
      </c>
      <c r="CE10" s="702"/>
      <c r="CF10" s="702"/>
      <c r="CG10" s="702"/>
      <c r="CH10" s="702"/>
      <c r="CI10" s="702"/>
      <c r="CJ10" s="702"/>
      <c r="CK10" s="702"/>
      <c r="CL10" s="702"/>
      <c r="CM10" s="702"/>
      <c r="CN10" s="702"/>
      <c r="CO10" s="702"/>
      <c r="CP10" s="702"/>
      <c r="CQ10" s="703"/>
      <c r="CR10" s="661" t="s">
        <v>241</v>
      </c>
      <c r="CS10" s="664"/>
      <c r="CT10" s="664"/>
      <c r="CU10" s="664"/>
      <c r="CV10" s="664"/>
      <c r="CW10" s="664"/>
      <c r="CX10" s="664"/>
      <c r="CY10" s="665"/>
      <c r="CZ10" s="723" t="s">
        <v>245</v>
      </c>
      <c r="DA10" s="723"/>
      <c r="DB10" s="723"/>
      <c r="DC10" s="723"/>
      <c r="DD10" s="669" t="s">
        <v>245</v>
      </c>
      <c r="DE10" s="664"/>
      <c r="DF10" s="664"/>
      <c r="DG10" s="664"/>
      <c r="DH10" s="664"/>
      <c r="DI10" s="664"/>
      <c r="DJ10" s="664"/>
      <c r="DK10" s="664"/>
      <c r="DL10" s="664"/>
      <c r="DM10" s="664"/>
      <c r="DN10" s="664"/>
      <c r="DO10" s="664"/>
      <c r="DP10" s="665"/>
      <c r="DQ10" s="669" t="s">
        <v>241</v>
      </c>
      <c r="DR10" s="664"/>
      <c r="DS10" s="664"/>
      <c r="DT10" s="664"/>
      <c r="DU10" s="664"/>
      <c r="DV10" s="664"/>
      <c r="DW10" s="664"/>
      <c r="DX10" s="664"/>
      <c r="DY10" s="664"/>
      <c r="DZ10" s="664"/>
      <c r="EA10" s="664"/>
      <c r="EB10" s="664"/>
      <c r="EC10" s="704"/>
    </row>
    <row r="11" spans="2:143" ht="11.25" customHeight="1" x14ac:dyDescent="0.15">
      <c r="B11" s="658" t="s">
        <v>250</v>
      </c>
      <c r="C11" s="659"/>
      <c r="D11" s="659"/>
      <c r="E11" s="659"/>
      <c r="F11" s="659"/>
      <c r="G11" s="659"/>
      <c r="H11" s="659"/>
      <c r="I11" s="659"/>
      <c r="J11" s="659"/>
      <c r="K11" s="659"/>
      <c r="L11" s="659"/>
      <c r="M11" s="659"/>
      <c r="N11" s="659"/>
      <c r="O11" s="659"/>
      <c r="P11" s="659"/>
      <c r="Q11" s="660"/>
      <c r="R11" s="661" t="s">
        <v>139</v>
      </c>
      <c r="S11" s="664"/>
      <c r="T11" s="664"/>
      <c r="U11" s="664"/>
      <c r="V11" s="664"/>
      <c r="W11" s="664"/>
      <c r="X11" s="664"/>
      <c r="Y11" s="665"/>
      <c r="Z11" s="723" t="s">
        <v>245</v>
      </c>
      <c r="AA11" s="723"/>
      <c r="AB11" s="723"/>
      <c r="AC11" s="723"/>
      <c r="AD11" s="724" t="s">
        <v>241</v>
      </c>
      <c r="AE11" s="724"/>
      <c r="AF11" s="724"/>
      <c r="AG11" s="724"/>
      <c r="AH11" s="724"/>
      <c r="AI11" s="724"/>
      <c r="AJ11" s="724"/>
      <c r="AK11" s="724"/>
      <c r="AL11" s="666" t="s">
        <v>139</v>
      </c>
      <c r="AM11" s="667"/>
      <c r="AN11" s="667"/>
      <c r="AO11" s="725"/>
      <c r="AP11" s="658" t="s">
        <v>251</v>
      </c>
      <c r="AQ11" s="659"/>
      <c r="AR11" s="659"/>
      <c r="AS11" s="659"/>
      <c r="AT11" s="659"/>
      <c r="AU11" s="659"/>
      <c r="AV11" s="659"/>
      <c r="AW11" s="659"/>
      <c r="AX11" s="659"/>
      <c r="AY11" s="659"/>
      <c r="AZ11" s="659"/>
      <c r="BA11" s="659"/>
      <c r="BB11" s="659"/>
      <c r="BC11" s="659"/>
      <c r="BD11" s="659"/>
      <c r="BE11" s="659"/>
      <c r="BF11" s="660"/>
      <c r="BG11" s="661">
        <v>16714</v>
      </c>
      <c r="BH11" s="664"/>
      <c r="BI11" s="664"/>
      <c r="BJ11" s="664"/>
      <c r="BK11" s="664"/>
      <c r="BL11" s="664"/>
      <c r="BM11" s="664"/>
      <c r="BN11" s="665"/>
      <c r="BO11" s="723">
        <v>3</v>
      </c>
      <c r="BP11" s="723"/>
      <c r="BQ11" s="723"/>
      <c r="BR11" s="723"/>
      <c r="BS11" s="669">
        <v>3315</v>
      </c>
      <c r="BT11" s="664"/>
      <c r="BU11" s="664"/>
      <c r="BV11" s="664"/>
      <c r="BW11" s="664"/>
      <c r="BX11" s="664"/>
      <c r="BY11" s="664"/>
      <c r="BZ11" s="664"/>
      <c r="CA11" s="664"/>
      <c r="CB11" s="704"/>
      <c r="CD11" s="705" t="s">
        <v>252</v>
      </c>
      <c r="CE11" s="702"/>
      <c r="CF11" s="702"/>
      <c r="CG11" s="702"/>
      <c r="CH11" s="702"/>
      <c r="CI11" s="702"/>
      <c r="CJ11" s="702"/>
      <c r="CK11" s="702"/>
      <c r="CL11" s="702"/>
      <c r="CM11" s="702"/>
      <c r="CN11" s="702"/>
      <c r="CO11" s="702"/>
      <c r="CP11" s="702"/>
      <c r="CQ11" s="703"/>
      <c r="CR11" s="661">
        <v>181598</v>
      </c>
      <c r="CS11" s="664"/>
      <c r="CT11" s="664"/>
      <c r="CU11" s="664"/>
      <c r="CV11" s="664"/>
      <c r="CW11" s="664"/>
      <c r="CX11" s="664"/>
      <c r="CY11" s="665"/>
      <c r="CZ11" s="723">
        <v>4.9000000000000004</v>
      </c>
      <c r="DA11" s="723"/>
      <c r="DB11" s="723"/>
      <c r="DC11" s="723"/>
      <c r="DD11" s="669">
        <v>59245</v>
      </c>
      <c r="DE11" s="664"/>
      <c r="DF11" s="664"/>
      <c r="DG11" s="664"/>
      <c r="DH11" s="664"/>
      <c r="DI11" s="664"/>
      <c r="DJ11" s="664"/>
      <c r="DK11" s="664"/>
      <c r="DL11" s="664"/>
      <c r="DM11" s="664"/>
      <c r="DN11" s="664"/>
      <c r="DO11" s="664"/>
      <c r="DP11" s="665"/>
      <c r="DQ11" s="669">
        <v>126705</v>
      </c>
      <c r="DR11" s="664"/>
      <c r="DS11" s="664"/>
      <c r="DT11" s="664"/>
      <c r="DU11" s="664"/>
      <c r="DV11" s="664"/>
      <c r="DW11" s="664"/>
      <c r="DX11" s="664"/>
      <c r="DY11" s="664"/>
      <c r="DZ11" s="664"/>
      <c r="EA11" s="664"/>
      <c r="EB11" s="664"/>
      <c r="EC11" s="704"/>
    </row>
    <row r="12" spans="2:143" ht="11.25" customHeight="1" x14ac:dyDescent="0.15">
      <c r="B12" s="658" t="s">
        <v>253</v>
      </c>
      <c r="C12" s="659"/>
      <c r="D12" s="659"/>
      <c r="E12" s="659"/>
      <c r="F12" s="659"/>
      <c r="G12" s="659"/>
      <c r="H12" s="659"/>
      <c r="I12" s="659"/>
      <c r="J12" s="659"/>
      <c r="K12" s="659"/>
      <c r="L12" s="659"/>
      <c r="M12" s="659"/>
      <c r="N12" s="659"/>
      <c r="O12" s="659"/>
      <c r="P12" s="659"/>
      <c r="Q12" s="660"/>
      <c r="R12" s="661">
        <v>93296</v>
      </c>
      <c r="S12" s="664"/>
      <c r="T12" s="664"/>
      <c r="U12" s="664"/>
      <c r="V12" s="664"/>
      <c r="W12" s="664"/>
      <c r="X12" s="664"/>
      <c r="Y12" s="665"/>
      <c r="Z12" s="723">
        <v>2.2999999999999998</v>
      </c>
      <c r="AA12" s="723"/>
      <c r="AB12" s="723"/>
      <c r="AC12" s="723"/>
      <c r="AD12" s="724">
        <v>93296</v>
      </c>
      <c r="AE12" s="724"/>
      <c r="AF12" s="724"/>
      <c r="AG12" s="724"/>
      <c r="AH12" s="724"/>
      <c r="AI12" s="724"/>
      <c r="AJ12" s="724"/>
      <c r="AK12" s="724"/>
      <c r="AL12" s="666">
        <v>4.0999999999999996</v>
      </c>
      <c r="AM12" s="667"/>
      <c r="AN12" s="667"/>
      <c r="AO12" s="725"/>
      <c r="AP12" s="658" t="s">
        <v>254</v>
      </c>
      <c r="AQ12" s="659"/>
      <c r="AR12" s="659"/>
      <c r="AS12" s="659"/>
      <c r="AT12" s="659"/>
      <c r="AU12" s="659"/>
      <c r="AV12" s="659"/>
      <c r="AW12" s="659"/>
      <c r="AX12" s="659"/>
      <c r="AY12" s="659"/>
      <c r="AZ12" s="659"/>
      <c r="BA12" s="659"/>
      <c r="BB12" s="659"/>
      <c r="BC12" s="659"/>
      <c r="BD12" s="659"/>
      <c r="BE12" s="659"/>
      <c r="BF12" s="660"/>
      <c r="BG12" s="661">
        <v>255832</v>
      </c>
      <c r="BH12" s="664"/>
      <c r="BI12" s="664"/>
      <c r="BJ12" s="664"/>
      <c r="BK12" s="664"/>
      <c r="BL12" s="664"/>
      <c r="BM12" s="664"/>
      <c r="BN12" s="665"/>
      <c r="BO12" s="723">
        <v>45.8</v>
      </c>
      <c r="BP12" s="723"/>
      <c r="BQ12" s="723"/>
      <c r="BR12" s="723"/>
      <c r="BS12" s="669" t="s">
        <v>139</v>
      </c>
      <c r="BT12" s="664"/>
      <c r="BU12" s="664"/>
      <c r="BV12" s="664"/>
      <c r="BW12" s="664"/>
      <c r="BX12" s="664"/>
      <c r="BY12" s="664"/>
      <c r="BZ12" s="664"/>
      <c r="CA12" s="664"/>
      <c r="CB12" s="704"/>
      <c r="CD12" s="705" t="s">
        <v>255</v>
      </c>
      <c r="CE12" s="702"/>
      <c r="CF12" s="702"/>
      <c r="CG12" s="702"/>
      <c r="CH12" s="702"/>
      <c r="CI12" s="702"/>
      <c r="CJ12" s="702"/>
      <c r="CK12" s="702"/>
      <c r="CL12" s="702"/>
      <c r="CM12" s="702"/>
      <c r="CN12" s="702"/>
      <c r="CO12" s="702"/>
      <c r="CP12" s="702"/>
      <c r="CQ12" s="703"/>
      <c r="CR12" s="661">
        <v>360585</v>
      </c>
      <c r="CS12" s="664"/>
      <c r="CT12" s="664"/>
      <c r="CU12" s="664"/>
      <c r="CV12" s="664"/>
      <c r="CW12" s="664"/>
      <c r="CX12" s="664"/>
      <c r="CY12" s="665"/>
      <c r="CZ12" s="723">
        <v>9.8000000000000007</v>
      </c>
      <c r="DA12" s="723"/>
      <c r="DB12" s="723"/>
      <c r="DC12" s="723"/>
      <c r="DD12" s="669">
        <v>32413</v>
      </c>
      <c r="DE12" s="664"/>
      <c r="DF12" s="664"/>
      <c r="DG12" s="664"/>
      <c r="DH12" s="664"/>
      <c r="DI12" s="664"/>
      <c r="DJ12" s="664"/>
      <c r="DK12" s="664"/>
      <c r="DL12" s="664"/>
      <c r="DM12" s="664"/>
      <c r="DN12" s="664"/>
      <c r="DO12" s="664"/>
      <c r="DP12" s="665"/>
      <c r="DQ12" s="669">
        <v>121451</v>
      </c>
      <c r="DR12" s="664"/>
      <c r="DS12" s="664"/>
      <c r="DT12" s="664"/>
      <c r="DU12" s="664"/>
      <c r="DV12" s="664"/>
      <c r="DW12" s="664"/>
      <c r="DX12" s="664"/>
      <c r="DY12" s="664"/>
      <c r="DZ12" s="664"/>
      <c r="EA12" s="664"/>
      <c r="EB12" s="664"/>
      <c r="EC12" s="704"/>
    </row>
    <row r="13" spans="2:143" ht="11.25" customHeight="1" x14ac:dyDescent="0.15">
      <c r="B13" s="658" t="s">
        <v>256</v>
      </c>
      <c r="C13" s="659"/>
      <c r="D13" s="659"/>
      <c r="E13" s="659"/>
      <c r="F13" s="659"/>
      <c r="G13" s="659"/>
      <c r="H13" s="659"/>
      <c r="I13" s="659"/>
      <c r="J13" s="659"/>
      <c r="K13" s="659"/>
      <c r="L13" s="659"/>
      <c r="M13" s="659"/>
      <c r="N13" s="659"/>
      <c r="O13" s="659"/>
      <c r="P13" s="659"/>
      <c r="Q13" s="660"/>
      <c r="R13" s="661">
        <v>6534</v>
      </c>
      <c r="S13" s="664"/>
      <c r="T13" s="664"/>
      <c r="U13" s="664"/>
      <c r="V13" s="664"/>
      <c r="W13" s="664"/>
      <c r="X13" s="664"/>
      <c r="Y13" s="665"/>
      <c r="Z13" s="723">
        <v>0.2</v>
      </c>
      <c r="AA13" s="723"/>
      <c r="AB13" s="723"/>
      <c r="AC13" s="723"/>
      <c r="AD13" s="724">
        <v>6534</v>
      </c>
      <c r="AE13" s="724"/>
      <c r="AF13" s="724"/>
      <c r="AG13" s="724"/>
      <c r="AH13" s="724"/>
      <c r="AI13" s="724"/>
      <c r="AJ13" s="724"/>
      <c r="AK13" s="724"/>
      <c r="AL13" s="666">
        <v>0.3</v>
      </c>
      <c r="AM13" s="667"/>
      <c r="AN13" s="667"/>
      <c r="AO13" s="725"/>
      <c r="AP13" s="658" t="s">
        <v>257</v>
      </c>
      <c r="AQ13" s="659"/>
      <c r="AR13" s="659"/>
      <c r="AS13" s="659"/>
      <c r="AT13" s="659"/>
      <c r="AU13" s="659"/>
      <c r="AV13" s="659"/>
      <c r="AW13" s="659"/>
      <c r="AX13" s="659"/>
      <c r="AY13" s="659"/>
      <c r="AZ13" s="659"/>
      <c r="BA13" s="659"/>
      <c r="BB13" s="659"/>
      <c r="BC13" s="659"/>
      <c r="BD13" s="659"/>
      <c r="BE13" s="659"/>
      <c r="BF13" s="660"/>
      <c r="BG13" s="661">
        <v>254198</v>
      </c>
      <c r="BH13" s="664"/>
      <c r="BI13" s="664"/>
      <c r="BJ13" s="664"/>
      <c r="BK13" s="664"/>
      <c r="BL13" s="664"/>
      <c r="BM13" s="664"/>
      <c r="BN13" s="665"/>
      <c r="BO13" s="723">
        <v>45.5</v>
      </c>
      <c r="BP13" s="723"/>
      <c r="BQ13" s="723"/>
      <c r="BR13" s="723"/>
      <c r="BS13" s="669" t="s">
        <v>245</v>
      </c>
      <c r="BT13" s="664"/>
      <c r="BU13" s="664"/>
      <c r="BV13" s="664"/>
      <c r="BW13" s="664"/>
      <c r="BX13" s="664"/>
      <c r="BY13" s="664"/>
      <c r="BZ13" s="664"/>
      <c r="CA13" s="664"/>
      <c r="CB13" s="704"/>
      <c r="CD13" s="705" t="s">
        <v>258</v>
      </c>
      <c r="CE13" s="702"/>
      <c r="CF13" s="702"/>
      <c r="CG13" s="702"/>
      <c r="CH13" s="702"/>
      <c r="CI13" s="702"/>
      <c r="CJ13" s="702"/>
      <c r="CK13" s="702"/>
      <c r="CL13" s="702"/>
      <c r="CM13" s="702"/>
      <c r="CN13" s="702"/>
      <c r="CO13" s="702"/>
      <c r="CP13" s="702"/>
      <c r="CQ13" s="703"/>
      <c r="CR13" s="661">
        <v>403718</v>
      </c>
      <c r="CS13" s="664"/>
      <c r="CT13" s="664"/>
      <c r="CU13" s="664"/>
      <c r="CV13" s="664"/>
      <c r="CW13" s="664"/>
      <c r="CX13" s="664"/>
      <c r="CY13" s="665"/>
      <c r="CZ13" s="723">
        <v>11</v>
      </c>
      <c r="DA13" s="723"/>
      <c r="DB13" s="723"/>
      <c r="DC13" s="723"/>
      <c r="DD13" s="669">
        <v>200449</v>
      </c>
      <c r="DE13" s="664"/>
      <c r="DF13" s="664"/>
      <c r="DG13" s="664"/>
      <c r="DH13" s="664"/>
      <c r="DI13" s="664"/>
      <c r="DJ13" s="664"/>
      <c r="DK13" s="664"/>
      <c r="DL13" s="664"/>
      <c r="DM13" s="664"/>
      <c r="DN13" s="664"/>
      <c r="DO13" s="664"/>
      <c r="DP13" s="665"/>
      <c r="DQ13" s="669">
        <v>241187</v>
      </c>
      <c r="DR13" s="664"/>
      <c r="DS13" s="664"/>
      <c r="DT13" s="664"/>
      <c r="DU13" s="664"/>
      <c r="DV13" s="664"/>
      <c r="DW13" s="664"/>
      <c r="DX13" s="664"/>
      <c r="DY13" s="664"/>
      <c r="DZ13" s="664"/>
      <c r="EA13" s="664"/>
      <c r="EB13" s="664"/>
      <c r="EC13" s="704"/>
    </row>
    <row r="14" spans="2:143" ht="11.25" customHeight="1" x14ac:dyDescent="0.15">
      <c r="B14" s="658" t="s">
        <v>259</v>
      </c>
      <c r="C14" s="659"/>
      <c r="D14" s="659"/>
      <c r="E14" s="659"/>
      <c r="F14" s="659"/>
      <c r="G14" s="659"/>
      <c r="H14" s="659"/>
      <c r="I14" s="659"/>
      <c r="J14" s="659"/>
      <c r="K14" s="659"/>
      <c r="L14" s="659"/>
      <c r="M14" s="659"/>
      <c r="N14" s="659"/>
      <c r="O14" s="659"/>
      <c r="P14" s="659"/>
      <c r="Q14" s="660"/>
      <c r="R14" s="661" t="s">
        <v>241</v>
      </c>
      <c r="S14" s="664"/>
      <c r="T14" s="664"/>
      <c r="U14" s="664"/>
      <c r="V14" s="664"/>
      <c r="W14" s="664"/>
      <c r="X14" s="664"/>
      <c r="Y14" s="665"/>
      <c r="Z14" s="723" t="s">
        <v>235</v>
      </c>
      <c r="AA14" s="723"/>
      <c r="AB14" s="723"/>
      <c r="AC14" s="723"/>
      <c r="AD14" s="724" t="s">
        <v>245</v>
      </c>
      <c r="AE14" s="724"/>
      <c r="AF14" s="724"/>
      <c r="AG14" s="724"/>
      <c r="AH14" s="724"/>
      <c r="AI14" s="724"/>
      <c r="AJ14" s="724"/>
      <c r="AK14" s="724"/>
      <c r="AL14" s="666" t="s">
        <v>241</v>
      </c>
      <c r="AM14" s="667"/>
      <c r="AN14" s="667"/>
      <c r="AO14" s="725"/>
      <c r="AP14" s="658" t="s">
        <v>260</v>
      </c>
      <c r="AQ14" s="659"/>
      <c r="AR14" s="659"/>
      <c r="AS14" s="659"/>
      <c r="AT14" s="659"/>
      <c r="AU14" s="659"/>
      <c r="AV14" s="659"/>
      <c r="AW14" s="659"/>
      <c r="AX14" s="659"/>
      <c r="AY14" s="659"/>
      <c r="AZ14" s="659"/>
      <c r="BA14" s="659"/>
      <c r="BB14" s="659"/>
      <c r="BC14" s="659"/>
      <c r="BD14" s="659"/>
      <c r="BE14" s="659"/>
      <c r="BF14" s="660"/>
      <c r="BG14" s="661">
        <v>19884</v>
      </c>
      <c r="BH14" s="664"/>
      <c r="BI14" s="664"/>
      <c r="BJ14" s="664"/>
      <c r="BK14" s="664"/>
      <c r="BL14" s="664"/>
      <c r="BM14" s="664"/>
      <c r="BN14" s="665"/>
      <c r="BO14" s="723">
        <v>3.6</v>
      </c>
      <c r="BP14" s="723"/>
      <c r="BQ14" s="723"/>
      <c r="BR14" s="723"/>
      <c r="BS14" s="669" t="s">
        <v>245</v>
      </c>
      <c r="BT14" s="664"/>
      <c r="BU14" s="664"/>
      <c r="BV14" s="664"/>
      <c r="BW14" s="664"/>
      <c r="BX14" s="664"/>
      <c r="BY14" s="664"/>
      <c r="BZ14" s="664"/>
      <c r="CA14" s="664"/>
      <c r="CB14" s="704"/>
      <c r="CD14" s="705" t="s">
        <v>261</v>
      </c>
      <c r="CE14" s="702"/>
      <c r="CF14" s="702"/>
      <c r="CG14" s="702"/>
      <c r="CH14" s="702"/>
      <c r="CI14" s="702"/>
      <c r="CJ14" s="702"/>
      <c r="CK14" s="702"/>
      <c r="CL14" s="702"/>
      <c r="CM14" s="702"/>
      <c r="CN14" s="702"/>
      <c r="CO14" s="702"/>
      <c r="CP14" s="702"/>
      <c r="CQ14" s="703"/>
      <c r="CR14" s="661">
        <v>151201</v>
      </c>
      <c r="CS14" s="664"/>
      <c r="CT14" s="664"/>
      <c r="CU14" s="664"/>
      <c r="CV14" s="664"/>
      <c r="CW14" s="664"/>
      <c r="CX14" s="664"/>
      <c r="CY14" s="665"/>
      <c r="CZ14" s="723">
        <v>4.0999999999999996</v>
      </c>
      <c r="DA14" s="723"/>
      <c r="DB14" s="723"/>
      <c r="DC14" s="723"/>
      <c r="DD14" s="669">
        <v>8514</v>
      </c>
      <c r="DE14" s="664"/>
      <c r="DF14" s="664"/>
      <c r="DG14" s="664"/>
      <c r="DH14" s="664"/>
      <c r="DI14" s="664"/>
      <c r="DJ14" s="664"/>
      <c r="DK14" s="664"/>
      <c r="DL14" s="664"/>
      <c r="DM14" s="664"/>
      <c r="DN14" s="664"/>
      <c r="DO14" s="664"/>
      <c r="DP14" s="665"/>
      <c r="DQ14" s="669">
        <v>144058</v>
      </c>
      <c r="DR14" s="664"/>
      <c r="DS14" s="664"/>
      <c r="DT14" s="664"/>
      <c r="DU14" s="664"/>
      <c r="DV14" s="664"/>
      <c r="DW14" s="664"/>
      <c r="DX14" s="664"/>
      <c r="DY14" s="664"/>
      <c r="DZ14" s="664"/>
      <c r="EA14" s="664"/>
      <c r="EB14" s="664"/>
      <c r="EC14" s="704"/>
    </row>
    <row r="15" spans="2:143" ht="11.25" customHeight="1" x14ac:dyDescent="0.15">
      <c r="B15" s="658" t="s">
        <v>262</v>
      </c>
      <c r="C15" s="659"/>
      <c r="D15" s="659"/>
      <c r="E15" s="659"/>
      <c r="F15" s="659"/>
      <c r="G15" s="659"/>
      <c r="H15" s="659"/>
      <c r="I15" s="659"/>
      <c r="J15" s="659"/>
      <c r="K15" s="659"/>
      <c r="L15" s="659"/>
      <c r="M15" s="659"/>
      <c r="N15" s="659"/>
      <c r="O15" s="659"/>
      <c r="P15" s="659"/>
      <c r="Q15" s="660"/>
      <c r="R15" s="661">
        <v>14801</v>
      </c>
      <c r="S15" s="664"/>
      <c r="T15" s="664"/>
      <c r="U15" s="664"/>
      <c r="V15" s="664"/>
      <c r="W15" s="664"/>
      <c r="X15" s="664"/>
      <c r="Y15" s="665"/>
      <c r="Z15" s="723">
        <v>0.4</v>
      </c>
      <c r="AA15" s="723"/>
      <c r="AB15" s="723"/>
      <c r="AC15" s="723"/>
      <c r="AD15" s="724">
        <v>14801</v>
      </c>
      <c r="AE15" s="724"/>
      <c r="AF15" s="724"/>
      <c r="AG15" s="724"/>
      <c r="AH15" s="724"/>
      <c r="AI15" s="724"/>
      <c r="AJ15" s="724"/>
      <c r="AK15" s="724"/>
      <c r="AL15" s="666">
        <v>0.7</v>
      </c>
      <c r="AM15" s="667"/>
      <c r="AN15" s="667"/>
      <c r="AO15" s="725"/>
      <c r="AP15" s="658" t="s">
        <v>263</v>
      </c>
      <c r="AQ15" s="659"/>
      <c r="AR15" s="659"/>
      <c r="AS15" s="659"/>
      <c r="AT15" s="659"/>
      <c r="AU15" s="659"/>
      <c r="AV15" s="659"/>
      <c r="AW15" s="659"/>
      <c r="AX15" s="659"/>
      <c r="AY15" s="659"/>
      <c r="AZ15" s="659"/>
      <c r="BA15" s="659"/>
      <c r="BB15" s="659"/>
      <c r="BC15" s="659"/>
      <c r="BD15" s="659"/>
      <c r="BE15" s="659"/>
      <c r="BF15" s="660"/>
      <c r="BG15" s="661">
        <v>46482</v>
      </c>
      <c r="BH15" s="664"/>
      <c r="BI15" s="664"/>
      <c r="BJ15" s="664"/>
      <c r="BK15" s="664"/>
      <c r="BL15" s="664"/>
      <c r="BM15" s="664"/>
      <c r="BN15" s="665"/>
      <c r="BO15" s="723">
        <v>8.3000000000000007</v>
      </c>
      <c r="BP15" s="723"/>
      <c r="BQ15" s="723"/>
      <c r="BR15" s="723"/>
      <c r="BS15" s="669" t="s">
        <v>139</v>
      </c>
      <c r="BT15" s="664"/>
      <c r="BU15" s="664"/>
      <c r="BV15" s="664"/>
      <c r="BW15" s="664"/>
      <c r="BX15" s="664"/>
      <c r="BY15" s="664"/>
      <c r="BZ15" s="664"/>
      <c r="CA15" s="664"/>
      <c r="CB15" s="704"/>
      <c r="CD15" s="705" t="s">
        <v>264</v>
      </c>
      <c r="CE15" s="702"/>
      <c r="CF15" s="702"/>
      <c r="CG15" s="702"/>
      <c r="CH15" s="702"/>
      <c r="CI15" s="702"/>
      <c r="CJ15" s="702"/>
      <c r="CK15" s="702"/>
      <c r="CL15" s="702"/>
      <c r="CM15" s="702"/>
      <c r="CN15" s="702"/>
      <c r="CO15" s="702"/>
      <c r="CP15" s="702"/>
      <c r="CQ15" s="703"/>
      <c r="CR15" s="661">
        <v>386950</v>
      </c>
      <c r="CS15" s="664"/>
      <c r="CT15" s="664"/>
      <c r="CU15" s="664"/>
      <c r="CV15" s="664"/>
      <c r="CW15" s="664"/>
      <c r="CX15" s="664"/>
      <c r="CY15" s="665"/>
      <c r="CZ15" s="723">
        <v>10.5</v>
      </c>
      <c r="DA15" s="723"/>
      <c r="DB15" s="723"/>
      <c r="DC15" s="723"/>
      <c r="DD15" s="669">
        <v>13960</v>
      </c>
      <c r="DE15" s="664"/>
      <c r="DF15" s="664"/>
      <c r="DG15" s="664"/>
      <c r="DH15" s="664"/>
      <c r="DI15" s="664"/>
      <c r="DJ15" s="664"/>
      <c r="DK15" s="664"/>
      <c r="DL15" s="664"/>
      <c r="DM15" s="664"/>
      <c r="DN15" s="664"/>
      <c r="DO15" s="664"/>
      <c r="DP15" s="665"/>
      <c r="DQ15" s="669">
        <v>301688</v>
      </c>
      <c r="DR15" s="664"/>
      <c r="DS15" s="664"/>
      <c r="DT15" s="664"/>
      <c r="DU15" s="664"/>
      <c r="DV15" s="664"/>
      <c r="DW15" s="664"/>
      <c r="DX15" s="664"/>
      <c r="DY15" s="664"/>
      <c r="DZ15" s="664"/>
      <c r="EA15" s="664"/>
      <c r="EB15" s="664"/>
      <c r="EC15" s="704"/>
    </row>
    <row r="16" spans="2:143" ht="11.25" customHeight="1" x14ac:dyDescent="0.15">
      <c r="B16" s="658" t="s">
        <v>265</v>
      </c>
      <c r="C16" s="659"/>
      <c r="D16" s="659"/>
      <c r="E16" s="659"/>
      <c r="F16" s="659"/>
      <c r="G16" s="659"/>
      <c r="H16" s="659"/>
      <c r="I16" s="659"/>
      <c r="J16" s="659"/>
      <c r="K16" s="659"/>
      <c r="L16" s="659"/>
      <c r="M16" s="659"/>
      <c r="N16" s="659"/>
      <c r="O16" s="659"/>
      <c r="P16" s="659"/>
      <c r="Q16" s="660"/>
      <c r="R16" s="661" t="s">
        <v>245</v>
      </c>
      <c r="S16" s="664"/>
      <c r="T16" s="664"/>
      <c r="U16" s="664"/>
      <c r="V16" s="664"/>
      <c r="W16" s="664"/>
      <c r="X16" s="664"/>
      <c r="Y16" s="665"/>
      <c r="Z16" s="723" t="s">
        <v>139</v>
      </c>
      <c r="AA16" s="723"/>
      <c r="AB16" s="723"/>
      <c r="AC16" s="723"/>
      <c r="AD16" s="724" t="s">
        <v>245</v>
      </c>
      <c r="AE16" s="724"/>
      <c r="AF16" s="724"/>
      <c r="AG16" s="724"/>
      <c r="AH16" s="724"/>
      <c r="AI16" s="724"/>
      <c r="AJ16" s="724"/>
      <c r="AK16" s="724"/>
      <c r="AL16" s="666" t="s">
        <v>245</v>
      </c>
      <c r="AM16" s="667"/>
      <c r="AN16" s="667"/>
      <c r="AO16" s="725"/>
      <c r="AP16" s="658" t="s">
        <v>266</v>
      </c>
      <c r="AQ16" s="659"/>
      <c r="AR16" s="659"/>
      <c r="AS16" s="659"/>
      <c r="AT16" s="659"/>
      <c r="AU16" s="659"/>
      <c r="AV16" s="659"/>
      <c r="AW16" s="659"/>
      <c r="AX16" s="659"/>
      <c r="AY16" s="659"/>
      <c r="AZ16" s="659"/>
      <c r="BA16" s="659"/>
      <c r="BB16" s="659"/>
      <c r="BC16" s="659"/>
      <c r="BD16" s="659"/>
      <c r="BE16" s="659"/>
      <c r="BF16" s="660"/>
      <c r="BG16" s="661" t="s">
        <v>245</v>
      </c>
      <c r="BH16" s="664"/>
      <c r="BI16" s="664"/>
      <c r="BJ16" s="664"/>
      <c r="BK16" s="664"/>
      <c r="BL16" s="664"/>
      <c r="BM16" s="664"/>
      <c r="BN16" s="665"/>
      <c r="BO16" s="723" t="s">
        <v>245</v>
      </c>
      <c r="BP16" s="723"/>
      <c r="BQ16" s="723"/>
      <c r="BR16" s="723"/>
      <c r="BS16" s="669" t="s">
        <v>139</v>
      </c>
      <c r="BT16" s="664"/>
      <c r="BU16" s="664"/>
      <c r="BV16" s="664"/>
      <c r="BW16" s="664"/>
      <c r="BX16" s="664"/>
      <c r="BY16" s="664"/>
      <c r="BZ16" s="664"/>
      <c r="CA16" s="664"/>
      <c r="CB16" s="704"/>
      <c r="CD16" s="705" t="s">
        <v>267</v>
      </c>
      <c r="CE16" s="702"/>
      <c r="CF16" s="702"/>
      <c r="CG16" s="702"/>
      <c r="CH16" s="702"/>
      <c r="CI16" s="702"/>
      <c r="CJ16" s="702"/>
      <c r="CK16" s="702"/>
      <c r="CL16" s="702"/>
      <c r="CM16" s="702"/>
      <c r="CN16" s="702"/>
      <c r="CO16" s="702"/>
      <c r="CP16" s="702"/>
      <c r="CQ16" s="703"/>
      <c r="CR16" s="661">
        <v>25578</v>
      </c>
      <c r="CS16" s="664"/>
      <c r="CT16" s="664"/>
      <c r="CU16" s="664"/>
      <c r="CV16" s="664"/>
      <c r="CW16" s="664"/>
      <c r="CX16" s="664"/>
      <c r="CY16" s="665"/>
      <c r="CZ16" s="723">
        <v>0.7</v>
      </c>
      <c r="DA16" s="723"/>
      <c r="DB16" s="723"/>
      <c r="DC16" s="723"/>
      <c r="DD16" s="669" t="s">
        <v>245</v>
      </c>
      <c r="DE16" s="664"/>
      <c r="DF16" s="664"/>
      <c r="DG16" s="664"/>
      <c r="DH16" s="664"/>
      <c r="DI16" s="664"/>
      <c r="DJ16" s="664"/>
      <c r="DK16" s="664"/>
      <c r="DL16" s="664"/>
      <c r="DM16" s="664"/>
      <c r="DN16" s="664"/>
      <c r="DO16" s="664"/>
      <c r="DP16" s="665"/>
      <c r="DQ16" s="669">
        <v>14180</v>
      </c>
      <c r="DR16" s="664"/>
      <c r="DS16" s="664"/>
      <c r="DT16" s="664"/>
      <c r="DU16" s="664"/>
      <c r="DV16" s="664"/>
      <c r="DW16" s="664"/>
      <c r="DX16" s="664"/>
      <c r="DY16" s="664"/>
      <c r="DZ16" s="664"/>
      <c r="EA16" s="664"/>
      <c r="EB16" s="664"/>
      <c r="EC16" s="704"/>
    </row>
    <row r="17" spans="2:133" ht="11.25" customHeight="1" x14ac:dyDescent="0.15">
      <c r="B17" s="658" t="s">
        <v>268</v>
      </c>
      <c r="C17" s="659"/>
      <c r="D17" s="659"/>
      <c r="E17" s="659"/>
      <c r="F17" s="659"/>
      <c r="G17" s="659"/>
      <c r="H17" s="659"/>
      <c r="I17" s="659"/>
      <c r="J17" s="659"/>
      <c r="K17" s="659"/>
      <c r="L17" s="659"/>
      <c r="M17" s="659"/>
      <c r="N17" s="659"/>
      <c r="O17" s="659"/>
      <c r="P17" s="659"/>
      <c r="Q17" s="660"/>
      <c r="R17" s="661">
        <v>1772</v>
      </c>
      <c r="S17" s="664"/>
      <c r="T17" s="664"/>
      <c r="U17" s="664"/>
      <c r="V17" s="664"/>
      <c r="W17" s="664"/>
      <c r="X17" s="664"/>
      <c r="Y17" s="665"/>
      <c r="Z17" s="723">
        <v>0</v>
      </c>
      <c r="AA17" s="723"/>
      <c r="AB17" s="723"/>
      <c r="AC17" s="723"/>
      <c r="AD17" s="724">
        <v>1772</v>
      </c>
      <c r="AE17" s="724"/>
      <c r="AF17" s="724"/>
      <c r="AG17" s="724"/>
      <c r="AH17" s="724"/>
      <c r="AI17" s="724"/>
      <c r="AJ17" s="724"/>
      <c r="AK17" s="724"/>
      <c r="AL17" s="666">
        <v>0.1</v>
      </c>
      <c r="AM17" s="667"/>
      <c r="AN17" s="667"/>
      <c r="AO17" s="725"/>
      <c r="AP17" s="658" t="s">
        <v>269</v>
      </c>
      <c r="AQ17" s="659"/>
      <c r="AR17" s="659"/>
      <c r="AS17" s="659"/>
      <c r="AT17" s="659"/>
      <c r="AU17" s="659"/>
      <c r="AV17" s="659"/>
      <c r="AW17" s="659"/>
      <c r="AX17" s="659"/>
      <c r="AY17" s="659"/>
      <c r="AZ17" s="659"/>
      <c r="BA17" s="659"/>
      <c r="BB17" s="659"/>
      <c r="BC17" s="659"/>
      <c r="BD17" s="659"/>
      <c r="BE17" s="659"/>
      <c r="BF17" s="660"/>
      <c r="BG17" s="661" t="s">
        <v>241</v>
      </c>
      <c r="BH17" s="664"/>
      <c r="BI17" s="664"/>
      <c r="BJ17" s="664"/>
      <c r="BK17" s="664"/>
      <c r="BL17" s="664"/>
      <c r="BM17" s="664"/>
      <c r="BN17" s="665"/>
      <c r="BO17" s="723" t="s">
        <v>245</v>
      </c>
      <c r="BP17" s="723"/>
      <c r="BQ17" s="723"/>
      <c r="BR17" s="723"/>
      <c r="BS17" s="669" t="s">
        <v>245</v>
      </c>
      <c r="BT17" s="664"/>
      <c r="BU17" s="664"/>
      <c r="BV17" s="664"/>
      <c r="BW17" s="664"/>
      <c r="BX17" s="664"/>
      <c r="BY17" s="664"/>
      <c r="BZ17" s="664"/>
      <c r="CA17" s="664"/>
      <c r="CB17" s="704"/>
      <c r="CD17" s="705" t="s">
        <v>270</v>
      </c>
      <c r="CE17" s="702"/>
      <c r="CF17" s="702"/>
      <c r="CG17" s="702"/>
      <c r="CH17" s="702"/>
      <c r="CI17" s="702"/>
      <c r="CJ17" s="702"/>
      <c r="CK17" s="702"/>
      <c r="CL17" s="702"/>
      <c r="CM17" s="702"/>
      <c r="CN17" s="702"/>
      <c r="CO17" s="702"/>
      <c r="CP17" s="702"/>
      <c r="CQ17" s="703"/>
      <c r="CR17" s="661">
        <v>457100</v>
      </c>
      <c r="CS17" s="664"/>
      <c r="CT17" s="664"/>
      <c r="CU17" s="664"/>
      <c r="CV17" s="664"/>
      <c r="CW17" s="664"/>
      <c r="CX17" s="664"/>
      <c r="CY17" s="665"/>
      <c r="CZ17" s="723">
        <v>12.4</v>
      </c>
      <c r="DA17" s="723"/>
      <c r="DB17" s="723"/>
      <c r="DC17" s="723"/>
      <c r="DD17" s="669" t="s">
        <v>139</v>
      </c>
      <c r="DE17" s="664"/>
      <c r="DF17" s="664"/>
      <c r="DG17" s="664"/>
      <c r="DH17" s="664"/>
      <c r="DI17" s="664"/>
      <c r="DJ17" s="664"/>
      <c r="DK17" s="664"/>
      <c r="DL17" s="664"/>
      <c r="DM17" s="664"/>
      <c r="DN17" s="664"/>
      <c r="DO17" s="664"/>
      <c r="DP17" s="665"/>
      <c r="DQ17" s="669">
        <v>453737</v>
      </c>
      <c r="DR17" s="664"/>
      <c r="DS17" s="664"/>
      <c r="DT17" s="664"/>
      <c r="DU17" s="664"/>
      <c r="DV17" s="664"/>
      <c r="DW17" s="664"/>
      <c r="DX17" s="664"/>
      <c r="DY17" s="664"/>
      <c r="DZ17" s="664"/>
      <c r="EA17" s="664"/>
      <c r="EB17" s="664"/>
      <c r="EC17" s="704"/>
    </row>
    <row r="18" spans="2:133" ht="11.25" customHeight="1" x14ac:dyDescent="0.15">
      <c r="B18" s="658" t="s">
        <v>271</v>
      </c>
      <c r="C18" s="659"/>
      <c r="D18" s="659"/>
      <c r="E18" s="659"/>
      <c r="F18" s="659"/>
      <c r="G18" s="659"/>
      <c r="H18" s="659"/>
      <c r="I18" s="659"/>
      <c r="J18" s="659"/>
      <c r="K18" s="659"/>
      <c r="L18" s="659"/>
      <c r="M18" s="659"/>
      <c r="N18" s="659"/>
      <c r="O18" s="659"/>
      <c r="P18" s="659"/>
      <c r="Q18" s="660"/>
      <c r="R18" s="661">
        <v>1705384</v>
      </c>
      <c r="S18" s="664"/>
      <c r="T18" s="664"/>
      <c r="U18" s="664"/>
      <c r="V18" s="664"/>
      <c r="W18" s="664"/>
      <c r="X18" s="664"/>
      <c r="Y18" s="665"/>
      <c r="Z18" s="723">
        <v>42.7</v>
      </c>
      <c r="AA18" s="723"/>
      <c r="AB18" s="723"/>
      <c r="AC18" s="723"/>
      <c r="AD18" s="724">
        <v>1523780</v>
      </c>
      <c r="AE18" s="724"/>
      <c r="AF18" s="724"/>
      <c r="AG18" s="724"/>
      <c r="AH18" s="724"/>
      <c r="AI18" s="724"/>
      <c r="AJ18" s="724"/>
      <c r="AK18" s="724"/>
      <c r="AL18" s="666">
        <v>67</v>
      </c>
      <c r="AM18" s="667"/>
      <c r="AN18" s="667"/>
      <c r="AO18" s="725"/>
      <c r="AP18" s="658" t="s">
        <v>272</v>
      </c>
      <c r="AQ18" s="659"/>
      <c r="AR18" s="659"/>
      <c r="AS18" s="659"/>
      <c r="AT18" s="659"/>
      <c r="AU18" s="659"/>
      <c r="AV18" s="659"/>
      <c r="AW18" s="659"/>
      <c r="AX18" s="659"/>
      <c r="AY18" s="659"/>
      <c r="AZ18" s="659"/>
      <c r="BA18" s="659"/>
      <c r="BB18" s="659"/>
      <c r="BC18" s="659"/>
      <c r="BD18" s="659"/>
      <c r="BE18" s="659"/>
      <c r="BF18" s="660"/>
      <c r="BG18" s="661" t="s">
        <v>139</v>
      </c>
      <c r="BH18" s="664"/>
      <c r="BI18" s="664"/>
      <c r="BJ18" s="664"/>
      <c r="BK18" s="664"/>
      <c r="BL18" s="664"/>
      <c r="BM18" s="664"/>
      <c r="BN18" s="665"/>
      <c r="BO18" s="723" t="s">
        <v>245</v>
      </c>
      <c r="BP18" s="723"/>
      <c r="BQ18" s="723"/>
      <c r="BR18" s="723"/>
      <c r="BS18" s="669" t="s">
        <v>245</v>
      </c>
      <c r="BT18" s="664"/>
      <c r="BU18" s="664"/>
      <c r="BV18" s="664"/>
      <c r="BW18" s="664"/>
      <c r="BX18" s="664"/>
      <c r="BY18" s="664"/>
      <c r="BZ18" s="664"/>
      <c r="CA18" s="664"/>
      <c r="CB18" s="704"/>
      <c r="CD18" s="705" t="s">
        <v>273</v>
      </c>
      <c r="CE18" s="702"/>
      <c r="CF18" s="702"/>
      <c r="CG18" s="702"/>
      <c r="CH18" s="702"/>
      <c r="CI18" s="702"/>
      <c r="CJ18" s="702"/>
      <c r="CK18" s="702"/>
      <c r="CL18" s="702"/>
      <c r="CM18" s="702"/>
      <c r="CN18" s="702"/>
      <c r="CO18" s="702"/>
      <c r="CP18" s="702"/>
      <c r="CQ18" s="703"/>
      <c r="CR18" s="661" t="s">
        <v>139</v>
      </c>
      <c r="CS18" s="664"/>
      <c r="CT18" s="664"/>
      <c r="CU18" s="664"/>
      <c r="CV18" s="664"/>
      <c r="CW18" s="664"/>
      <c r="CX18" s="664"/>
      <c r="CY18" s="665"/>
      <c r="CZ18" s="723" t="s">
        <v>241</v>
      </c>
      <c r="DA18" s="723"/>
      <c r="DB18" s="723"/>
      <c r="DC18" s="723"/>
      <c r="DD18" s="669" t="s">
        <v>245</v>
      </c>
      <c r="DE18" s="664"/>
      <c r="DF18" s="664"/>
      <c r="DG18" s="664"/>
      <c r="DH18" s="664"/>
      <c r="DI18" s="664"/>
      <c r="DJ18" s="664"/>
      <c r="DK18" s="664"/>
      <c r="DL18" s="664"/>
      <c r="DM18" s="664"/>
      <c r="DN18" s="664"/>
      <c r="DO18" s="664"/>
      <c r="DP18" s="665"/>
      <c r="DQ18" s="669" t="s">
        <v>139</v>
      </c>
      <c r="DR18" s="664"/>
      <c r="DS18" s="664"/>
      <c r="DT18" s="664"/>
      <c r="DU18" s="664"/>
      <c r="DV18" s="664"/>
      <c r="DW18" s="664"/>
      <c r="DX18" s="664"/>
      <c r="DY18" s="664"/>
      <c r="DZ18" s="664"/>
      <c r="EA18" s="664"/>
      <c r="EB18" s="664"/>
      <c r="EC18" s="704"/>
    </row>
    <row r="19" spans="2:133" ht="11.25" customHeight="1" x14ac:dyDescent="0.15">
      <c r="B19" s="658" t="s">
        <v>274</v>
      </c>
      <c r="C19" s="659"/>
      <c r="D19" s="659"/>
      <c r="E19" s="659"/>
      <c r="F19" s="659"/>
      <c r="G19" s="659"/>
      <c r="H19" s="659"/>
      <c r="I19" s="659"/>
      <c r="J19" s="659"/>
      <c r="K19" s="659"/>
      <c r="L19" s="659"/>
      <c r="M19" s="659"/>
      <c r="N19" s="659"/>
      <c r="O19" s="659"/>
      <c r="P19" s="659"/>
      <c r="Q19" s="660"/>
      <c r="R19" s="661">
        <v>1523780</v>
      </c>
      <c r="S19" s="664"/>
      <c r="T19" s="664"/>
      <c r="U19" s="664"/>
      <c r="V19" s="664"/>
      <c r="W19" s="664"/>
      <c r="X19" s="664"/>
      <c r="Y19" s="665"/>
      <c r="Z19" s="723">
        <v>38.1</v>
      </c>
      <c r="AA19" s="723"/>
      <c r="AB19" s="723"/>
      <c r="AC19" s="723"/>
      <c r="AD19" s="724">
        <v>1523780</v>
      </c>
      <c r="AE19" s="724"/>
      <c r="AF19" s="724"/>
      <c r="AG19" s="724"/>
      <c r="AH19" s="724"/>
      <c r="AI19" s="724"/>
      <c r="AJ19" s="724"/>
      <c r="AK19" s="724"/>
      <c r="AL19" s="666">
        <v>67</v>
      </c>
      <c r="AM19" s="667"/>
      <c r="AN19" s="667"/>
      <c r="AO19" s="725"/>
      <c r="AP19" s="658" t="s">
        <v>275</v>
      </c>
      <c r="AQ19" s="659"/>
      <c r="AR19" s="659"/>
      <c r="AS19" s="659"/>
      <c r="AT19" s="659"/>
      <c r="AU19" s="659"/>
      <c r="AV19" s="659"/>
      <c r="AW19" s="659"/>
      <c r="AX19" s="659"/>
      <c r="AY19" s="659"/>
      <c r="AZ19" s="659"/>
      <c r="BA19" s="659"/>
      <c r="BB19" s="659"/>
      <c r="BC19" s="659"/>
      <c r="BD19" s="659"/>
      <c r="BE19" s="659"/>
      <c r="BF19" s="660"/>
      <c r="BG19" s="661">
        <v>12241</v>
      </c>
      <c r="BH19" s="664"/>
      <c r="BI19" s="664"/>
      <c r="BJ19" s="664"/>
      <c r="BK19" s="664"/>
      <c r="BL19" s="664"/>
      <c r="BM19" s="664"/>
      <c r="BN19" s="665"/>
      <c r="BO19" s="723">
        <v>2.2000000000000002</v>
      </c>
      <c r="BP19" s="723"/>
      <c r="BQ19" s="723"/>
      <c r="BR19" s="723"/>
      <c r="BS19" s="669" t="s">
        <v>241</v>
      </c>
      <c r="BT19" s="664"/>
      <c r="BU19" s="664"/>
      <c r="BV19" s="664"/>
      <c r="BW19" s="664"/>
      <c r="BX19" s="664"/>
      <c r="BY19" s="664"/>
      <c r="BZ19" s="664"/>
      <c r="CA19" s="664"/>
      <c r="CB19" s="704"/>
      <c r="CD19" s="705" t="s">
        <v>276</v>
      </c>
      <c r="CE19" s="702"/>
      <c r="CF19" s="702"/>
      <c r="CG19" s="702"/>
      <c r="CH19" s="702"/>
      <c r="CI19" s="702"/>
      <c r="CJ19" s="702"/>
      <c r="CK19" s="702"/>
      <c r="CL19" s="702"/>
      <c r="CM19" s="702"/>
      <c r="CN19" s="702"/>
      <c r="CO19" s="702"/>
      <c r="CP19" s="702"/>
      <c r="CQ19" s="703"/>
      <c r="CR19" s="661" t="s">
        <v>245</v>
      </c>
      <c r="CS19" s="664"/>
      <c r="CT19" s="664"/>
      <c r="CU19" s="664"/>
      <c r="CV19" s="664"/>
      <c r="CW19" s="664"/>
      <c r="CX19" s="664"/>
      <c r="CY19" s="665"/>
      <c r="CZ19" s="723" t="s">
        <v>139</v>
      </c>
      <c r="DA19" s="723"/>
      <c r="DB19" s="723"/>
      <c r="DC19" s="723"/>
      <c r="DD19" s="669" t="s">
        <v>245</v>
      </c>
      <c r="DE19" s="664"/>
      <c r="DF19" s="664"/>
      <c r="DG19" s="664"/>
      <c r="DH19" s="664"/>
      <c r="DI19" s="664"/>
      <c r="DJ19" s="664"/>
      <c r="DK19" s="664"/>
      <c r="DL19" s="664"/>
      <c r="DM19" s="664"/>
      <c r="DN19" s="664"/>
      <c r="DO19" s="664"/>
      <c r="DP19" s="665"/>
      <c r="DQ19" s="669" t="s">
        <v>235</v>
      </c>
      <c r="DR19" s="664"/>
      <c r="DS19" s="664"/>
      <c r="DT19" s="664"/>
      <c r="DU19" s="664"/>
      <c r="DV19" s="664"/>
      <c r="DW19" s="664"/>
      <c r="DX19" s="664"/>
      <c r="DY19" s="664"/>
      <c r="DZ19" s="664"/>
      <c r="EA19" s="664"/>
      <c r="EB19" s="664"/>
      <c r="EC19" s="704"/>
    </row>
    <row r="20" spans="2:133" ht="11.25" customHeight="1" x14ac:dyDescent="0.15">
      <c r="B20" s="658" t="s">
        <v>277</v>
      </c>
      <c r="C20" s="659"/>
      <c r="D20" s="659"/>
      <c r="E20" s="659"/>
      <c r="F20" s="659"/>
      <c r="G20" s="659"/>
      <c r="H20" s="659"/>
      <c r="I20" s="659"/>
      <c r="J20" s="659"/>
      <c r="K20" s="659"/>
      <c r="L20" s="659"/>
      <c r="M20" s="659"/>
      <c r="N20" s="659"/>
      <c r="O20" s="659"/>
      <c r="P20" s="659"/>
      <c r="Q20" s="660"/>
      <c r="R20" s="661">
        <v>181604</v>
      </c>
      <c r="S20" s="664"/>
      <c r="T20" s="664"/>
      <c r="U20" s="664"/>
      <c r="V20" s="664"/>
      <c r="W20" s="664"/>
      <c r="X20" s="664"/>
      <c r="Y20" s="665"/>
      <c r="Z20" s="723">
        <v>4.5</v>
      </c>
      <c r="AA20" s="723"/>
      <c r="AB20" s="723"/>
      <c r="AC20" s="723"/>
      <c r="AD20" s="724" t="s">
        <v>245</v>
      </c>
      <c r="AE20" s="724"/>
      <c r="AF20" s="724"/>
      <c r="AG20" s="724"/>
      <c r="AH20" s="724"/>
      <c r="AI20" s="724"/>
      <c r="AJ20" s="724"/>
      <c r="AK20" s="724"/>
      <c r="AL20" s="666" t="s">
        <v>245</v>
      </c>
      <c r="AM20" s="667"/>
      <c r="AN20" s="667"/>
      <c r="AO20" s="725"/>
      <c r="AP20" s="658" t="s">
        <v>278</v>
      </c>
      <c r="AQ20" s="659"/>
      <c r="AR20" s="659"/>
      <c r="AS20" s="659"/>
      <c r="AT20" s="659"/>
      <c r="AU20" s="659"/>
      <c r="AV20" s="659"/>
      <c r="AW20" s="659"/>
      <c r="AX20" s="659"/>
      <c r="AY20" s="659"/>
      <c r="AZ20" s="659"/>
      <c r="BA20" s="659"/>
      <c r="BB20" s="659"/>
      <c r="BC20" s="659"/>
      <c r="BD20" s="659"/>
      <c r="BE20" s="659"/>
      <c r="BF20" s="660"/>
      <c r="BG20" s="661">
        <v>12241</v>
      </c>
      <c r="BH20" s="664"/>
      <c r="BI20" s="664"/>
      <c r="BJ20" s="664"/>
      <c r="BK20" s="664"/>
      <c r="BL20" s="664"/>
      <c r="BM20" s="664"/>
      <c r="BN20" s="665"/>
      <c r="BO20" s="723">
        <v>2.2000000000000002</v>
      </c>
      <c r="BP20" s="723"/>
      <c r="BQ20" s="723"/>
      <c r="BR20" s="723"/>
      <c r="BS20" s="669" t="s">
        <v>245</v>
      </c>
      <c r="BT20" s="664"/>
      <c r="BU20" s="664"/>
      <c r="BV20" s="664"/>
      <c r="BW20" s="664"/>
      <c r="BX20" s="664"/>
      <c r="BY20" s="664"/>
      <c r="BZ20" s="664"/>
      <c r="CA20" s="664"/>
      <c r="CB20" s="704"/>
      <c r="CD20" s="705" t="s">
        <v>279</v>
      </c>
      <c r="CE20" s="702"/>
      <c r="CF20" s="702"/>
      <c r="CG20" s="702"/>
      <c r="CH20" s="702"/>
      <c r="CI20" s="702"/>
      <c r="CJ20" s="702"/>
      <c r="CK20" s="702"/>
      <c r="CL20" s="702"/>
      <c r="CM20" s="702"/>
      <c r="CN20" s="702"/>
      <c r="CO20" s="702"/>
      <c r="CP20" s="702"/>
      <c r="CQ20" s="703"/>
      <c r="CR20" s="661">
        <v>3680695</v>
      </c>
      <c r="CS20" s="664"/>
      <c r="CT20" s="664"/>
      <c r="CU20" s="664"/>
      <c r="CV20" s="664"/>
      <c r="CW20" s="664"/>
      <c r="CX20" s="664"/>
      <c r="CY20" s="665"/>
      <c r="CZ20" s="723">
        <v>100</v>
      </c>
      <c r="DA20" s="723"/>
      <c r="DB20" s="723"/>
      <c r="DC20" s="723"/>
      <c r="DD20" s="669">
        <v>471857</v>
      </c>
      <c r="DE20" s="664"/>
      <c r="DF20" s="664"/>
      <c r="DG20" s="664"/>
      <c r="DH20" s="664"/>
      <c r="DI20" s="664"/>
      <c r="DJ20" s="664"/>
      <c r="DK20" s="664"/>
      <c r="DL20" s="664"/>
      <c r="DM20" s="664"/>
      <c r="DN20" s="664"/>
      <c r="DO20" s="664"/>
      <c r="DP20" s="665"/>
      <c r="DQ20" s="669">
        <v>2634678</v>
      </c>
      <c r="DR20" s="664"/>
      <c r="DS20" s="664"/>
      <c r="DT20" s="664"/>
      <c r="DU20" s="664"/>
      <c r="DV20" s="664"/>
      <c r="DW20" s="664"/>
      <c r="DX20" s="664"/>
      <c r="DY20" s="664"/>
      <c r="DZ20" s="664"/>
      <c r="EA20" s="664"/>
      <c r="EB20" s="664"/>
      <c r="EC20" s="704"/>
    </row>
    <row r="21" spans="2:133" ht="11.25" customHeight="1" x14ac:dyDescent="0.15">
      <c r="B21" s="658" t="s">
        <v>280</v>
      </c>
      <c r="C21" s="659"/>
      <c r="D21" s="659"/>
      <c r="E21" s="659"/>
      <c r="F21" s="659"/>
      <c r="G21" s="659"/>
      <c r="H21" s="659"/>
      <c r="I21" s="659"/>
      <c r="J21" s="659"/>
      <c r="K21" s="659"/>
      <c r="L21" s="659"/>
      <c r="M21" s="659"/>
      <c r="N21" s="659"/>
      <c r="O21" s="659"/>
      <c r="P21" s="659"/>
      <c r="Q21" s="660"/>
      <c r="R21" s="661" t="s">
        <v>241</v>
      </c>
      <c r="S21" s="664"/>
      <c r="T21" s="664"/>
      <c r="U21" s="664"/>
      <c r="V21" s="664"/>
      <c r="W21" s="664"/>
      <c r="X21" s="664"/>
      <c r="Y21" s="665"/>
      <c r="Z21" s="723" t="s">
        <v>245</v>
      </c>
      <c r="AA21" s="723"/>
      <c r="AB21" s="723"/>
      <c r="AC21" s="723"/>
      <c r="AD21" s="724" t="s">
        <v>245</v>
      </c>
      <c r="AE21" s="724"/>
      <c r="AF21" s="724"/>
      <c r="AG21" s="724"/>
      <c r="AH21" s="724"/>
      <c r="AI21" s="724"/>
      <c r="AJ21" s="724"/>
      <c r="AK21" s="724"/>
      <c r="AL21" s="666" t="s">
        <v>241</v>
      </c>
      <c r="AM21" s="667"/>
      <c r="AN21" s="667"/>
      <c r="AO21" s="725"/>
      <c r="AP21" s="769" t="s">
        <v>281</v>
      </c>
      <c r="AQ21" s="776"/>
      <c r="AR21" s="776"/>
      <c r="AS21" s="776"/>
      <c r="AT21" s="776"/>
      <c r="AU21" s="776"/>
      <c r="AV21" s="776"/>
      <c r="AW21" s="776"/>
      <c r="AX21" s="776"/>
      <c r="AY21" s="776"/>
      <c r="AZ21" s="776"/>
      <c r="BA21" s="776"/>
      <c r="BB21" s="776"/>
      <c r="BC21" s="776"/>
      <c r="BD21" s="776"/>
      <c r="BE21" s="776"/>
      <c r="BF21" s="771"/>
      <c r="BG21" s="661">
        <v>12241</v>
      </c>
      <c r="BH21" s="664"/>
      <c r="BI21" s="664"/>
      <c r="BJ21" s="664"/>
      <c r="BK21" s="664"/>
      <c r="BL21" s="664"/>
      <c r="BM21" s="664"/>
      <c r="BN21" s="665"/>
      <c r="BO21" s="723">
        <v>2.2000000000000002</v>
      </c>
      <c r="BP21" s="723"/>
      <c r="BQ21" s="723"/>
      <c r="BR21" s="723"/>
      <c r="BS21" s="669" t="s">
        <v>139</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282</v>
      </c>
      <c r="C22" s="659"/>
      <c r="D22" s="659"/>
      <c r="E22" s="659"/>
      <c r="F22" s="659"/>
      <c r="G22" s="659"/>
      <c r="H22" s="659"/>
      <c r="I22" s="659"/>
      <c r="J22" s="659"/>
      <c r="K22" s="659"/>
      <c r="L22" s="659"/>
      <c r="M22" s="659"/>
      <c r="N22" s="659"/>
      <c r="O22" s="659"/>
      <c r="P22" s="659"/>
      <c r="Q22" s="660"/>
      <c r="R22" s="661">
        <v>2447209</v>
      </c>
      <c r="S22" s="664"/>
      <c r="T22" s="664"/>
      <c r="U22" s="664"/>
      <c r="V22" s="664"/>
      <c r="W22" s="664"/>
      <c r="X22" s="664"/>
      <c r="Y22" s="665"/>
      <c r="Z22" s="723">
        <v>61.2</v>
      </c>
      <c r="AA22" s="723"/>
      <c r="AB22" s="723"/>
      <c r="AC22" s="723"/>
      <c r="AD22" s="724">
        <v>2265605</v>
      </c>
      <c r="AE22" s="724"/>
      <c r="AF22" s="724"/>
      <c r="AG22" s="724"/>
      <c r="AH22" s="724"/>
      <c r="AI22" s="724"/>
      <c r="AJ22" s="724"/>
      <c r="AK22" s="724"/>
      <c r="AL22" s="666">
        <v>99.7</v>
      </c>
      <c r="AM22" s="667"/>
      <c r="AN22" s="667"/>
      <c r="AO22" s="725"/>
      <c r="AP22" s="769" t="s">
        <v>283</v>
      </c>
      <c r="AQ22" s="776"/>
      <c r="AR22" s="776"/>
      <c r="AS22" s="776"/>
      <c r="AT22" s="776"/>
      <c r="AU22" s="776"/>
      <c r="AV22" s="776"/>
      <c r="AW22" s="776"/>
      <c r="AX22" s="776"/>
      <c r="AY22" s="776"/>
      <c r="AZ22" s="776"/>
      <c r="BA22" s="776"/>
      <c r="BB22" s="776"/>
      <c r="BC22" s="776"/>
      <c r="BD22" s="776"/>
      <c r="BE22" s="776"/>
      <c r="BF22" s="771"/>
      <c r="BG22" s="661" t="s">
        <v>245</v>
      </c>
      <c r="BH22" s="664"/>
      <c r="BI22" s="664"/>
      <c r="BJ22" s="664"/>
      <c r="BK22" s="664"/>
      <c r="BL22" s="664"/>
      <c r="BM22" s="664"/>
      <c r="BN22" s="665"/>
      <c r="BO22" s="723" t="s">
        <v>139</v>
      </c>
      <c r="BP22" s="723"/>
      <c r="BQ22" s="723"/>
      <c r="BR22" s="723"/>
      <c r="BS22" s="669" t="s">
        <v>245</v>
      </c>
      <c r="BT22" s="664"/>
      <c r="BU22" s="664"/>
      <c r="BV22" s="664"/>
      <c r="BW22" s="664"/>
      <c r="BX22" s="664"/>
      <c r="BY22" s="664"/>
      <c r="BZ22" s="664"/>
      <c r="CA22" s="664"/>
      <c r="CB22" s="704"/>
      <c r="CD22" s="778" t="s">
        <v>284</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285</v>
      </c>
      <c r="C23" s="659"/>
      <c r="D23" s="659"/>
      <c r="E23" s="659"/>
      <c r="F23" s="659"/>
      <c r="G23" s="659"/>
      <c r="H23" s="659"/>
      <c r="I23" s="659"/>
      <c r="J23" s="659"/>
      <c r="K23" s="659"/>
      <c r="L23" s="659"/>
      <c r="M23" s="659"/>
      <c r="N23" s="659"/>
      <c r="O23" s="659"/>
      <c r="P23" s="659"/>
      <c r="Q23" s="660"/>
      <c r="R23" s="661">
        <v>785</v>
      </c>
      <c r="S23" s="664"/>
      <c r="T23" s="664"/>
      <c r="U23" s="664"/>
      <c r="V23" s="664"/>
      <c r="W23" s="664"/>
      <c r="X23" s="664"/>
      <c r="Y23" s="665"/>
      <c r="Z23" s="723">
        <v>0</v>
      </c>
      <c r="AA23" s="723"/>
      <c r="AB23" s="723"/>
      <c r="AC23" s="723"/>
      <c r="AD23" s="724">
        <v>785</v>
      </c>
      <c r="AE23" s="724"/>
      <c r="AF23" s="724"/>
      <c r="AG23" s="724"/>
      <c r="AH23" s="724"/>
      <c r="AI23" s="724"/>
      <c r="AJ23" s="724"/>
      <c r="AK23" s="724"/>
      <c r="AL23" s="666">
        <v>0</v>
      </c>
      <c r="AM23" s="667"/>
      <c r="AN23" s="667"/>
      <c r="AO23" s="725"/>
      <c r="AP23" s="769" t="s">
        <v>286</v>
      </c>
      <c r="AQ23" s="776"/>
      <c r="AR23" s="776"/>
      <c r="AS23" s="776"/>
      <c r="AT23" s="776"/>
      <c r="AU23" s="776"/>
      <c r="AV23" s="776"/>
      <c r="AW23" s="776"/>
      <c r="AX23" s="776"/>
      <c r="AY23" s="776"/>
      <c r="AZ23" s="776"/>
      <c r="BA23" s="776"/>
      <c r="BB23" s="776"/>
      <c r="BC23" s="776"/>
      <c r="BD23" s="776"/>
      <c r="BE23" s="776"/>
      <c r="BF23" s="771"/>
      <c r="BG23" s="661" t="s">
        <v>139</v>
      </c>
      <c r="BH23" s="664"/>
      <c r="BI23" s="664"/>
      <c r="BJ23" s="664"/>
      <c r="BK23" s="664"/>
      <c r="BL23" s="664"/>
      <c r="BM23" s="664"/>
      <c r="BN23" s="665"/>
      <c r="BO23" s="723" t="s">
        <v>245</v>
      </c>
      <c r="BP23" s="723"/>
      <c r="BQ23" s="723"/>
      <c r="BR23" s="723"/>
      <c r="BS23" s="669" t="s">
        <v>245</v>
      </c>
      <c r="BT23" s="664"/>
      <c r="BU23" s="664"/>
      <c r="BV23" s="664"/>
      <c r="BW23" s="664"/>
      <c r="BX23" s="664"/>
      <c r="BY23" s="664"/>
      <c r="BZ23" s="664"/>
      <c r="CA23" s="664"/>
      <c r="CB23" s="704"/>
      <c r="CD23" s="778" t="s">
        <v>223</v>
      </c>
      <c r="CE23" s="779"/>
      <c r="CF23" s="779"/>
      <c r="CG23" s="779"/>
      <c r="CH23" s="779"/>
      <c r="CI23" s="779"/>
      <c r="CJ23" s="779"/>
      <c r="CK23" s="779"/>
      <c r="CL23" s="779"/>
      <c r="CM23" s="779"/>
      <c r="CN23" s="779"/>
      <c r="CO23" s="779"/>
      <c r="CP23" s="779"/>
      <c r="CQ23" s="780"/>
      <c r="CR23" s="778" t="s">
        <v>287</v>
      </c>
      <c r="CS23" s="779"/>
      <c r="CT23" s="779"/>
      <c r="CU23" s="779"/>
      <c r="CV23" s="779"/>
      <c r="CW23" s="779"/>
      <c r="CX23" s="779"/>
      <c r="CY23" s="780"/>
      <c r="CZ23" s="778" t="s">
        <v>288</v>
      </c>
      <c r="DA23" s="779"/>
      <c r="DB23" s="779"/>
      <c r="DC23" s="780"/>
      <c r="DD23" s="778" t="s">
        <v>289</v>
      </c>
      <c r="DE23" s="779"/>
      <c r="DF23" s="779"/>
      <c r="DG23" s="779"/>
      <c r="DH23" s="779"/>
      <c r="DI23" s="779"/>
      <c r="DJ23" s="779"/>
      <c r="DK23" s="780"/>
      <c r="DL23" s="787" t="s">
        <v>290</v>
      </c>
      <c r="DM23" s="788"/>
      <c r="DN23" s="788"/>
      <c r="DO23" s="788"/>
      <c r="DP23" s="788"/>
      <c r="DQ23" s="788"/>
      <c r="DR23" s="788"/>
      <c r="DS23" s="788"/>
      <c r="DT23" s="788"/>
      <c r="DU23" s="788"/>
      <c r="DV23" s="789"/>
      <c r="DW23" s="778" t="s">
        <v>291</v>
      </c>
      <c r="DX23" s="779"/>
      <c r="DY23" s="779"/>
      <c r="DZ23" s="779"/>
      <c r="EA23" s="779"/>
      <c r="EB23" s="779"/>
      <c r="EC23" s="780"/>
    </row>
    <row r="24" spans="2:133" ht="11.25" customHeight="1" x14ac:dyDescent="0.15">
      <c r="B24" s="658" t="s">
        <v>292</v>
      </c>
      <c r="C24" s="659"/>
      <c r="D24" s="659"/>
      <c r="E24" s="659"/>
      <c r="F24" s="659"/>
      <c r="G24" s="659"/>
      <c r="H24" s="659"/>
      <c r="I24" s="659"/>
      <c r="J24" s="659"/>
      <c r="K24" s="659"/>
      <c r="L24" s="659"/>
      <c r="M24" s="659"/>
      <c r="N24" s="659"/>
      <c r="O24" s="659"/>
      <c r="P24" s="659"/>
      <c r="Q24" s="660"/>
      <c r="R24" s="661">
        <v>35204</v>
      </c>
      <c r="S24" s="664"/>
      <c r="T24" s="664"/>
      <c r="U24" s="664"/>
      <c r="V24" s="664"/>
      <c r="W24" s="664"/>
      <c r="X24" s="664"/>
      <c r="Y24" s="665"/>
      <c r="Z24" s="723">
        <v>0.9</v>
      </c>
      <c r="AA24" s="723"/>
      <c r="AB24" s="723"/>
      <c r="AC24" s="723"/>
      <c r="AD24" s="724" t="s">
        <v>245</v>
      </c>
      <c r="AE24" s="724"/>
      <c r="AF24" s="724"/>
      <c r="AG24" s="724"/>
      <c r="AH24" s="724"/>
      <c r="AI24" s="724"/>
      <c r="AJ24" s="724"/>
      <c r="AK24" s="724"/>
      <c r="AL24" s="666" t="s">
        <v>245</v>
      </c>
      <c r="AM24" s="667"/>
      <c r="AN24" s="667"/>
      <c r="AO24" s="725"/>
      <c r="AP24" s="769" t="s">
        <v>293</v>
      </c>
      <c r="AQ24" s="776"/>
      <c r="AR24" s="776"/>
      <c r="AS24" s="776"/>
      <c r="AT24" s="776"/>
      <c r="AU24" s="776"/>
      <c r="AV24" s="776"/>
      <c r="AW24" s="776"/>
      <c r="AX24" s="776"/>
      <c r="AY24" s="776"/>
      <c r="AZ24" s="776"/>
      <c r="BA24" s="776"/>
      <c r="BB24" s="776"/>
      <c r="BC24" s="776"/>
      <c r="BD24" s="776"/>
      <c r="BE24" s="776"/>
      <c r="BF24" s="771"/>
      <c r="BG24" s="661" t="s">
        <v>245</v>
      </c>
      <c r="BH24" s="664"/>
      <c r="BI24" s="664"/>
      <c r="BJ24" s="664"/>
      <c r="BK24" s="664"/>
      <c r="BL24" s="664"/>
      <c r="BM24" s="664"/>
      <c r="BN24" s="665"/>
      <c r="BO24" s="723" t="s">
        <v>245</v>
      </c>
      <c r="BP24" s="723"/>
      <c r="BQ24" s="723"/>
      <c r="BR24" s="723"/>
      <c r="BS24" s="669" t="s">
        <v>245</v>
      </c>
      <c r="BT24" s="664"/>
      <c r="BU24" s="664"/>
      <c r="BV24" s="664"/>
      <c r="BW24" s="664"/>
      <c r="BX24" s="664"/>
      <c r="BY24" s="664"/>
      <c r="BZ24" s="664"/>
      <c r="CA24" s="664"/>
      <c r="CB24" s="704"/>
      <c r="CD24" s="732" t="s">
        <v>294</v>
      </c>
      <c r="CE24" s="733"/>
      <c r="CF24" s="733"/>
      <c r="CG24" s="733"/>
      <c r="CH24" s="733"/>
      <c r="CI24" s="733"/>
      <c r="CJ24" s="733"/>
      <c r="CK24" s="733"/>
      <c r="CL24" s="733"/>
      <c r="CM24" s="733"/>
      <c r="CN24" s="733"/>
      <c r="CO24" s="733"/>
      <c r="CP24" s="733"/>
      <c r="CQ24" s="734"/>
      <c r="CR24" s="726">
        <v>1181498</v>
      </c>
      <c r="CS24" s="727"/>
      <c r="CT24" s="727"/>
      <c r="CU24" s="727"/>
      <c r="CV24" s="727"/>
      <c r="CW24" s="727"/>
      <c r="CX24" s="727"/>
      <c r="CY24" s="773"/>
      <c r="CZ24" s="774">
        <v>32.1</v>
      </c>
      <c r="DA24" s="743"/>
      <c r="DB24" s="743"/>
      <c r="DC24" s="777"/>
      <c r="DD24" s="772">
        <v>1019730</v>
      </c>
      <c r="DE24" s="727"/>
      <c r="DF24" s="727"/>
      <c r="DG24" s="727"/>
      <c r="DH24" s="727"/>
      <c r="DI24" s="727"/>
      <c r="DJ24" s="727"/>
      <c r="DK24" s="773"/>
      <c r="DL24" s="772">
        <v>988744</v>
      </c>
      <c r="DM24" s="727"/>
      <c r="DN24" s="727"/>
      <c r="DO24" s="727"/>
      <c r="DP24" s="727"/>
      <c r="DQ24" s="727"/>
      <c r="DR24" s="727"/>
      <c r="DS24" s="727"/>
      <c r="DT24" s="727"/>
      <c r="DU24" s="727"/>
      <c r="DV24" s="773"/>
      <c r="DW24" s="774">
        <v>41.6</v>
      </c>
      <c r="DX24" s="743"/>
      <c r="DY24" s="743"/>
      <c r="DZ24" s="743"/>
      <c r="EA24" s="743"/>
      <c r="EB24" s="743"/>
      <c r="EC24" s="775"/>
    </row>
    <row r="25" spans="2:133" ht="11.25" customHeight="1" x14ac:dyDescent="0.15">
      <c r="B25" s="658" t="s">
        <v>295</v>
      </c>
      <c r="C25" s="659"/>
      <c r="D25" s="659"/>
      <c r="E25" s="659"/>
      <c r="F25" s="659"/>
      <c r="G25" s="659"/>
      <c r="H25" s="659"/>
      <c r="I25" s="659"/>
      <c r="J25" s="659"/>
      <c r="K25" s="659"/>
      <c r="L25" s="659"/>
      <c r="M25" s="659"/>
      <c r="N25" s="659"/>
      <c r="O25" s="659"/>
      <c r="P25" s="659"/>
      <c r="Q25" s="660"/>
      <c r="R25" s="661">
        <v>127264</v>
      </c>
      <c r="S25" s="664"/>
      <c r="T25" s="664"/>
      <c r="U25" s="664"/>
      <c r="V25" s="664"/>
      <c r="W25" s="664"/>
      <c r="X25" s="664"/>
      <c r="Y25" s="665"/>
      <c r="Z25" s="723">
        <v>3.2</v>
      </c>
      <c r="AA25" s="723"/>
      <c r="AB25" s="723"/>
      <c r="AC25" s="723"/>
      <c r="AD25" s="724">
        <v>1567</v>
      </c>
      <c r="AE25" s="724"/>
      <c r="AF25" s="724"/>
      <c r="AG25" s="724"/>
      <c r="AH25" s="724"/>
      <c r="AI25" s="724"/>
      <c r="AJ25" s="724"/>
      <c r="AK25" s="724"/>
      <c r="AL25" s="666">
        <v>0.1</v>
      </c>
      <c r="AM25" s="667"/>
      <c r="AN25" s="667"/>
      <c r="AO25" s="725"/>
      <c r="AP25" s="769" t="s">
        <v>296</v>
      </c>
      <c r="AQ25" s="776"/>
      <c r="AR25" s="776"/>
      <c r="AS25" s="776"/>
      <c r="AT25" s="776"/>
      <c r="AU25" s="776"/>
      <c r="AV25" s="776"/>
      <c r="AW25" s="776"/>
      <c r="AX25" s="776"/>
      <c r="AY25" s="776"/>
      <c r="AZ25" s="776"/>
      <c r="BA25" s="776"/>
      <c r="BB25" s="776"/>
      <c r="BC25" s="776"/>
      <c r="BD25" s="776"/>
      <c r="BE25" s="776"/>
      <c r="BF25" s="771"/>
      <c r="BG25" s="661" t="s">
        <v>245</v>
      </c>
      <c r="BH25" s="664"/>
      <c r="BI25" s="664"/>
      <c r="BJ25" s="664"/>
      <c r="BK25" s="664"/>
      <c r="BL25" s="664"/>
      <c r="BM25" s="664"/>
      <c r="BN25" s="665"/>
      <c r="BO25" s="723" t="s">
        <v>245</v>
      </c>
      <c r="BP25" s="723"/>
      <c r="BQ25" s="723"/>
      <c r="BR25" s="723"/>
      <c r="BS25" s="669" t="s">
        <v>139</v>
      </c>
      <c r="BT25" s="664"/>
      <c r="BU25" s="664"/>
      <c r="BV25" s="664"/>
      <c r="BW25" s="664"/>
      <c r="BX25" s="664"/>
      <c r="BY25" s="664"/>
      <c r="BZ25" s="664"/>
      <c r="CA25" s="664"/>
      <c r="CB25" s="704"/>
      <c r="CD25" s="705" t="s">
        <v>297</v>
      </c>
      <c r="CE25" s="702"/>
      <c r="CF25" s="702"/>
      <c r="CG25" s="702"/>
      <c r="CH25" s="702"/>
      <c r="CI25" s="702"/>
      <c r="CJ25" s="702"/>
      <c r="CK25" s="702"/>
      <c r="CL25" s="702"/>
      <c r="CM25" s="702"/>
      <c r="CN25" s="702"/>
      <c r="CO25" s="702"/>
      <c r="CP25" s="702"/>
      <c r="CQ25" s="703"/>
      <c r="CR25" s="661">
        <v>536536</v>
      </c>
      <c r="CS25" s="662"/>
      <c r="CT25" s="662"/>
      <c r="CU25" s="662"/>
      <c r="CV25" s="662"/>
      <c r="CW25" s="662"/>
      <c r="CX25" s="662"/>
      <c r="CY25" s="663"/>
      <c r="CZ25" s="666">
        <v>14.6</v>
      </c>
      <c r="DA25" s="695"/>
      <c r="DB25" s="695"/>
      <c r="DC25" s="696"/>
      <c r="DD25" s="669">
        <v>502033</v>
      </c>
      <c r="DE25" s="662"/>
      <c r="DF25" s="662"/>
      <c r="DG25" s="662"/>
      <c r="DH25" s="662"/>
      <c r="DI25" s="662"/>
      <c r="DJ25" s="662"/>
      <c r="DK25" s="663"/>
      <c r="DL25" s="669">
        <v>486174</v>
      </c>
      <c r="DM25" s="662"/>
      <c r="DN25" s="662"/>
      <c r="DO25" s="662"/>
      <c r="DP25" s="662"/>
      <c r="DQ25" s="662"/>
      <c r="DR25" s="662"/>
      <c r="DS25" s="662"/>
      <c r="DT25" s="662"/>
      <c r="DU25" s="662"/>
      <c r="DV25" s="663"/>
      <c r="DW25" s="666">
        <v>20.5</v>
      </c>
      <c r="DX25" s="695"/>
      <c r="DY25" s="695"/>
      <c r="DZ25" s="695"/>
      <c r="EA25" s="695"/>
      <c r="EB25" s="695"/>
      <c r="EC25" s="697"/>
    </row>
    <row r="26" spans="2:133" ht="11.25" customHeight="1" x14ac:dyDescent="0.15">
      <c r="B26" s="658" t="s">
        <v>298</v>
      </c>
      <c r="C26" s="659"/>
      <c r="D26" s="659"/>
      <c r="E26" s="659"/>
      <c r="F26" s="659"/>
      <c r="G26" s="659"/>
      <c r="H26" s="659"/>
      <c r="I26" s="659"/>
      <c r="J26" s="659"/>
      <c r="K26" s="659"/>
      <c r="L26" s="659"/>
      <c r="M26" s="659"/>
      <c r="N26" s="659"/>
      <c r="O26" s="659"/>
      <c r="P26" s="659"/>
      <c r="Q26" s="660"/>
      <c r="R26" s="661">
        <v>12438</v>
      </c>
      <c r="S26" s="664"/>
      <c r="T26" s="664"/>
      <c r="U26" s="664"/>
      <c r="V26" s="664"/>
      <c r="W26" s="664"/>
      <c r="X26" s="664"/>
      <c r="Y26" s="665"/>
      <c r="Z26" s="723">
        <v>0.3</v>
      </c>
      <c r="AA26" s="723"/>
      <c r="AB26" s="723"/>
      <c r="AC26" s="723"/>
      <c r="AD26" s="724" t="s">
        <v>241</v>
      </c>
      <c r="AE26" s="724"/>
      <c r="AF26" s="724"/>
      <c r="AG26" s="724"/>
      <c r="AH26" s="724"/>
      <c r="AI26" s="724"/>
      <c r="AJ26" s="724"/>
      <c r="AK26" s="724"/>
      <c r="AL26" s="666" t="s">
        <v>245</v>
      </c>
      <c r="AM26" s="667"/>
      <c r="AN26" s="667"/>
      <c r="AO26" s="725"/>
      <c r="AP26" s="769" t="s">
        <v>299</v>
      </c>
      <c r="AQ26" s="770"/>
      <c r="AR26" s="770"/>
      <c r="AS26" s="770"/>
      <c r="AT26" s="770"/>
      <c r="AU26" s="770"/>
      <c r="AV26" s="770"/>
      <c r="AW26" s="770"/>
      <c r="AX26" s="770"/>
      <c r="AY26" s="770"/>
      <c r="AZ26" s="770"/>
      <c r="BA26" s="770"/>
      <c r="BB26" s="770"/>
      <c r="BC26" s="770"/>
      <c r="BD26" s="770"/>
      <c r="BE26" s="770"/>
      <c r="BF26" s="771"/>
      <c r="BG26" s="661" t="s">
        <v>139</v>
      </c>
      <c r="BH26" s="664"/>
      <c r="BI26" s="664"/>
      <c r="BJ26" s="664"/>
      <c r="BK26" s="664"/>
      <c r="BL26" s="664"/>
      <c r="BM26" s="664"/>
      <c r="BN26" s="665"/>
      <c r="BO26" s="723" t="s">
        <v>245</v>
      </c>
      <c r="BP26" s="723"/>
      <c r="BQ26" s="723"/>
      <c r="BR26" s="723"/>
      <c r="BS26" s="669" t="s">
        <v>245</v>
      </c>
      <c r="BT26" s="664"/>
      <c r="BU26" s="664"/>
      <c r="BV26" s="664"/>
      <c r="BW26" s="664"/>
      <c r="BX26" s="664"/>
      <c r="BY26" s="664"/>
      <c r="BZ26" s="664"/>
      <c r="CA26" s="664"/>
      <c r="CB26" s="704"/>
      <c r="CD26" s="705" t="s">
        <v>300</v>
      </c>
      <c r="CE26" s="702"/>
      <c r="CF26" s="702"/>
      <c r="CG26" s="702"/>
      <c r="CH26" s="702"/>
      <c r="CI26" s="702"/>
      <c r="CJ26" s="702"/>
      <c r="CK26" s="702"/>
      <c r="CL26" s="702"/>
      <c r="CM26" s="702"/>
      <c r="CN26" s="702"/>
      <c r="CO26" s="702"/>
      <c r="CP26" s="702"/>
      <c r="CQ26" s="703"/>
      <c r="CR26" s="661">
        <v>312064</v>
      </c>
      <c r="CS26" s="664"/>
      <c r="CT26" s="664"/>
      <c r="CU26" s="664"/>
      <c r="CV26" s="664"/>
      <c r="CW26" s="664"/>
      <c r="CX26" s="664"/>
      <c r="CY26" s="665"/>
      <c r="CZ26" s="666">
        <v>8.5</v>
      </c>
      <c r="DA26" s="695"/>
      <c r="DB26" s="695"/>
      <c r="DC26" s="696"/>
      <c r="DD26" s="669">
        <v>282460</v>
      </c>
      <c r="DE26" s="664"/>
      <c r="DF26" s="664"/>
      <c r="DG26" s="664"/>
      <c r="DH26" s="664"/>
      <c r="DI26" s="664"/>
      <c r="DJ26" s="664"/>
      <c r="DK26" s="665"/>
      <c r="DL26" s="669" t="s">
        <v>245</v>
      </c>
      <c r="DM26" s="664"/>
      <c r="DN26" s="664"/>
      <c r="DO26" s="664"/>
      <c r="DP26" s="664"/>
      <c r="DQ26" s="664"/>
      <c r="DR26" s="664"/>
      <c r="DS26" s="664"/>
      <c r="DT26" s="664"/>
      <c r="DU26" s="664"/>
      <c r="DV26" s="665"/>
      <c r="DW26" s="666" t="s">
        <v>245</v>
      </c>
      <c r="DX26" s="695"/>
      <c r="DY26" s="695"/>
      <c r="DZ26" s="695"/>
      <c r="EA26" s="695"/>
      <c r="EB26" s="695"/>
      <c r="EC26" s="697"/>
    </row>
    <row r="27" spans="2:133" ht="11.25" customHeight="1" x14ac:dyDescent="0.15">
      <c r="B27" s="658" t="s">
        <v>301</v>
      </c>
      <c r="C27" s="659"/>
      <c r="D27" s="659"/>
      <c r="E27" s="659"/>
      <c r="F27" s="659"/>
      <c r="G27" s="659"/>
      <c r="H27" s="659"/>
      <c r="I27" s="659"/>
      <c r="J27" s="659"/>
      <c r="K27" s="659"/>
      <c r="L27" s="659"/>
      <c r="M27" s="659"/>
      <c r="N27" s="659"/>
      <c r="O27" s="659"/>
      <c r="P27" s="659"/>
      <c r="Q27" s="660"/>
      <c r="R27" s="661">
        <v>150420</v>
      </c>
      <c r="S27" s="664"/>
      <c r="T27" s="664"/>
      <c r="U27" s="664"/>
      <c r="V27" s="664"/>
      <c r="W27" s="664"/>
      <c r="X27" s="664"/>
      <c r="Y27" s="665"/>
      <c r="Z27" s="723">
        <v>3.8</v>
      </c>
      <c r="AA27" s="723"/>
      <c r="AB27" s="723"/>
      <c r="AC27" s="723"/>
      <c r="AD27" s="724" t="s">
        <v>245</v>
      </c>
      <c r="AE27" s="724"/>
      <c r="AF27" s="724"/>
      <c r="AG27" s="724"/>
      <c r="AH27" s="724"/>
      <c r="AI27" s="724"/>
      <c r="AJ27" s="724"/>
      <c r="AK27" s="724"/>
      <c r="AL27" s="666" t="s">
        <v>139</v>
      </c>
      <c r="AM27" s="667"/>
      <c r="AN27" s="667"/>
      <c r="AO27" s="725"/>
      <c r="AP27" s="658" t="s">
        <v>302</v>
      </c>
      <c r="AQ27" s="659"/>
      <c r="AR27" s="659"/>
      <c r="AS27" s="659"/>
      <c r="AT27" s="659"/>
      <c r="AU27" s="659"/>
      <c r="AV27" s="659"/>
      <c r="AW27" s="659"/>
      <c r="AX27" s="659"/>
      <c r="AY27" s="659"/>
      <c r="AZ27" s="659"/>
      <c r="BA27" s="659"/>
      <c r="BB27" s="659"/>
      <c r="BC27" s="659"/>
      <c r="BD27" s="659"/>
      <c r="BE27" s="659"/>
      <c r="BF27" s="660"/>
      <c r="BG27" s="661">
        <v>558605</v>
      </c>
      <c r="BH27" s="664"/>
      <c r="BI27" s="664"/>
      <c r="BJ27" s="664"/>
      <c r="BK27" s="664"/>
      <c r="BL27" s="664"/>
      <c r="BM27" s="664"/>
      <c r="BN27" s="665"/>
      <c r="BO27" s="723">
        <v>100</v>
      </c>
      <c r="BP27" s="723"/>
      <c r="BQ27" s="723"/>
      <c r="BR27" s="723"/>
      <c r="BS27" s="669">
        <v>3315</v>
      </c>
      <c r="BT27" s="664"/>
      <c r="BU27" s="664"/>
      <c r="BV27" s="664"/>
      <c r="BW27" s="664"/>
      <c r="BX27" s="664"/>
      <c r="BY27" s="664"/>
      <c r="BZ27" s="664"/>
      <c r="CA27" s="664"/>
      <c r="CB27" s="704"/>
      <c r="CD27" s="705" t="s">
        <v>303</v>
      </c>
      <c r="CE27" s="702"/>
      <c r="CF27" s="702"/>
      <c r="CG27" s="702"/>
      <c r="CH27" s="702"/>
      <c r="CI27" s="702"/>
      <c r="CJ27" s="702"/>
      <c r="CK27" s="702"/>
      <c r="CL27" s="702"/>
      <c r="CM27" s="702"/>
      <c r="CN27" s="702"/>
      <c r="CO27" s="702"/>
      <c r="CP27" s="702"/>
      <c r="CQ27" s="703"/>
      <c r="CR27" s="661">
        <v>187862</v>
      </c>
      <c r="CS27" s="662"/>
      <c r="CT27" s="662"/>
      <c r="CU27" s="662"/>
      <c r="CV27" s="662"/>
      <c r="CW27" s="662"/>
      <c r="CX27" s="662"/>
      <c r="CY27" s="663"/>
      <c r="CZ27" s="666">
        <v>5.0999999999999996</v>
      </c>
      <c r="DA27" s="695"/>
      <c r="DB27" s="695"/>
      <c r="DC27" s="696"/>
      <c r="DD27" s="669">
        <v>63960</v>
      </c>
      <c r="DE27" s="662"/>
      <c r="DF27" s="662"/>
      <c r="DG27" s="662"/>
      <c r="DH27" s="662"/>
      <c r="DI27" s="662"/>
      <c r="DJ27" s="662"/>
      <c r="DK27" s="663"/>
      <c r="DL27" s="669">
        <v>48833</v>
      </c>
      <c r="DM27" s="662"/>
      <c r="DN27" s="662"/>
      <c r="DO27" s="662"/>
      <c r="DP27" s="662"/>
      <c r="DQ27" s="662"/>
      <c r="DR27" s="662"/>
      <c r="DS27" s="662"/>
      <c r="DT27" s="662"/>
      <c r="DU27" s="662"/>
      <c r="DV27" s="663"/>
      <c r="DW27" s="666">
        <v>2.1</v>
      </c>
      <c r="DX27" s="695"/>
      <c r="DY27" s="695"/>
      <c r="DZ27" s="695"/>
      <c r="EA27" s="695"/>
      <c r="EB27" s="695"/>
      <c r="EC27" s="697"/>
    </row>
    <row r="28" spans="2:133" ht="11.25" customHeight="1" x14ac:dyDescent="0.15">
      <c r="B28" s="766" t="s">
        <v>304</v>
      </c>
      <c r="C28" s="767"/>
      <c r="D28" s="767"/>
      <c r="E28" s="767"/>
      <c r="F28" s="767"/>
      <c r="G28" s="767"/>
      <c r="H28" s="767"/>
      <c r="I28" s="767"/>
      <c r="J28" s="767"/>
      <c r="K28" s="767"/>
      <c r="L28" s="767"/>
      <c r="M28" s="767"/>
      <c r="N28" s="767"/>
      <c r="O28" s="767"/>
      <c r="P28" s="767"/>
      <c r="Q28" s="768"/>
      <c r="R28" s="661" t="s">
        <v>241</v>
      </c>
      <c r="S28" s="664"/>
      <c r="T28" s="664"/>
      <c r="U28" s="664"/>
      <c r="V28" s="664"/>
      <c r="W28" s="664"/>
      <c r="X28" s="664"/>
      <c r="Y28" s="665"/>
      <c r="Z28" s="723" t="s">
        <v>241</v>
      </c>
      <c r="AA28" s="723"/>
      <c r="AB28" s="723"/>
      <c r="AC28" s="723"/>
      <c r="AD28" s="724" t="s">
        <v>245</v>
      </c>
      <c r="AE28" s="724"/>
      <c r="AF28" s="724"/>
      <c r="AG28" s="724"/>
      <c r="AH28" s="724"/>
      <c r="AI28" s="724"/>
      <c r="AJ28" s="724"/>
      <c r="AK28" s="724"/>
      <c r="AL28" s="666" t="s">
        <v>245</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305</v>
      </c>
      <c r="CE28" s="702"/>
      <c r="CF28" s="702"/>
      <c r="CG28" s="702"/>
      <c r="CH28" s="702"/>
      <c r="CI28" s="702"/>
      <c r="CJ28" s="702"/>
      <c r="CK28" s="702"/>
      <c r="CL28" s="702"/>
      <c r="CM28" s="702"/>
      <c r="CN28" s="702"/>
      <c r="CO28" s="702"/>
      <c r="CP28" s="702"/>
      <c r="CQ28" s="703"/>
      <c r="CR28" s="661">
        <v>457100</v>
      </c>
      <c r="CS28" s="664"/>
      <c r="CT28" s="664"/>
      <c r="CU28" s="664"/>
      <c r="CV28" s="664"/>
      <c r="CW28" s="664"/>
      <c r="CX28" s="664"/>
      <c r="CY28" s="665"/>
      <c r="CZ28" s="666">
        <v>12.4</v>
      </c>
      <c r="DA28" s="695"/>
      <c r="DB28" s="695"/>
      <c r="DC28" s="696"/>
      <c r="DD28" s="669">
        <v>453737</v>
      </c>
      <c r="DE28" s="664"/>
      <c r="DF28" s="664"/>
      <c r="DG28" s="664"/>
      <c r="DH28" s="664"/>
      <c r="DI28" s="664"/>
      <c r="DJ28" s="664"/>
      <c r="DK28" s="665"/>
      <c r="DL28" s="669">
        <v>453737</v>
      </c>
      <c r="DM28" s="664"/>
      <c r="DN28" s="664"/>
      <c r="DO28" s="664"/>
      <c r="DP28" s="664"/>
      <c r="DQ28" s="664"/>
      <c r="DR28" s="664"/>
      <c r="DS28" s="664"/>
      <c r="DT28" s="664"/>
      <c r="DU28" s="664"/>
      <c r="DV28" s="665"/>
      <c r="DW28" s="666">
        <v>19.100000000000001</v>
      </c>
      <c r="DX28" s="695"/>
      <c r="DY28" s="695"/>
      <c r="DZ28" s="695"/>
      <c r="EA28" s="695"/>
      <c r="EB28" s="695"/>
      <c r="EC28" s="697"/>
    </row>
    <row r="29" spans="2:133" ht="11.25" customHeight="1" x14ac:dyDescent="0.15">
      <c r="B29" s="658" t="s">
        <v>306</v>
      </c>
      <c r="C29" s="659"/>
      <c r="D29" s="659"/>
      <c r="E29" s="659"/>
      <c r="F29" s="659"/>
      <c r="G29" s="659"/>
      <c r="H29" s="659"/>
      <c r="I29" s="659"/>
      <c r="J29" s="659"/>
      <c r="K29" s="659"/>
      <c r="L29" s="659"/>
      <c r="M29" s="659"/>
      <c r="N29" s="659"/>
      <c r="O29" s="659"/>
      <c r="P29" s="659"/>
      <c r="Q29" s="660"/>
      <c r="R29" s="661">
        <v>151254</v>
      </c>
      <c r="S29" s="664"/>
      <c r="T29" s="664"/>
      <c r="U29" s="664"/>
      <c r="V29" s="664"/>
      <c r="W29" s="664"/>
      <c r="X29" s="664"/>
      <c r="Y29" s="665"/>
      <c r="Z29" s="723">
        <v>3.8</v>
      </c>
      <c r="AA29" s="723"/>
      <c r="AB29" s="723"/>
      <c r="AC29" s="723"/>
      <c r="AD29" s="724" t="s">
        <v>245</v>
      </c>
      <c r="AE29" s="724"/>
      <c r="AF29" s="724"/>
      <c r="AG29" s="724"/>
      <c r="AH29" s="724"/>
      <c r="AI29" s="724"/>
      <c r="AJ29" s="724"/>
      <c r="AK29" s="724"/>
      <c r="AL29" s="666" t="s">
        <v>139</v>
      </c>
      <c r="AM29" s="667"/>
      <c r="AN29" s="667"/>
      <c r="AO29" s="725"/>
      <c r="AP29" s="735" t="s">
        <v>223</v>
      </c>
      <c r="AQ29" s="736"/>
      <c r="AR29" s="736"/>
      <c r="AS29" s="736"/>
      <c r="AT29" s="736"/>
      <c r="AU29" s="736"/>
      <c r="AV29" s="736"/>
      <c r="AW29" s="736"/>
      <c r="AX29" s="736"/>
      <c r="AY29" s="736"/>
      <c r="AZ29" s="736"/>
      <c r="BA29" s="736"/>
      <c r="BB29" s="736"/>
      <c r="BC29" s="736"/>
      <c r="BD29" s="736"/>
      <c r="BE29" s="736"/>
      <c r="BF29" s="737"/>
      <c r="BG29" s="735" t="s">
        <v>307</v>
      </c>
      <c r="BH29" s="763"/>
      <c r="BI29" s="763"/>
      <c r="BJ29" s="763"/>
      <c r="BK29" s="763"/>
      <c r="BL29" s="763"/>
      <c r="BM29" s="763"/>
      <c r="BN29" s="763"/>
      <c r="BO29" s="763"/>
      <c r="BP29" s="763"/>
      <c r="BQ29" s="764"/>
      <c r="BR29" s="735" t="s">
        <v>308</v>
      </c>
      <c r="BS29" s="763"/>
      <c r="BT29" s="763"/>
      <c r="BU29" s="763"/>
      <c r="BV29" s="763"/>
      <c r="BW29" s="763"/>
      <c r="BX29" s="763"/>
      <c r="BY29" s="763"/>
      <c r="BZ29" s="763"/>
      <c r="CA29" s="763"/>
      <c r="CB29" s="764"/>
      <c r="CD29" s="745" t="s">
        <v>309</v>
      </c>
      <c r="CE29" s="746"/>
      <c r="CF29" s="705" t="s">
        <v>310</v>
      </c>
      <c r="CG29" s="702"/>
      <c r="CH29" s="702"/>
      <c r="CI29" s="702"/>
      <c r="CJ29" s="702"/>
      <c r="CK29" s="702"/>
      <c r="CL29" s="702"/>
      <c r="CM29" s="702"/>
      <c r="CN29" s="702"/>
      <c r="CO29" s="702"/>
      <c r="CP29" s="702"/>
      <c r="CQ29" s="703"/>
      <c r="CR29" s="661">
        <v>457100</v>
      </c>
      <c r="CS29" s="662"/>
      <c r="CT29" s="662"/>
      <c r="CU29" s="662"/>
      <c r="CV29" s="662"/>
      <c r="CW29" s="662"/>
      <c r="CX29" s="662"/>
      <c r="CY29" s="663"/>
      <c r="CZ29" s="666">
        <v>12.4</v>
      </c>
      <c r="DA29" s="695"/>
      <c r="DB29" s="695"/>
      <c r="DC29" s="696"/>
      <c r="DD29" s="669">
        <v>453737</v>
      </c>
      <c r="DE29" s="662"/>
      <c r="DF29" s="662"/>
      <c r="DG29" s="662"/>
      <c r="DH29" s="662"/>
      <c r="DI29" s="662"/>
      <c r="DJ29" s="662"/>
      <c r="DK29" s="663"/>
      <c r="DL29" s="669">
        <v>453737</v>
      </c>
      <c r="DM29" s="662"/>
      <c r="DN29" s="662"/>
      <c r="DO29" s="662"/>
      <c r="DP29" s="662"/>
      <c r="DQ29" s="662"/>
      <c r="DR29" s="662"/>
      <c r="DS29" s="662"/>
      <c r="DT29" s="662"/>
      <c r="DU29" s="662"/>
      <c r="DV29" s="663"/>
      <c r="DW29" s="666">
        <v>19.100000000000001</v>
      </c>
      <c r="DX29" s="695"/>
      <c r="DY29" s="695"/>
      <c r="DZ29" s="695"/>
      <c r="EA29" s="695"/>
      <c r="EB29" s="695"/>
      <c r="EC29" s="697"/>
    </row>
    <row r="30" spans="2:133" ht="11.25" customHeight="1" x14ac:dyDescent="0.15">
      <c r="B30" s="658" t="s">
        <v>311</v>
      </c>
      <c r="C30" s="659"/>
      <c r="D30" s="659"/>
      <c r="E30" s="659"/>
      <c r="F30" s="659"/>
      <c r="G30" s="659"/>
      <c r="H30" s="659"/>
      <c r="I30" s="659"/>
      <c r="J30" s="659"/>
      <c r="K30" s="659"/>
      <c r="L30" s="659"/>
      <c r="M30" s="659"/>
      <c r="N30" s="659"/>
      <c r="O30" s="659"/>
      <c r="P30" s="659"/>
      <c r="Q30" s="660"/>
      <c r="R30" s="661">
        <v>63443</v>
      </c>
      <c r="S30" s="664"/>
      <c r="T30" s="664"/>
      <c r="U30" s="664"/>
      <c r="V30" s="664"/>
      <c r="W30" s="664"/>
      <c r="X30" s="664"/>
      <c r="Y30" s="665"/>
      <c r="Z30" s="723">
        <v>1.6</v>
      </c>
      <c r="AA30" s="723"/>
      <c r="AB30" s="723"/>
      <c r="AC30" s="723"/>
      <c r="AD30" s="724">
        <v>470</v>
      </c>
      <c r="AE30" s="724"/>
      <c r="AF30" s="724"/>
      <c r="AG30" s="724"/>
      <c r="AH30" s="724"/>
      <c r="AI30" s="724"/>
      <c r="AJ30" s="724"/>
      <c r="AK30" s="724"/>
      <c r="AL30" s="666">
        <v>0</v>
      </c>
      <c r="AM30" s="667"/>
      <c r="AN30" s="667"/>
      <c r="AO30" s="725"/>
      <c r="AP30" s="751" t="s">
        <v>312</v>
      </c>
      <c r="AQ30" s="752"/>
      <c r="AR30" s="752"/>
      <c r="AS30" s="752"/>
      <c r="AT30" s="757" t="s">
        <v>313</v>
      </c>
      <c r="AU30" s="230"/>
      <c r="AV30" s="230"/>
      <c r="AW30" s="230"/>
      <c r="AX30" s="760" t="s">
        <v>190</v>
      </c>
      <c r="AY30" s="761"/>
      <c r="AZ30" s="761"/>
      <c r="BA30" s="761"/>
      <c r="BB30" s="761"/>
      <c r="BC30" s="761"/>
      <c r="BD30" s="761"/>
      <c r="BE30" s="761"/>
      <c r="BF30" s="762"/>
      <c r="BG30" s="741">
        <v>99.1</v>
      </c>
      <c r="BH30" s="742"/>
      <c r="BI30" s="742"/>
      <c r="BJ30" s="742"/>
      <c r="BK30" s="742"/>
      <c r="BL30" s="742"/>
      <c r="BM30" s="743">
        <v>94.5</v>
      </c>
      <c r="BN30" s="742"/>
      <c r="BO30" s="742"/>
      <c r="BP30" s="742"/>
      <c r="BQ30" s="744"/>
      <c r="BR30" s="741">
        <v>99.3</v>
      </c>
      <c r="BS30" s="742"/>
      <c r="BT30" s="742"/>
      <c r="BU30" s="742"/>
      <c r="BV30" s="742"/>
      <c r="BW30" s="742"/>
      <c r="BX30" s="743">
        <v>94.4</v>
      </c>
      <c r="BY30" s="742"/>
      <c r="BZ30" s="742"/>
      <c r="CA30" s="742"/>
      <c r="CB30" s="744"/>
      <c r="CD30" s="747"/>
      <c r="CE30" s="748"/>
      <c r="CF30" s="705" t="s">
        <v>314</v>
      </c>
      <c r="CG30" s="702"/>
      <c r="CH30" s="702"/>
      <c r="CI30" s="702"/>
      <c r="CJ30" s="702"/>
      <c r="CK30" s="702"/>
      <c r="CL30" s="702"/>
      <c r="CM30" s="702"/>
      <c r="CN30" s="702"/>
      <c r="CO30" s="702"/>
      <c r="CP30" s="702"/>
      <c r="CQ30" s="703"/>
      <c r="CR30" s="661">
        <v>436787</v>
      </c>
      <c r="CS30" s="664"/>
      <c r="CT30" s="664"/>
      <c r="CU30" s="664"/>
      <c r="CV30" s="664"/>
      <c r="CW30" s="664"/>
      <c r="CX30" s="664"/>
      <c r="CY30" s="665"/>
      <c r="CZ30" s="666">
        <v>11.9</v>
      </c>
      <c r="DA30" s="695"/>
      <c r="DB30" s="695"/>
      <c r="DC30" s="696"/>
      <c r="DD30" s="669">
        <v>433488</v>
      </c>
      <c r="DE30" s="664"/>
      <c r="DF30" s="664"/>
      <c r="DG30" s="664"/>
      <c r="DH30" s="664"/>
      <c r="DI30" s="664"/>
      <c r="DJ30" s="664"/>
      <c r="DK30" s="665"/>
      <c r="DL30" s="669">
        <v>433488</v>
      </c>
      <c r="DM30" s="664"/>
      <c r="DN30" s="664"/>
      <c r="DO30" s="664"/>
      <c r="DP30" s="664"/>
      <c r="DQ30" s="664"/>
      <c r="DR30" s="664"/>
      <c r="DS30" s="664"/>
      <c r="DT30" s="664"/>
      <c r="DU30" s="664"/>
      <c r="DV30" s="665"/>
      <c r="DW30" s="666">
        <v>18.3</v>
      </c>
      <c r="DX30" s="695"/>
      <c r="DY30" s="695"/>
      <c r="DZ30" s="695"/>
      <c r="EA30" s="695"/>
      <c r="EB30" s="695"/>
      <c r="EC30" s="697"/>
    </row>
    <row r="31" spans="2:133" ht="11.25" customHeight="1" x14ac:dyDescent="0.15">
      <c r="B31" s="658" t="s">
        <v>315</v>
      </c>
      <c r="C31" s="659"/>
      <c r="D31" s="659"/>
      <c r="E31" s="659"/>
      <c r="F31" s="659"/>
      <c r="G31" s="659"/>
      <c r="H31" s="659"/>
      <c r="I31" s="659"/>
      <c r="J31" s="659"/>
      <c r="K31" s="659"/>
      <c r="L31" s="659"/>
      <c r="M31" s="659"/>
      <c r="N31" s="659"/>
      <c r="O31" s="659"/>
      <c r="P31" s="659"/>
      <c r="Q31" s="660"/>
      <c r="R31" s="661">
        <v>16600</v>
      </c>
      <c r="S31" s="664"/>
      <c r="T31" s="664"/>
      <c r="U31" s="664"/>
      <c r="V31" s="664"/>
      <c r="W31" s="664"/>
      <c r="X31" s="664"/>
      <c r="Y31" s="665"/>
      <c r="Z31" s="723">
        <v>0.4</v>
      </c>
      <c r="AA31" s="723"/>
      <c r="AB31" s="723"/>
      <c r="AC31" s="723"/>
      <c r="AD31" s="724" t="s">
        <v>139</v>
      </c>
      <c r="AE31" s="724"/>
      <c r="AF31" s="724"/>
      <c r="AG31" s="724"/>
      <c r="AH31" s="724"/>
      <c r="AI31" s="724"/>
      <c r="AJ31" s="724"/>
      <c r="AK31" s="724"/>
      <c r="AL31" s="666" t="s">
        <v>241</v>
      </c>
      <c r="AM31" s="667"/>
      <c r="AN31" s="667"/>
      <c r="AO31" s="725"/>
      <c r="AP31" s="753"/>
      <c r="AQ31" s="754"/>
      <c r="AR31" s="754"/>
      <c r="AS31" s="754"/>
      <c r="AT31" s="758"/>
      <c r="AU31" s="229" t="s">
        <v>316</v>
      </c>
      <c r="AV31" s="229"/>
      <c r="AW31" s="229"/>
      <c r="AX31" s="658" t="s">
        <v>317</v>
      </c>
      <c r="AY31" s="659"/>
      <c r="AZ31" s="659"/>
      <c r="BA31" s="659"/>
      <c r="BB31" s="659"/>
      <c r="BC31" s="659"/>
      <c r="BD31" s="659"/>
      <c r="BE31" s="659"/>
      <c r="BF31" s="660"/>
      <c r="BG31" s="739">
        <v>99.2</v>
      </c>
      <c r="BH31" s="662"/>
      <c r="BI31" s="662"/>
      <c r="BJ31" s="662"/>
      <c r="BK31" s="662"/>
      <c r="BL31" s="662"/>
      <c r="BM31" s="667">
        <v>96.7</v>
      </c>
      <c r="BN31" s="740"/>
      <c r="BO31" s="740"/>
      <c r="BP31" s="740"/>
      <c r="BQ31" s="701"/>
      <c r="BR31" s="739">
        <v>99.5</v>
      </c>
      <c r="BS31" s="662"/>
      <c r="BT31" s="662"/>
      <c r="BU31" s="662"/>
      <c r="BV31" s="662"/>
      <c r="BW31" s="662"/>
      <c r="BX31" s="667">
        <v>96.1</v>
      </c>
      <c r="BY31" s="740"/>
      <c r="BZ31" s="740"/>
      <c r="CA31" s="740"/>
      <c r="CB31" s="701"/>
      <c r="CD31" s="747"/>
      <c r="CE31" s="748"/>
      <c r="CF31" s="705" t="s">
        <v>318</v>
      </c>
      <c r="CG31" s="702"/>
      <c r="CH31" s="702"/>
      <c r="CI31" s="702"/>
      <c r="CJ31" s="702"/>
      <c r="CK31" s="702"/>
      <c r="CL31" s="702"/>
      <c r="CM31" s="702"/>
      <c r="CN31" s="702"/>
      <c r="CO31" s="702"/>
      <c r="CP31" s="702"/>
      <c r="CQ31" s="703"/>
      <c r="CR31" s="661">
        <v>20313</v>
      </c>
      <c r="CS31" s="662"/>
      <c r="CT31" s="662"/>
      <c r="CU31" s="662"/>
      <c r="CV31" s="662"/>
      <c r="CW31" s="662"/>
      <c r="CX31" s="662"/>
      <c r="CY31" s="663"/>
      <c r="CZ31" s="666">
        <v>0.6</v>
      </c>
      <c r="DA31" s="695"/>
      <c r="DB31" s="695"/>
      <c r="DC31" s="696"/>
      <c r="DD31" s="669">
        <v>20249</v>
      </c>
      <c r="DE31" s="662"/>
      <c r="DF31" s="662"/>
      <c r="DG31" s="662"/>
      <c r="DH31" s="662"/>
      <c r="DI31" s="662"/>
      <c r="DJ31" s="662"/>
      <c r="DK31" s="663"/>
      <c r="DL31" s="669">
        <v>20249</v>
      </c>
      <c r="DM31" s="662"/>
      <c r="DN31" s="662"/>
      <c r="DO31" s="662"/>
      <c r="DP31" s="662"/>
      <c r="DQ31" s="662"/>
      <c r="DR31" s="662"/>
      <c r="DS31" s="662"/>
      <c r="DT31" s="662"/>
      <c r="DU31" s="662"/>
      <c r="DV31" s="663"/>
      <c r="DW31" s="666">
        <v>0.9</v>
      </c>
      <c r="DX31" s="695"/>
      <c r="DY31" s="695"/>
      <c r="DZ31" s="695"/>
      <c r="EA31" s="695"/>
      <c r="EB31" s="695"/>
      <c r="EC31" s="697"/>
    </row>
    <row r="32" spans="2:133" ht="11.25" customHeight="1" x14ac:dyDescent="0.15">
      <c r="B32" s="658" t="s">
        <v>319</v>
      </c>
      <c r="C32" s="659"/>
      <c r="D32" s="659"/>
      <c r="E32" s="659"/>
      <c r="F32" s="659"/>
      <c r="G32" s="659"/>
      <c r="H32" s="659"/>
      <c r="I32" s="659"/>
      <c r="J32" s="659"/>
      <c r="K32" s="659"/>
      <c r="L32" s="659"/>
      <c r="M32" s="659"/>
      <c r="N32" s="659"/>
      <c r="O32" s="659"/>
      <c r="P32" s="659"/>
      <c r="Q32" s="660"/>
      <c r="R32" s="661">
        <v>197135</v>
      </c>
      <c r="S32" s="664"/>
      <c r="T32" s="664"/>
      <c r="U32" s="664"/>
      <c r="V32" s="664"/>
      <c r="W32" s="664"/>
      <c r="X32" s="664"/>
      <c r="Y32" s="665"/>
      <c r="Z32" s="723">
        <v>4.9000000000000004</v>
      </c>
      <c r="AA32" s="723"/>
      <c r="AB32" s="723"/>
      <c r="AC32" s="723"/>
      <c r="AD32" s="724" t="s">
        <v>245</v>
      </c>
      <c r="AE32" s="724"/>
      <c r="AF32" s="724"/>
      <c r="AG32" s="724"/>
      <c r="AH32" s="724"/>
      <c r="AI32" s="724"/>
      <c r="AJ32" s="724"/>
      <c r="AK32" s="724"/>
      <c r="AL32" s="666" t="s">
        <v>139</v>
      </c>
      <c r="AM32" s="667"/>
      <c r="AN32" s="667"/>
      <c r="AO32" s="725"/>
      <c r="AP32" s="755"/>
      <c r="AQ32" s="756"/>
      <c r="AR32" s="756"/>
      <c r="AS32" s="756"/>
      <c r="AT32" s="759"/>
      <c r="AU32" s="231"/>
      <c r="AV32" s="231"/>
      <c r="AW32" s="231"/>
      <c r="AX32" s="673" t="s">
        <v>320</v>
      </c>
      <c r="AY32" s="674"/>
      <c r="AZ32" s="674"/>
      <c r="BA32" s="674"/>
      <c r="BB32" s="674"/>
      <c r="BC32" s="674"/>
      <c r="BD32" s="674"/>
      <c r="BE32" s="674"/>
      <c r="BF32" s="675"/>
      <c r="BG32" s="738">
        <v>98.8</v>
      </c>
      <c r="BH32" s="677"/>
      <c r="BI32" s="677"/>
      <c r="BJ32" s="677"/>
      <c r="BK32" s="677"/>
      <c r="BL32" s="677"/>
      <c r="BM32" s="721">
        <v>91.5</v>
      </c>
      <c r="BN32" s="677"/>
      <c r="BO32" s="677"/>
      <c r="BP32" s="677"/>
      <c r="BQ32" s="714"/>
      <c r="BR32" s="738">
        <v>99</v>
      </c>
      <c r="BS32" s="677"/>
      <c r="BT32" s="677"/>
      <c r="BU32" s="677"/>
      <c r="BV32" s="677"/>
      <c r="BW32" s="677"/>
      <c r="BX32" s="721">
        <v>91.8</v>
      </c>
      <c r="BY32" s="677"/>
      <c r="BZ32" s="677"/>
      <c r="CA32" s="677"/>
      <c r="CB32" s="714"/>
      <c r="CD32" s="749"/>
      <c r="CE32" s="750"/>
      <c r="CF32" s="705" t="s">
        <v>321</v>
      </c>
      <c r="CG32" s="702"/>
      <c r="CH32" s="702"/>
      <c r="CI32" s="702"/>
      <c r="CJ32" s="702"/>
      <c r="CK32" s="702"/>
      <c r="CL32" s="702"/>
      <c r="CM32" s="702"/>
      <c r="CN32" s="702"/>
      <c r="CO32" s="702"/>
      <c r="CP32" s="702"/>
      <c r="CQ32" s="703"/>
      <c r="CR32" s="661" t="s">
        <v>139</v>
      </c>
      <c r="CS32" s="664"/>
      <c r="CT32" s="664"/>
      <c r="CU32" s="664"/>
      <c r="CV32" s="664"/>
      <c r="CW32" s="664"/>
      <c r="CX32" s="664"/>
      <c r="CY32" s="665"/>
      <c r="CZ32" s="666" t="s">
        <v>139</v>
      </c>
      <c r="DA32" s="695"/>
      <c r="DB32" s="695"/>
      <c r="DC32" s="696"/>
      <c r="DD32" s="669" t="s">
        <v>245</v>
      </c>
      <c r="DE32" s="664"/>
      <c r="DF32" s="664"/>
      <c r="DG32" s="664"/>
      <c r="DH32" s="664"/>
      <c r="DI32" s="664"/>
      <c r="DJ32" s="664"/>
      <c r="DK32" s="665"/>
      <c r="DL32" s="669" t="s">
        <v>245</v>
      </c>
      <c r="DM32" s="664"/>
      <c r="DN32" s="664"/>
      <c r="DO32" s="664"/>
      <c r="DP32" s="664"/>
      <c r="DQ32" s="664"/>
      <c r="DR32" s="664"/>
      <c r="DS32" s="664"/>
      <c r="DT32" s="664"/>
      <c r="DU32" s="664"/>
      <c r="DV32" s="665"/>
      <c r="DW32" s="666" t="s">
        <v>245</v>
      </c>
      <c r="DX32" s="695"/>
      <c r="DY32" s="695"/>
      <c r="DZ32" s="695"/>
      <c r="EA32" s="695"/>
      <c r="EB32" s="695"/>
      <c r="EC32" s="697"/>
    </row>
    <row r="33" spans="2:133" ht="11.25" customHeight="1" x14ac:dyDescent="0.15">
      <c r="B33" s="658" t="s">
        <v>322</v>
      </c>
      <c r="C33" s="659"/>
      <c r="D33" s="659"/>
      <c r="E33" s="659"/>
      <c r="F33" s="659"/>
      <c r="G33" s="659"/>
      <c r="H33" s="659"/>
      <c r="I33" s="659"/>
      <c r="J33" s="659"/>
      <c r="K33" s="659"/>
      <c r="L33" s="659"/>
      <c r="M33" s="659"/>
      <c r="N33" s="659"/>
      <c r="O33" s="659"/>
      <c r="P33" s="659"/>
      <c r="Q33" s="660"/>
      <c r="R33" s="661">
        <v>237727</v>
      </c>
      <c r="S33" s="664"/>
      <c r="T33" s="664"/>
      <c r="U33" s="664"/>
      <c r="V33" s="664"/>
      <c r="W33" s="664"/>
      <c r="X33" s="664"/>
      <c r="Y33" s="665"/>
      <c r="Z33" s="723">
        <v>5.9</v>
      </c>
      <c r="AA33" s="723"/>
      <c r="AB33" s="723"/>
      <c r="AC33" s="723"/>
      <c r="AD33" s="724" t="s">
        <v>245</v>
      </c>
      <c r="AE33" s="724"/>
      <c r="AF33" s="724"/>
      <c r="AG33" s="724"/>
      <c r="AH33" s="724"/>
      <c r="AI33" s="724"/>
      <c r="AJ33" s="724"/>
      <c r="AK33" s="724"/>
      <c r="AL33" s="666" t="s">
        <v>139</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323</v>
      </c>
      <c r="CE33" s="702"/>
      <c r="CF33" s="702"/>
      <c r="CG33" s="702"/>
      <c r="CH33" s="702"/>
      <c r="CI33" s="702"/>
      <c r="CJ33" s="702"/>
      <c r="CK33" s="702"/>
      <c r="CL33" s="702"/>
      <c r="CM33" s="702"/>
      <c r="CN33" s="702"/>
      <c r="CO33" s="702"/>
      <c r="CP33" s="702"/>
      <c r="CQ33" s="703"/>
      <c r="CR33" s="661">
        <v>2001762</v>
      </c>
      <c r="CS33" s="662"/>
      <c r="CT33" s="662"/>
      <c r="CU33" s="662"/>
      <c r="CV33" s="662"/>
      <c r="CW33" s="662"/>
      <c r="CX33" s="662"/>
      <c r="CY33" s="663"/>
      <c r="CZ33" s="666">
        <v>54.4</v>
      </c>
      <c r="DA33" s="695"/>
      <c r="DB33" s="695"/>
      <c r="DC33" s="696"/>
      <c r="DD33" s="669">
        <v>1467506</v>
      </c>
      <c r="DE33" s="662"/>
      <c r="DF33" s="662"/>
      <c r="DG33" s="662"/>
      <c r="DH33" s="662"/>
      <c r="DI33" s="662"/>
      <c r="DJ33" s="662"/>
      <c r="DK33" s="663"/>
      <c r="DL33" s="669">
        <v>952364</v>
      </c>
      <c r="DM33" s="662"/>
      <c r="DN33" s="662"/>
      <c r="DO33" s="662"/>
      <c r="DP33" s="662"/>
      <c r="DQ33" s="662"/>
      <c r="DR33" s="662"/>
      <c r="DS33" s="662"/>
      <c r="DT33" s="662"/>
      <c r="DU33" s="662"/>
      <c r="DV33" s="663"/>
      <c r="DW33" s="666">
        <v>40.1</v>
      </c>
      <c r="DX33" s="695"/>
      <c r="DY33" s="695"/>
      <c r="DZ33" s="695"/>
      <c r="EA33" s="695"/>
      <c r="EB33" s="695"/>
      <c r="EC33" s="697"/>
    </row>
    <row r="34" spans="2:133" ht="11.25" customHeight="1" x14ac:dyDescent="0.15">
      <c r="B34" s="658" t="s">
        <v>324</v>
      </c>
      <c r="C34" s="659"/>
      <c r="D34" s="659"/>
      <c r="E34" s="659"/>
      <c r="F34" s="659"/>
      <c r="G34" s="659"/>
      <c r="H34" s="659"/>
      <c r="I34" s="659"/>
      <c r="J34" s="659"/>
      <c r="K34" s="659"/>
      <c r="L34" s="659"/>
      <c r="M34" s="659"/>
      <c r="N34" s="659"/>
      <c r="O34" s="659"/>
      <c r="P34" s="659"/>
      <c r="Q34" s="660"/>
      <c r="R34" s="661">
        <v>222460</v>
      </c>
      <c r="S34" s="664"/>
      <c r="T34" s="664"/>
      <c r="U34" s="664"/>
      <c r="V34" s="664"/>
      <c r="W34" s="664"/>
      <c r="X34" s="664"/>
      <c r="Y34" s="665"/>
      <c r="Z34" s="723">
        <v>5.6</v>
      </c>
      <c r="AA34" s="723"/>
      <c r="AB34" s="723"/>
      <c r="AC34" s="723"/>
      <c r="AD34" s="724">
        <v>4532</v>
      </c>
      <c r="AE34" s="724"/>
      <c r="AF34" s="724"/>
      <c r="AG34" s="724"/>
      <c r="AH34" s="724"/>
      <c r="AI34" s="724"/>
      <c r="AJ34" s="724"/>
      <c r="AK34" s="724"/>
      <c r="AL34" s="666">
        <v>0.2</v>
      </c>
      <c r="AM34" s="667"/>
      <c r="AN34" s="667"/>
      <c r="AO34" s="725"/>
      <c r="AP34" s="234"/>
      <c r="AQ34" s="735" t="s">
        <v>325</v>
      </c>
      <c r="AR34" s="736"/>
      <c r="AS34" s="736"/>
      <c r="AT34" s="736"/>
      <c r="AU34" s="736"/>
      <c r="AV34" s="736"/>
      <c r="AW34" s="736"/>
      <c r="AX34" s="736"/>
      <c r="AY34" s="736"/>
      <c r="AZ34" s="736"/>
      <c r="BA34" s="736"/>
      <c r="BB34" s="736"/>
      <c r="BC34" s="736"/>
      <c r="BD34" s="736"/>
      <c r="BE34" s="736"/>
      <c r="BF34" s="737"/>
      <c r="BG34" s="735" t="s">
        <v>326</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327</v>
      </c>
      <c r="CE34" s="702"/>
      <c r="CF34" s="702"/>
      <c r="CG34" s="702"/>
      <c r="CH34" s="702"/>
      <c r="CI34" s="702"/>
      <c r="CJ34" s="702"/>
      <c r="CK34" s="702"/>
      <c r="CL34" s="702"/>
      <c r="CM34" s="702"/>
      <c r="CN34" s="702"/>
      <c r="CO34" s="702"/>
      <c r="CP34" s="702"/>
      <c r="CQ34" s="703"/>
      <c r="CR34" s="661">
        <v>963382</v>
      </c>
      <c r="CS34" s="664"/>
      <c r="CT34" s="664"/>
      <c r="CU34" s="664"/>
      <c r="CV34" s="664"/>
      <c r="CW34" s="664"/>
      <c r="CX34" s="664"/>
      <c r="CY34" s="665"/>
      <c r="CZ34" s="666">
        <v>26.2</v>
      </c>
      <c r="DA34" s="695"/>
      <c r="DB34" s="695"/>
      <c r="DC34" s="696"/>
      <c r="DD34" s="669">
        <v>570758</v>
      </c>
      <c r="DE34" s="664"/>
      <c r="DF34" s="664"/>
      <c r="DG34" s="664"/>
      <c r="DH34" s="664"/>
      <c r="DI34" s="664"/>
      <c r="DJ34" s="664"/>
      <c r="DK34" s="665"/>
      <c r="DL34" s="669">
        <v>362476</v>
      </c>
      <c r="DM34" s="664"/>
      <c r="DN34" s="664"/>
      <c r="DO34" s="664"/>
      <c r="DP34" s="664"/>
      <c r="DQ34" s="664"/>
      <c r="DR34" s="664"/>
      <c r="DS34" s="664"/>
      <c r="DT34" s="664"/>
      <c r="DU34" s="664"/>
      <c r="DV34" s="665"/>
      <c r="DW34" s="666">
        <v>15.3</v>
      </c>
      <c r="DX34" s="695"/>
      <c r="DY34" s="695"/>
      <c r="DZ34" s="695"/>
      <c r="EA34" s="695"/>
      <c r="EB34" s="695"/>
      <c r="EC34" s="697"/>
    </row>
    <row r="35" spans="2:133" ht="11.25" customHeight="1" x14ac:dyDescent="0.15">
      <c r="B35" s="658" t="s">
        <v>328</v>
      </c>
      <c r="C35" s="659"/>
      <c r="D35" s="659"/>
      <c r="E35" s="659"/>
      <c r="F35" s="659"/>
      <c r="G35" s="659"/>
      <c r="H35" s="659"/>
      <c r="I35" s="659"/>
      <c r="J35" s="659"/>
      <c r="K35" s="659"/>
      <c r="L35" s="659"/>
      <c r="M35" s="659"/>
      <c r="N35" s="659"/>
      <c r="O35" s="659"/>
      <c r="P35" s="659"/>
      <c r="Q35" s="660"/>
      <c r="R35" s="661">
        <v>334988</v>
      </c>
      <c r="S35" s="664"/>
      <c r="T35" s="664"/>
      <c r="U35" s="664"/>
      <c r="V35" s="664"/>
      <c r="W35" s="664"/>
      <c r="X35" s="664"/>
      <c r="Y35" s="665"/>
      <c r="Z35" s="723">
        <v>8.4</v>
      </c>
      <c r="AA35" s="723"/>
      <c r="AB35" s="723"/>
      <c r="AC35" s="723"/>
      <c r="AD35" s="724" t="s">
        <v>245</v>
      </c>
      <c r="AE35" s="724"/>
      <c r="AF35" s="724"/>
      <c r="AG35" s="724"/>
      <c r="AH35" s="724"/>
      <c r="AI35" s="724"/>
      <c r="AJ35" s="724"/>
      <c r="AK35" s="724"/>
      <c r="AL35" s="666" t="s">
        <v>139</v>
      </c>
      <c r="AM35" s="667"/>
      <c r="AN35" s="667"/>
      <c r="AO35" s="725"/>
      <c r="AP35" s="234"/>
      <c r="AQ35" s="729" t="s">
        <v>329</v>
      </c>
      <c r="AR35" s="730"/>
      <c r="AS35" s="730"/>
      <c r="AT35" s="730"/>
      <c r="AU35" s="730"/>
      <c r="AV35" s="730"/>
      <c r="AW35" s="730"/>
      <c r="AX35" s="730"/>
      <c r="AY35" s="731"/>
      <c r="AZ35" s="726">
        <v>291943</v>
      </c>
      <c r="BA35" s="727"/>
      <c r="BB35" s="727"/>
      <c r="BC35" s="727"/>
      <c r="BD35" s="727"/>
      <c r="BE35" s="727"/>
      <c r="BF35" s="728"/>
      <c r="BG35" s="732" t="s">
        <v>330</v>
      </c>
      <c r="BH35" s="733"/>
      <c r="BI35" s="733"/>
      <c r="BJ35" s="733"/>
      <c r="BK35" s="733"/>
      <c r="BL35" s="733"/>
      <c r="BM35" s="733"/>
      <c r="BN35" s="733"/>
      <c r="BO35" s="733"/>
      <c r="BP35" s="733"/>
      <c r="BQ35" s="733"/>
      <c r="BR35" s="733"/>
      <c r="BS35" s="733"/>
      <c r="BT35" s="733"/>
      <c r="BU35" s="734"/>
      <c r="BV35" s="726">
        <v>36845</v>
      </c>
      <c r="BW35" s="727"/>
      <c r="BX35" s="727"/>
      <c r="BY35" s="727"/>
      <c r="BZ35" s="727"/>
      <c r="CA35" s="727"/>
      <c r="CB35" s="728"/>
      <c r="CD35" s="705" t="s">
        <v>331</v>
      </c>
      <c r="CE35" s="702"/>
      <c r="CF35" s="702"/>
      <c r="CG35" s="702"/>
      <c r="CH35" s="702"/>
      <c r="CI35" s="702"/>
      <c r="CJ35" s="702"/>
      <c r="CK35" s="702"/>
      <c r="CL35" s="702"/>
      <c r="CM35" s="702"/>
      <c r="CN35" s="702"/>
      <c r="CO35" s="702"/>
      <c r="CP35" s="702"/>
      <c r="CQ35" s="703"/>
      <c r="CR35" s="661">
        <v>153258</v>
      </c>
      <c r="CS35" s="662"/>
      <c r="CT35" s="662"/>
      <c r="CU35" s="662"/>
      <c r="CV35" s="662"/>
      <c r="CW35" s="662"/>
      <c r="CX35" s="662"/>
      <c r="CY35" s="663"/>
      <c r="CZ35" s="666">
        <v>4.2</v>
      </c>
      <c r="DA35" s="695"/>
      <c r="DB35" s="695"/>
      <c r="DC35" s="696"/>
      <c r="DD35" s="669">
        <v>145764</v>
      </c>
      <c r="DE35" s="662"/>
      <c r="DF35" s="662"/>
      <c r="DG35" s="662"/>
      <c r="DH35" s="662"/>
      <c r="DI35" s="662"/>
      <c r="DJ35" s="662"/>
      <c r="DK35" s="663"/>
      <c r="DL35" s="669">
        <v>62860</v>
      </c>
      <c r="DM35" s="662"/>
      <c r="DN35" s="662"/>
      <c r="DO35" s="662"/>
      <c r="DP35" s="662"/>
      <c r="DQ35" s="662"/>
      <c r="DR35" s="662"/>
      <c r="DS35" s="662"/>
      <c r="DT35" s="662"/>
      <c r="DU35" s="662"/>
      <c r="DV35" s="663"/>
      <c r="DW35" s="666">
        <v>2.6</v>
      </c>
      <c r="DX35" s="695"/>
      <c r="DY35" s="695"/>
      <c r="DZ35" s="695"/>
      <c r="EA35" s="695"/>
      <c r="EB35" s="695"/>
      <c r="EC35" s="697"/>
    </row>
    <row r="36" spans="2:133" ht="11.25" customHeight="1" x14ac:dyDescent="0.15">
      <c r="B36" s="658" t="s">
        <v>332</v>
      </c>
      <c r="C36" s="659"/>
      <c r="D36" s="659"/>
      <c r="E36" s="659"/>
      <c r="F36" s="659"/>
      <c r="G36" s="659"/>
      <c r="H36" s="659"/>
      <c r="I36" s="659"/>
      <c r="J36" s="659"/>
      <c r="K36" s="659"/>
      <c r="L36" s="659"/>
      <c r="M36" s="659"/>
      <c r="N36" s="659"/>
      <c r="O36" s="659"/>
      <c r="P36" s="659"/>
      <c r="Q36" s="660"/>
      <c r="R36" s="661" t="s">
        <v>245</v>
      </c>
      <c r="S36" s="664"/>
      <c r="T36" s="664"/>
      <c r="U36" s="664"/>
      <c r="V36" s="664"/>
      <c r="W36" s="664"/>
      <c r="X36" s="664"/>
      <c r="Y36" s="665"/>
      <c r="Z36" s="723" t="s">
        <v>241</v>
      </c>
      <c r="AA36" s="723"/>
      <c r="AB36" s="723"/>
      <c r="AC36" s="723"/>
      <c r="AD36" s="724" t="s">
        <v>245</v>
      </c>
      <c r="AE36" s="724"/>
      <c r="AF36" s="724"/>
      <c r="AG36" s="724"/>
      <c r="AH36" s="724"/>
      <c r="AI36" s="724"/>
      <c r="AJ36" s="724"/>
      <c r="AK36" s="724"/>
      <c r="AL36" s="666" t="s">
        <v>241</v>
      </c>
      <c r="AM36" s="667"/>
      <c r="AN36" s="667"/>
      <c r="AO36" s="725"/>
      <c r="AQ36" s="698" t="s">
        <v>333</v>
      </c>
      <c r="AR36" s="699"/>
      <c r="AS36" s="699"/>
      <c r="AT36" s="699"/>
      <c r="AU36" s="699"/>
      <c r="AV36" s="699"/>
      <c r="AW36" s="699"/>
      <c r="AX36" s="699"/>
      <c r="AY36" s="700"/>
      <c r="AZ36" s="661">
        <v>64280</v>
      </c>
      <c r="BA36" s="664"/>
      <c r="BB36" s="664"/>
      <c r="BC36" s="664"/>
      <c r="BD36" s="662"/>
      <c r="BE36" s="662"/>
      <c r="BF36" s="701"/>
      <c r="BG36" s="705" t="s">
        <v>334</v>
      </c>
      <c r="BH36" s="702"/>
      <c r="BI36" s="702"/>
      <c r="BJ36" s="702"/>
      <c r="BK36" s="702"/>
      <c r="BL36" s="702"/>
      <c r="BM36" s="702"/>
      <c r="BN36" s="702"/>
      <c r="BO36" s="702"/>
      <c r="BP36" s="702"/>
      <c r="BQ36" s="702"/>
      <c r="BR36" s="702"/>
      <c r="BS36" s="702"/>
      <c r="BT36" s="702"/>
      <c r="BU36" s="703"/>
      <c r="BV36" s="661">
        <v>32413</v>
      </c>
      <c r="BW36" s="664"/>
      <c r="BX36" s="664"/>
      <c r="BY36" s="664"/>
      <c r="BZ36" s="664"/>
      <c r="CA36" s="664"/>
      <c r="CB36" s="704"/>
      <c r="CD36" s="705" t="s">
        <v>335</v>
      </c>
      <c r="CE36" s="702"/>
      <c r="CF36" s="702"/>
      <c r="CG36" s="702"/>
      <c r="CH36" s="702"/>
      <c r="CI36" s="702"/>
      <c r="CJ36" s="702"/>
      <c r="CK36" s="702"/>
      <c r="CL36" s="702"/>
      <c r="CM36" s="702"/>
      <c r="CN36" s="702"/>
      <c r="CO36" s="702"/>
      <c r="CP36" s="702"/>
      <c r="CQ36" s="703"/>
      <c r="CR36" s="661">
        <v>409319</v>
      </c>
      <c r="CS36" s="664"/>
      <c r="CT36" s="664"/>
      <c r="CU36" s="664"/>
      <c r="CV36" s="664"/>
      <c r="CW36" s="664"/>
      <c r="CX36" s="664"/>
      <c r="CY36" s="665"/>
      <c r="CZ36" s="666">
        <v>11.1</v>
      </c>
      <c r="DA36" s="695"/>
      <c r="DB36" s="695"/>
      <c r="DC36" s="696"/>
      <c r="DD36" s="669">
        <v>387218</v>
      </c>
      <c r="DE36" s="664"/>
      <c r="DF36" s="664"/>
      <c r="DG36" s="664"/>
      <c r="DH36" s="664"/>
      <c r="DI36" s="664"/>
      <c r="DJ36" s="664"/>
      <c r="DK36" s="665"/>
      <c r="DL36" s="669">
        <v>295812</v>
      </c>
      <c r="DM36" s="664"/>
      <c r="DN36" s="664"/>
      <c r="DO36" s="664"/>
      <c r="DP36" s="664"/>
      <c r="DQ36" s="664"/>
      <c r="DR36" s="664"/>
      <c r="DS36" s="664"/>
      <c r="DT36" s="664"/>
      <c r="DU36" s="664"/>
      <c r="DV36" s="665"/>
      <c r="DW36" s="666">
        <v>12.5</v>
      </c>
      <c r="DX36" s="695"/>
      <c r="DY36" s="695"/>
      <c r="DZ36" s="695"/>
      <c r="EA36" s="695"/>
      <c r="EB36" s="695"/>
      <c r="EC36" s="697"/>
    </row>
    <row r="37" spans="2:133" ht="11.25" customHeight="1" x14ac:dyDescent="0.15">
      <c r="B37" s="658" t="s">
        <v>336</v>
      </c>
      <c r="C37" s="659"/>
      <c r="D37" s="659"/>
      <c r="E37" s="659"/>
      <c r="F37" s="659"/>
      <c r="G37" s="659"/>
      <c r="H37" s="659"/>
      <c r="I37" s="659"/>
      <c r="J37" s="659"/>
      <c r="K37" s="659"/>
      <c r="L37" s="659"/>
      <c r="M37" s="659"/>
      <c r="N37" s="659"/>
      <c r="O37" s="659"/>
      <c r="P37" s="659"/>
      <c r="Q37" s="660"/>
      <c r="R37" s="661">
        <v>101188</v>
      </c>
      <c r="S37" s="664"/>
      <c r="T37" s="664"/>
      <c r="U37" s="664"/>
      <c r="V37" s="664"/>
      <c r="W37" s="664"/>
      <c r="X37" s="664"/>
      <c r="Y37" s="665"/>
      <c r="Z37" s="723">
        <v>2.5</v>
      </c>
      <c r="AA37" s="723"/>
      <c r="AB37" s="723"/>
      <c r="AC37" s="723"/>
      <c r="AD37" s="724" t="s">
        <v>245</v>
      </c>
      <c r="AE37" s="724"/>
      <c r="AF37" s="724"/>
      <c r="AG37" s="724"/>
      <c r="AH37" s="724"/>
      <c r="AI37" s="724"/>
      <c r="AJ37" s="724"/>
      <c r="AK37" s="724"/>
      <c r="AL37" s="666" t="s">
        <v>139</v>
      </c>
      <c r="AM37" s="667"/>
      <c r="AN37" s="667"/>
      <c r="AO37" s="725"/>
      <c r="AQ37" s="698" t="s">
        <v>337</v>
      </c>
      <c r="AR37" s="699"/>
      <c r="AS37" s="699"/>
      <c r="AT37" s="699"/>
      <c r="AU37" s="699"/>
      <c r="AV37" s="699"/>
      <c r="AW37" s="699"/>
      <c r="AX37" s="699"/>
      <c r="AY37" s="700"/>
      <c r="AZ37" s="661">
        <v>11235</v>
      </c>
      <c r="BA37" s="664"/>
      <c r="BB37" s="664"/>
      <c r="BC37" s="664"/>
      <c r="BD37" s="662"/>
      <c r="BE37" s="662"/>
      <c r="BF37" s="701"/>
      <c r="BG37" s="705" t="s">
        <v>338</v>
      </c>
      <c r="BH37" s="702"/>
      <c r="BI37" s="702"/>
      <c r="BJ37" s="702"/>
      <c r="BK37" s="702"/>
      <c r="BL37" s="702"/>
      <c r="BM37" s="702"/>
      <c r="BN37" s="702"/>
      <c r="BO37" s="702"/>
      <c r="BP37" s="702"/>
      <c r="BQ37" s="702"/>
      <c r="BR37" s="702"/>
      <c r="BS37" s="702"/>
      <c r="BT37" s="702"/>
      <c r="BU37" s="703"/>
      <c r="BV37" s="661">
        <v>825</v>
      </c>
      <c r="BW37" s="664"/>
      <c r="BX37" s="664"/>
      <c r="BY37" s="664"/>
      <c r="BZ37" s="664"/>
      <c r="CA37" s="664"/>
      <c r="CB37" s="704"/>
      <c r="CD37" s="705" t="s">
        <v>339</v>
      </c>
      <c r="CE37" s="702"/>
      <c r="CF37" s="702"/>
      <c r="CG37" s="702"/>
      <c r="CH37" s="702"/>
      <c r="CI37" s="702"/>
      <c r="CJ37" s="702"/>
      <c r="CK37" s="702"/>
      <c r="CL37" s="702"/>
      <c r="CM37" s="702"/>
      <c r="CN37" s="702"/>
      <c r="CO37" s="702"/>
      <c r="CP37" s="702"/>
      <c r="CQ37" s="703"/>
      <c r="CR37" s="661">
        <v>233496</v>
      </c>
      <c r="CS37" s="662"/>
      <c r="CT37" s="662"/>
      <c r="CU37" s="662"/>
      <c r="CV37" s="662"/>
      <c r="CW37" s="662"/>
      <c r="CX37" s="662"/>
      <c r="CY37" s="663"/>
      <c r="CZ37" s="666">
        <v>6.3</v>
      </c>
      <c r="DA37" s="695"/>
      <c r="DB37" s="695"/>
      <c r="DC37" s="696"/>
      <c r="DD37" s="669">
        <v>233496</v>
      </c>
      <c r="DE37" s="662"/>
      <c r="DF37" s="662"/>
      <c r="DG37" s="662"/>
      <c r="DH37" s="662"/>
      <c r="DI37" s="662"/>
      <c r="DJ37" s="662"/>
      <c r="DK37" s="663"/>
      <c r="DL37" s="669">
        <v>228793</v>
      </c>
      <c r="DM37" s="662"/>
      <c r="DN37" s="662"/>
      <c r="DO37" s="662"/>
      <c r="DP37" s="662"/>
      <c r="DQ37" s="662"/>
      <c r="DR37" s="662"/>
      <c r="DS37" s="662"/>
      <c r="DT37" s="662"/>
      <c r="DU37" s="662"/>
      <c r="DV37" s="663"/>
      <c r="DW37" s="666">
        <v>9.6</v>
      </c>
      <c r="DX37" s="695"/>
      <c r="DY37" s="695"/>
      <c r="DZ37" s="695"/>
      <c r="EA37" s="695"/>
      <c r="EB37" s="695"/>
      <c r="EC37" s="697"/>
    </row>
    <row r="38" spans="2:133" ht="11.25" customHeight="1" x14ac:dyDescent="0.15">
      <c r="B38" s="673" t="s">
        <v>340</v>
      </c>
      <c r="C38" s="674"/>
      <c r="D38" s="674"/>
      <c r="E38" s="674"/>
      <c r="F38" s="674"/>
      <c r="G38" s="674"/>
      <c r="H38" s="674"/>
      <c r="I38" s="674"/>
      <c r="J38" s="674"/>
      <c r="K38" s="674"/>
      <c r="L38" s="674"/>
      <c r="M38" s="674"/>
      <c r="N38" s="674"/>
      <c r="O38" s="674"/>
      <c r="P38" s="674"/>
      <c r="Q38" s="675"/>
      <c r="R38" s="676">
        <v>3996927</v>
      </c>
      <c r="S38" s="713"/>
      <c r="T38" s="713"/>
      <c r="U38" s="713"/>
      <c r="V38" s="713"/>
      <c r="W38" s="713"/>
      <c r="X38" s="713"/>
      <c r="Y38" s="718"/>
      <c r="Z38" s="719">
        <v>100</v>
      </c>
      <c r="AA38" s="719"/>
      <c r="AB38" s="719"/>
      <c r="AC38" s="719"/>
      <c r="AD38" s="720">
        <v>2272959</v>
      </c>
      <c r="AE38" s="720"/>
      <c r="AF38" s="720"/>
      <c r="AG38" s="720"/>
      <c r="AH38" s="720"/>
      <c r="AI38" s="720"/>
      <c r="AJ38" s="720"/>
      <c r="AK38" s="720"/>
      <c r="AL38" s="679">
        <v>100</v>
      </c>
      <c r="AM38" s="721"/>
      <c r="AN38" s="721"/>
      <c r="AO38" s="722"/>
      <c r="AQ38" s="698" t="s">
        <v>341</v>
      </c>
      <c r="AR38" s="699"/>
      <c r="AS38" s="699"/>
      <c r="AT38" s="699"/>
      <c r="AU38" s="699"/>
      <c r="AV38" s="699"/>
      <c r="AW38" s="699"/>
      <c r="AX38" s="699"/>
      <c r="AY38" s="700"/>
      <c r="AZ38" s="661">
        <v>2346</v>
      </c>
      <c r="BA38" s="664"/>
      <c r="BB38" s="664"/>
      <c r="BC38" s="664"/>
      <c r="BD38" s="662"/>
      <c r="BE38" s="662"/>
      <c r="BF38" s="701"/>
      <c r="BG38" s="705" t="s">
        <v>342</v>
      </c>
      <c r="BH38" s="702"/>
      <c r="BI38" s="702"/>
      <c r="BJ38" s="702"/>
      <c r="BK38" s="702"/>
      <c r="BL38" s="702"/>
      <c r="BM38" s="702"/>
      <c r="BN38" s="702"/>
      <c r="BO38" s="702"/>
      <c r="BP38" s="702"/>
      <c r="BQ38" s="702"/>
      <c r="BR38" s="702"/>
      <c r="BS38" s="702"/>
      <c r="BT38" s="702"/>
      <c r="BU38" s="703"/>
      <c r="BV38" s="661">
        <v>1331</v>
      </c>
      <c r="BW38" s="664"/>
      <c r="BX38" s="664"/>
      <c r="BY38" s="664"/>
      <c r="BZ38" s="664"/>
      <c r="CA38" s="664"/>
      <c r="CB38" s="704"/>
      <c r="CD38" s="705" t="s">
        <v>343</v>
      </c>
      <c r="CE38" s="702"/>
      <c r="CF38" s="702"/>
      <c r="CG38" s="702"/>
      <c r="CH38" s="702"/>
      <c r="CI38" s="702"/>
      <c r="CJ38" s="702"/>
      <c r="CK38" s="702"/>
      <c r="CL38" s="702"/>
      <c r="CM38" s="702"/>
      <c r="CN38" s="702"/>
      <c r="CO38" s="702"/>
      <c r="CP38" s="702"/>
      <c r="CQ38" s="703"/>
      <c r="CR38" s="661">
        <v>280708</v>
      </c>
      <c r="CS38" s="664"/>
      <c r="CT38" s="664"/>
      <c r="CU38" s="664"/>
      <c r="CV38" s="664"/>
      <c r="CW38" s="664"/>
      <c r="CX38" s="664"/>
      <c r="CY38" s="665"/>
      <c r="CZ38" s="666">
        <v>7.6</v>
      </c>
      <c r="DA38" s="695"/>
      <c r="DB38" s="695"/>
      <c r="DC38" s="696"/>
      <c r="DD38" s="669">
        <v>246102</v>
      </c>
      <c r="DE38" s="664"/>
      <c r="DF38" s="664"/>
      <c r="DG38" s="664"/>
      <c r="DH38" s="664"/>
      <c r="DI38" s="664"/>
      <c r="DJ38" s="664"/>
      <c r="DK38" s="665"/>
      <c r="DL38" s="669">
        <v>231216</v>
      </c>
      <c r="DM38" s="664"/>
      <c r="DN38" s="664"/>
      <c r="DO38" s="664"/>
      <c r="DP38" s="664"/>
      <c r="DQ38" s="664"/>
      <c r="DR38" s="664"/>
      <c r="DS38" s="664"/>
      <c r="DT38" s="664"/>
      <c r="DU38" s="664"/>
      <c r="DV38" s="665"/>
      <c r="DW38" s="666">
        <v>9.6999999999999993</v>
      </c>
      <c r="DX38" s="695"/>
      <c r="DY38" s="695"/>
      <c r="DZ38" s="695"/>
      <c r="EA38" s="695"/>
      <c r="EB38" s="695"/>
      <c r="EC38" s="697"/>
    </row>
    <row r="39" spans="2:133" ht="11.25" customHeight="1" x14ac:dyDescent="0.15">
      <c r="AQ39" s="698" t="s">
        <v>344</v>
      </c>
      <c r="AR39" s="699"/>
      <c r="AS39" s="699"/>
      <c r="AT39" s="699"/>
      <c r="AU39" s="699"/>
      <c r="AV39" s="699"/>
      <c r="AW39" s="699"/>
      <c r="AX39" s="699"/>
      <c r="AY39" s="700"/>
      <c r="AZ39" s="661" t="s">
        <v>241</v>
      </c>
      <c r="BA39" s="664"/>
      <c r="BB39" s="664"/>
      <c r="BC39" s="664"/>
      <c r="BD39" s="662"/>
      <c r="BE39" s="662"/>
      <c r="BF39" s="701"/>
      <c r="BG39" s="706" t="s">
        <v>345</v>
      </c>
      <c r="BH39" s="707"/>
      <c r="BI39" s="707"/>
      <c r="BJ39" s="707"/>
      <c r="BK39" s="707"/>
      <c r="BL39" s="235"/>
      <c r="BM39" s="702" t="s">
        <v>346</v>
      </c>
      <c r="BN39" s="702"/>
      <c r="BO39" s="702"/>
      <c r="BP39" s="702"/>
      <c r="BQ39" s="702"/>
      <c r="BR39" s="702"/>
      <c r="BS39" s="702"/>
      <c r="BT39" s="702"/>
      <c r="BU39" s="703"/>
      <c r="BV39" s="661">
        <v>100</v>
      </c>
      <c r="BW39" s="664"/>
      <c r="BX39" s="664"/>
      <c r="BY39" s="664"/>
      <c r="BZ39" s="664"/>
      <c r="CA39" s="664"/>
      <c r="CB39" s="704"/>
      <c r="CD39" s="705" t="s">
        <v>347</v>
      </c>
      <c r="CE39" s="702"/>
      <c r="CF39" s="702"/>
      <c r="CG39" s="702"/>
      <c r="CH39" s="702"/>
      <c r="CI39" s="702"/>
      <c r="CJ39" s="702"/>
      <c r="CK39" s="702"/>
      <c r="CL39" s="702"/>
      <c r="CM39" s="702"/>
      <c r="CN39" s="702"/>
      <c r="CO39" s="702"/>
      <c r="CP39" s="702"/>
      <c r="CQ39" s="703"/>
      <c r="CR39" s="661">
        <v>150095</v>
      </c>
      <c r="CS39" s="662"/>
      <c r="CT39" s="662"/>
      <c r="CU39" s="662"/>
      <c r="CV39" s="662"/>
      <c r="CW39" s="662"/>
      <c r="CX39" s="662"/>
      <c r="CY39" s="663"/>
      <c r="CZ39" s="666">
        <v>4.0999999999999996</v>
      </c>
      <c r="DA39" s="695"/>
      <c r="DB39" s="695"/>
      <c r="DC39" s="696"/>
      <c r="DD39" s="669">
        <v>117664</v>
      </c>
      <c r="DE39" s="662"/>
      <c r="DF39" s="662"/>
      <c r="DG39" s="662"/>
      <c r="DH39" s="662"/>
      <c r="DI39" s="662"/>
      <c r="DJ39" s="662"/>
      <c r="DK39" s="663"/>
      <c r="DL39" s="669" t="s">
        <v>139</v>
      </c>
      <c r="DM39" s="662"/>
      <c r="DN39" s="662"/>
      <c r="DO39" s="662"/>
      <c r="DP39" s="662"/>
      <c r="DQ39" s="662"/>
      <c r="DR39" s="662"/>
      <c r="DS39" s="662"/>
      <c r="DT39" s="662"/>
      <c r="DU39" s="662"/>
      <c r="DV39" s="663"/>
      <c r="DW39" s="666" t="s">
        <v>241</v>
      </c>
      <c r="DX39" s="695"/>
      <c r="DY39" s="695"/>
      <c r="DZ39" s="695"/>
      <c r="EA39" s="695"/>
      <c r="EB39" s="695"/>
      <c r="EC39" s="697"/>
    </row>
    <row r="40" spans="2:133" ht="11.25" customHeight="1" x14ac:dyDescent="0.15">
      <c r="AQ40" s="698" t="s">
        <v>348</v>
      </c>
      <c r="AR40" s="699"/>
      <c r="AS40" s="699"/>
      <c r="AT40" s="699"/>
      <c r="AU40" s="699"/>
      <c r="AV40" s="699"/>
      <c r="AW40" s="699"/>
      <c r="AX40" s="699"/>
      <c r="AY40" s="700"/>
      <c r="AZ40" s="661">
        <v>33590</v>
      </c>
      <c r="BA40" s="664"/>
      <c r="BB40" s="664"/>
      <c r="BC40" s="664"/>
      <c r="BD40" s="662"/>
      <c r="BE40" s="662"/>
      <c r="BF40" s="701"/>
      <c r="BG40" s="706"/>
      <c r="BH40" s="707"/>
      <c r="BI40" s="707"/>
      <c r="BJ40" s="707"/>
      <c r="BK40" s="707"/>
      <c r="BL40" s="235"/>
      <c r="BM40" s="702" t="s">
        <v>349</v>
      </c>
      <c r="BN40" s="702"/>
      <c r="BO40" s="702"/>
      <c r="BP40" s="702"/>
      <c r="BQ40" s="702"/>
      <c r="BR40" s="702"/>
      <c r="BS40" s="702"/>
      <c r="BT40" s="702"/>
      <c r="BU40" s="703"/>
      <c r="BV40" s="661" t="s">
        <v>139</v>
      </c>
      <c r="BW40" s="664"/>
      <c r="BX40" s="664"/>
      <c r="BY40" s="664"/>
      <c r="BZ40" s="664"/>
      <c r="CA40" s="664"/>
      <c r="CB40" s="704"/>
      <c r="CD40" s="705" t="s">
        <v>350</v>
      </c>
      <c r="CE40" s="702"/>
      <c r="CF40" s="702"/>
      <c r="CG40" s="702"/>
      <c r="CH40" s="702"/>
      <c r="CI40" s="702"/>
      <c r="CJ40" s="702"/>
      <c r="CK40" s="702"/>
      <c r="CL40" s="702"/>
      <c r="CM40" s="702"/>
      <c r="CN40" s="702"/>
      <c r="CO40" s="702"/>
      <c r="CP40" s="702"/>
      <c r="CQ40" s="703"/>
      <c r="CR40" s="661">
        <v>45000</v>
      </c>
      <c r="CS40" s="664"/>
      <c r="CT40" s="664"/>
      <c r="CU40" s="664"/>
      <c r="CV40" s="664"/>
      <c r="CW40" s="664"/>
      <c r="CX40" s="664"/>
      <c r="CY40" s="665"/>
      <c r="CZ40" s="666">
        <v>1.2</v>
      </c>
      <c r="DA40" s="695"/>
      <c r="DB40" s="695"/>
      <c r="DC40" s="696"/>
      <c r="DD40" s="669" t="s">
        <v>139</v>
      </c>
      <c r="DE40" s="664"/>
      <c r="DF40" s="664"/>
      <c r="DG40" s="664"/>
      <c r="DH40" s="664"/>
      <c r="DI40" s="664"/>
      <c r="DJ40" s="664"/>
      <c r="DK40" s="665"/>
      <c r="DL40" s="669" t="s">
        <v>241</v>
      </c>
      <c r="DM40" s="664"/>
      <c r="DN40" s="664"/>
      <c r="DO40" s="664"/>
      <c r="DP40" s="664"/>
      <c r="DQ40" s="664"/>
      <c r="DR40" s="664"/>
      <c r="DS40" s="664"/>
      <c r="DT40" s="664"/>
      <c r="DU40" s="664"/>
      <c r="DV40" s="665"/>
      <c r="DW40" s="666" t="s">
        <v>245</v>
      </c>
      <c r="DX40" s="695"/>
      <c r="DY40" s="695"/>
      <c r="DZ40" s="695"/>
      <c r="EA40" s="695"/>
      <c r="EB40" s="695"/>
      <c r="EC40" s="697"/>
    </row>
    <row r="41" spans="2:133" ht="11.25" customHeight="1" x14ac:dyDescent="0.15">
      <c r="AQ41" s="710" t="s">
        <v>351</v>
      </c>
      <c r="AR41" s="711"/>
      <c r="AS41" s="711"/>
      <c r="AT41" s="711"/>
      <c r="AU41" s="711"/>
      <c r="AV41" s="711"/>
      <c r="AW41" s="711"/>
      <c r="AX41" s="711"/>
      <c r="AY41" s="712"/>
      <c r="AZ41" s="676">
        <v>180492</v>
      </c>
      <c r="BA41" s="713"/>
      <c r="BB41" s="713"/>
      <c r="BC41" s="713"/>
      <c r="BD41" s="677"/>
      <c r="BE41" s="677"/>
      <c r="BF41" s="714"/>
      <c r="BG41" s="708"/>
      <c r="BH41" s="709"/>
      <c r="BI41" s="709"/>
      <c r="BJ41" s="709"/>
      <c r="BK41" s="709"/>
      <c r="BL41" s="236"/>
      <c r="BM41" s="715" t="s">
        <v>352</v>
      </c>
      <c r="BN41" s="715"/>
      <c r="BO41" s="715"/>
      <c r="BP41" s="715"/>
      <c r="BQ41" s="715"/>
      <c r="BR41" s="715"/>
      <c r="BS41" s="715"/>
      <c r="BT41" s="715"/>
      <c r="BU41" s="716"/>
      <c r="BV41" s="676">
        <v>249</v>
      </c>
      <c r="BW41" s="713"/>
      <c r="BX41" s="713"/>
      <c r="BY41" s="713"/>
      <c r="BZ41" s="713"/>
      <c r="CA41" s="713"/>
      <c r="CB41" s="717"/>
      <c r="CD41" s="705" t="s">
        <v>353</v>
      </c>
      <c r="CE41" s="702"/>
      <c r="CF41" s="702"/>
      <c r="CG41" s="702"/>
      <c r="CH41" s="702"/>
      <c r="CI41" s="702"/>
      <c r="CJ41" s="702"/>
      <c r="CK41" s="702"/>
      <c r="CL41" s="702"/>
      <c r="CM41" s="702"/>
      <c r="CN41" s="702"/>
      <c r="CO41" s="702"/>
      <c r="CP41" s="702"/>
      <c r="CQ41" s="703"/>
      <c r="CR41" s="661" t="s">
        <v>139</v>
      </c>
      <c r="CS41" s="662"/>
      <c r="CT41" s="662"/>
      <c r="CU41" s="662"/>
      <c r="CV41" s="662"/>
      <c r="CW41" s="662"/>
      <c r="CX41" s="662"/>
      <c r="CY41" s="663"/>
      <c r="CZ41" s="666" t="s">
        <v>241</v>
      </c>
      <c r="DA41" s="695"/>
      <c r="DB41" s="695"/>
      <c r="DC41" s="696"/>
      <c r="DD41" s="669" t="s">
        <v>139</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355</v>
      </c>
      <c r="CE42" s="659"/>
      <c r="CF42" s="659"/>
      <c r="CG42" s="659"/>
      <c r="CH42" s="659"/>
      <c r="CI42" s="659"/>
      <c r="CJ42" s="659"/>
      <c r="CK42" s="659"/>
      <c r="CL42" s="659"/>
      <c r="CM42" s="659"/>
      <c r="CN42" s="659"/>
      <c r="CO42" s="659"/>
      <c r="CP42" s="659"/>
      <c r="CQ42" s="660"/>
      <c r="CR42" s="661">
        <v>497435</v>
      </c>
      <c r="CS42" s="664"/>
      <c r="CT42" s="664"/>
      <c r="CU42" s="664"/>
      <c r="CV42" s="664"/>
      <c r="CW42" s="664"/>
      <c r="CX42" s="664"/>
      <c r="CY42" s="665"/>
      <c r="CZ42" s="666">
        <v>13.5</v>
      </c>
      <c r="DA42" s="667"/>
      <c r="DB42" s="667"/>
      <c r="DC42" s="668"/>
      <c r="DD42" s="669">
        <v>147442</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357</v>
      </c>
      <c r="CE43" s="659"/>
      <c r="CF43" s="659"/>
      <c r="CG43" s="659"/>
      <c r="CH43" s="659"/>
      <c r="CI43" s="659"/>
      <c r="CJ43" s="659"/>
      <c r="CK43" s="659"/>
      <c r="CL43" s="659"/>
      <c r="CM43" s="659"/>
      <c r="CN43" s="659"/>
      <c r="CO43" s="659"/>
      <c r="CP43" s="659"/>
      <c r="CQ43" s="660"/>
      <c r="CR43" s="661">
        <v>18102</v>
      </c>
      <c r="CS43" s="662"/>
      <c r="CT43" s="662"/>
      <c r="CU43" s="662"/>
      <c r="CV43" s="662"/>
      <c r="CW43" s="662"/>
      <c r="CX43" s="662"/>
      <c r="CY43" s="663"/>
      <c r="CZ43" s="666">
        <v>0.5</v>
      </c>
      <c r="DA43" s="695"/>
      <c r="DB43" s="695"/>
      <c r="DC43" s="696"/>
      <c r="DD43" s="669">
        <v>18102</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358</v>
      </c>
      <c r="CD44" s="689" t="s">
        <v>309</v>
      </c>
      <c r="CE44" s="690"/>
      <c r="CF44" s="658" t="s">
        <v>359</v>
      </c>
      <c r="CG44" s="659"/>
      <c r="CH44" s="659"/>
      <c r="CI44" s="659"/>
      <c r="CJ44" s="659"/>
      <c r="CK44" s="659"/>
      <c r="CL44" s="659"/>
      <c r="CM44" s="659"/>
      <c r="CN44" s="659"/>
      <c r="CO44" s="659"/>
      <c r="CP44" s="659"/>
      <c r="CQ44" s="660"/>
      <c r="CR44" s="661">
        <v>471857</v>
      </c>
      <c r="CS44" s="664"/>
      <c r="CT44" s="664"/>
      <c r="CU44" s="664"/>
      <c r="CV44" s="664"/>
      <c r="CW44" s="664"/>
      <c r="CX44" s="664"/>
      <c r="CY44" s="665"/>
      <c r="CZ44" s="666">
        <v>12.8</v>
      </c>
      <c r="DA44" s="667"/>
      <c r="DB44" s="667"/>
      <c r="DC44" s="668"/>
      <c r="DD44" s="669">
        <v>133262</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360</v>
      </c>
      <c r="CG45" s="659"/>
      <c r="CH45" s="659"/>
      <c r="CI45" s="659"/>
      <c r="CJ45" s="659"/>
      <c r="CK45" s="659"/>
      <c r="CL45" s="659"/>
      <c r="CM45" s="659"/>
      <c r="CN45" s="659"/>
      <c r="CO45" s="659"/>
      <c r="CP45" s="659"/>
      <c r="CQ45" s="660"/>
      <c r="CR45" s="661">
        <v>144177</v>
      </c>
      <c r="CS45" s="662"/>
      <c r="CT45" s="662"/>
      <c r="CU45" s="662"/>
      <c r="CV45" s="662"/>
      <c r="CW45" s="662"/>
      <c r="CX45" s="662"/>
      <c r="CY45" s="663"/>
      <c r="CZ45" s="666">
        <v>3.9</v>
      </c>
      <c r="DA45" s="695"/>
      <c r="DB45" s="695"/>
      <c r="DC45" s="696"/>
      <c r="DD45" s="669">
        <v>49167</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361</v>
      </c>
      <c r="CG46" s="659"/>
      <c r="CH46" s="659"/>
      <c r="CI46" s="659"/>
      <c r="CJ46" s="659"/>
      <c r="CK46" s="659"/>
      <c r="CL46" s="659"/>
      <c r="CM46" s="659"/>
      <c r="CN46" s="659"/>
      <c r="CO46" s="659"/>
      <c r="CP46" s="659"/>
      <c r="CQ46" s="660"/>
      <c r="CR46" s="661">
        <v>321980</v>
      </c>
      <c r="CS46" s="664"/>
      <c r="CT46" s="664"/>
      <c r="CU46" s="664"/>
      <c r="CV46" s="664"/>
      <c r="CW46" s="664"/>
      <c r="CX46" s="664"/>
      <c r="CY46" s="665"/>
      <c r="CZ46" s="666">
        <v>8.6999999999999993</v>
      </c>
      <c r="DA46" s="667"/>
      <c r="DB46" s="667"/>
      <c r="DC46" s="668"/>
      <c r="DD46" s="669">
        <v>78395</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362</v>
      </c>
      <c r="CG47" s="659"/>
      <c r="CH47" s="659"/>
      <c r="CI47" s="659"/>
      <c r="CJ47" s="659"/>
      <c r="CK47" s="659"/>
      <c r="CL47" s="659"/>
      <c r="CM47" s="659"/>
      <c r="CN47" s="659"/>
      <c r="CO47" s="659"/>
      <c r="CP47" s="659"/>
      <c r="CQ47" s="660"/>
      <c r="CR47" s="661">
        <v>25578</v>
      </c>
      <c r="CS47" s="662"/>
      <c r="CT47" s="662"/>
      <c r="CU47" s="662"/>
      <c r="CV47" s="662"/>
      <c r="CW47" s="662"/>
      <c r="CX47" s="662"/>
      <c r="CY47" s="663"/>
      <c r="CZ47" s="666">
        <v>0.7</v>
      </c>
      <c r="DA47" s="695"/>
      <c r="DB47" s="695"/>
      <c r="DC47" s="696"/>
      <c r="DD47" s="669">
        <v>14180</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363</v>
      </c>
      <c r="CG48" s="659"/>
      <c r="CH48" s="659"/>
      <c r="CI48" s="659"/>
      <c r="CJ48" s="659"/>
      <c r="CK48" s="659"/>
      <c r="CL48" s="659"/>
      <c r="CM48" s="659"/>
      <c r="CN48" s="659"/>
      <c r="CO48" s="659"/>
      <c r="CP48" s="659"/>
      <c r="CQ48" s="660"/>
      <c r="CR48" s="661" t="s">
        <v>241</v>
      </c>
      <c r="CS48" s="664"/>
      <c r="CT48" s="664"/>
      <c r="CU48" s="664"/>
      <c r="CV48" s="664"/>
      <c r="CW48" s="664"/>
      <c r="CX48" s="664"/>
      <c r="CY48" s="665"/>
      <c r="CZ48" s="666" t="s">
        <v>241</v>
      </c>
      <c r="DA48" s="667"/>
      <c r="DB48" s="667"/>
      <c r="DC48" s="668"/>
      <c r="DD48" s="669" t="s">
        <v>241</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364</v>
      </c>
      <c r="CE49" s="674"/>
      <c r="CF49" s="674"/>
      <c r="CG49" s="674"/>
      <c r="CH49" s="674"/>
      <c r="CI49" s="674"/>
      <c r="CJ49" s="674"/>
      <c r="CK49" s="674"/>
      <c r="CL49" s="674"/>
      <c r="CM49" s="674"/>
      <c r="CN49" s="674"/>
      <c r="CO49" s="674"/>
      <c r="CP49" s="674"/>
      <c r="CQ49" s="675"/>
      <c r="CR49" s="676">
        <v>3680695</v>
      </c>
      <c r="CS49" s="677"/>
      <c r="CT49" s="677"/>
      <c r="CU49" s="677"/>
      <c r="CV49" s="677"/>
      <c r="CW49" s="677"/>
      <c r="CX49" s="677"/>
      <c r="CY49" s="678"/>
      <c r="CZ49" s="679">
        <v>100</v>
      </c>
      <c r="DA49" s="680"/>
      <c r="DB49" s="680"/>
      <c r="DC49" s="681"/>
      <c r="DD49" s="682">
        <v>2634678</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LK2OeOZUwdOXuK2I56yzdd14wcNC44S018acRcWvIqtaOVe1N+KEt6R4uegT/g5YwIb3VIKng19gC4vgjgmlhw==" saltValue="VTDVswKtXZlzeECEf1lPs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366</v>
      </c>
      <c r="DK2" s="1200"/>
      <c r="DL2" s="1200"/>
      <c r="DM2" s="1200"/>
      <c r="DN2" s="1200"/>
      <c r="DO2" s="1201"/>
      <c r="DP2" s="249"/>
      <c r="DQ2" s="1199" t="s">
        <v>367</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368</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370</v>
      </c>
      <c r="B5" s="1085"/>
      <c r="C5" s="1085"/>
      <c r="D5" s="1085"/>
      <c r="E5" s="1085"/>
      <c r="F5" s="1085"/>
      <c r="G5" s="1085"/>
      <c r="H5" s="1085"/>
      <c r="I5" s="1085"/>
      <c r="J5" s="1085"/>
      <c r="K5" s="1085"/>
      <c r="L5" s="1085"/>
      <c r="M5" s="1085"/>
      <c r="N5" s="1085"/>
      <c r="O5" s="1085"/>
      <c r="P5" s="1086"/>
      <c r="Q5" s="1090" t="s">
        <v>371</v>
      </c>
      <c r="R5" s="1091"/>
      <c r="S5" s="1091"/>
      <c r="T5" s="1091"/>
      <c r="U5" s="1092"/>
      <c r="V5" s="1090" t="s">
        <v>372</v>
      </c>
      <c r="W5" s="1091"/>
      <c r="X5" s="1091"/>
      <c r="Y5" s="1091"/>
      <c r="Z5" s="1092"/>
      <c r="AA5" s="1090" t="s">
        <v>373</v>
      </c>
      <c r="AB5" s="1091"/>
      <c r="AC5" s="1091"/>
      <c r="AD5" s="1091"/>
      <c r="AE5" s="1091"/>
      <c r="AF5" s="1202" t="s">
        <v>374</v>
      </c>
      <c r="AG5" s="1091"/>
      <c r="AH5" s="1091"/>
      <c r="AI5" s="1091"/>
      <c r="AJ5" s="1106"/>
      <c r="AK5" s="1091" t="s">
        <v>375</v>
      </c>
      <c r="AL5" s="1091"/>
      <c r="AM5" s="1091"/>
      <c r="AN5" s="1091"/>
      <c r="AO5" s="1092"/>
      <c r="AP5" s="1090" t="s">
        <v>376</v>
      </c>
      <c r="AQ5" s="1091"/>
      <c r="AR5" s="1091"/>
      <c r="AS5" s="1091"/>
      <c r="AT5" s="1092"/>
      <c r="AU5" s="1090" t="s">
        <v>377</v>
      </c>
      <c r="AV5" s="1091"/>
      <c r="AW5" s="1091"/>
      <c r="AX5" s="1091"/>
      <c r="AY5" s="1106"/>
      <c r="AZ5" s="256"/>
      <c r="BA5" s="256"/>
      <c r="BB5" s="256"/>
      <c r="BC5" s="256"/>
      <c r="BD5" s="256"/>
      <c r="BE5" s="257"/>
      <c r="BF5" s="257"/>
      <c r="BG5" s="257"/>
      <c r="BH5" s="257"/>
      <c r="BI5" s="257"/>
      <c r="BJ5" s="257"/>
      <c r="BK5" s="257"/>
      <c r="BL5" s="257"/>
      <c r="BM5" s="257"/>
      <c r="BN5" s="257"/>
      <c r="BO5" s="257"/>
      <c r="BP5" s="257"/>
      <c r="BQ5" s="1084" t="s">
        <v>378</v>
      </c>
      <c r="BR5" s="1085"/>
      <c r="BS5" s="1085"/>
      <c r="BT5" s="1085"/>
      <c r="BU5" s="1085"/>
      <c r="BV5" s="1085"/>
      <c r="BW5" s="1085"/>
      <c r="BX5" s="1085"/>
      <c r="BY5" s="1085"/>
      <c r="BZ5" s="1085"/>
      <c r="CA5" s="1085"/>
      <c r="CB5" s="1085"/>
      <c r="CC5" s="1085"/>
      <c r="CD5" s="1085"/>
      <c r="CE5" s="1085"/>
      <c r="CF5" s="1085"/>
      <c r="CG5" s="1086"/>
      <c r="CH5" s="1090" t="s">
        <v>379</v>
      </c>
      <c r="CI5" s="1091"/>
      <c r="CJ5" s="1091"/>
      <c r="CK5" s="1091"/>
      <c r="CL5" s="1092"/>
      <c r="CM5" s="1090" t="s">
        <v>380</v>
      </c>
      <c r="CN5" s="1091"/>
      <c r="CO5" s="1091"/>
      <c r="CP5" s="1091"/>
      <c r="CQ5" s="1092"/>
      <c r="CR5" s="1090" t="s">
        <v>381</v>
      </c>
      <c r="CS5" s="1091"/>
      <c r="CT5" s="1091"/>
      <c r="CU5" s="1091"/>
      <c r="CV5" s="1092"/>
      <c r="CW5" s="1090" t="s">
        <v>382</v>
      </c>
      <c r="CX5" s="1091"/>
      <c r="CY5" s="1091"/>
      <c r="CZ5" s="1091"/>
      <c r="DA5" s="1092"/>
      <c r="DB5" s="1090" t="s">
        <v>383</v>
      </c>
      <c r="DC5" s="1091"/>
      <c r="DD5" s="1091"/>
      <c r="DE5" s="1091"/>
      <c r="DF5" s="1092"/>
      <c r="DG5" s="1187" t="s">
        <v>384</v>
      </c>
      <c r="DH5" s="1188"/>
      <c r="DI5" s="1188"/>
      <c r="DJ5" s="1188"/>
      <c r="DK5" s="1189"/>
      <c r="DL5" s="1187" t="s">
        <v>385</v>
      </c>
      <c r="DM5" s="1188"/>
      <c r="DN5" s="1188"/>
      <c r="DO5" s="1188"/>
      <c r="DP5" s="1189"/>
      <c r="DQ5" s="1090" t="s">
        <v>386</v>
      </c>
      <c r="DR5" s="1091"/>
      <c r="DS5" s="1091"/>
      <c r="DT5" s="1091"/>
      <c r="DU5" s="1092"/>
      <c r="DV5" s="1090" t="s">
        <v>377</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387</v>
      </c>
      <c r="C7" s="1140"/>
      <c r="D7" s="1140"/>
      <c r="E7" s="1140"/>
      <c r="F7" s="1140"/>
      <c r="G7" s="1140"/>
      <c r="H7" s="1140"/>
      <c r="I7" s="1140"/>
      <c r="J7" s="1140"/>
      <c r="K7" s="1140"/>
      <c r="L7" s="1140"/>
      <c r="M7" s="1140"/>
      <c r="N7" s="1140"/>
      <c r="O7" s="1140"/>
      <c r="P7" s="1141"/>
      <c r="Q7" s="1193">
        <v>3997</v>
      </c>
      <c r="R7" s="1194"/>
      <c r="S7" s="1194"/>
      <c r="T7" s="1194"/>
      <c r="U7" s="1194"/>
      <c r="V7" s="1194">
        <v>3681</v>
      </c>
      <c r="W7" s="1194"/>
      <c r="X7" s="1194"/>
      <c r="Y7" s="1194"/>
      <c r="Z7" s="1194"/>
      <c r="AA7" s="1194">
        <v>316</v>
      </c>
      <c r="AB7" s="1194"/>
      <c r="AC7" s="1194"/>
      <c r="AD7" s="1194"/>
      <c r="AE7" s="1195"/>
      <c r="AF7" s="1196">
        <v>198</v>
      </c>
      <c r="AG7" s="1197"/>
      <c r="AH7" s="1197"/>
      <c r="AI7" s="1197"/>
      <c r="AJ7" s="1198"/>
      <c r="AK7" s="1180">
        <v>341</v>
      </c>
      <c r="AL7" s="1181"/>
      <c r="AM7" s="1181"/>
      <c r="AN7" s="1181"/>
      <c r="AO7" s="1181"/>
      <c r="AP7" s="1181">
        <v>4273</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573</v>
      </c>
      <c r="BT7" s="1185"/>
      <c r="BU7" s="1185"/>
      <c r="BV7" s="1185"/>
      <c r="BW7" s="1185"/>
      <c r="BX7" s="1185"/>
      <c r="BY7" s="1185"/>
      <c r="BZ7" s="1185"/>
      <c r="CA7" s="1185"/>
      <c r="CB7" s="1185"/>
      <c r="CC7" s="1185"/>
      <c r="CD7" s="1185"/>
      <c r="CE7" s="1185"/>
      <c r="CF7" s="1185"/>
      <c r="CG7" s="1186"/>
      <c r="CH7" s="1177">
        <v>9</v>
      </c>
      <c r="CI7" s="1178"/>
      <c r="CJ7" s="1178"/>
      <c r="CK7" s="1178"/>
      <c r="CL7" s="1179"/>
      <c r="CM7" s="1177">
        <v>275</v>
      </c>
      <c r="CN7" s="1178"/>
      <c r="CO7" s="1178"/>
      <c r="CP7" s="1178"/>
      <c r="CQ7" s="1179"/>
      <c r="CR7" s="1177">
        <v>4</v>
      </c>
      <c r="CS7" s="1178"/>
      <c r="CT7" s="1178"/>
      <c r="CU7" s="1178"/>
      <c r="CV7" s="1179"/>
      <c r="CW7" s="1177">
        <v>0</v>
      </c>
      <c r="CX7" s="1178"/>
      <c r="CY7" s="1178"/>
      <c r="CZ7" s="1178"/>
      <c r="DA7" s="1179"/>
      <c r="DB7" s="1177"/>
      <c r="DC7" s="1178"/>
      <c r="DD7" s="1178"/>
      <c r="DE7" s="1178"/>
      <c r="DF7" s="1179"/>
      <c r="DG7" s="1177"/>
      <c r="DH7" s="1178"/>
      <c r="DI7" s="1178"/>
      <c r="DJ7" s="1178"/>
      <c r="DK7" s="1179"/>
      <c r="DL7" s="1177"/>
      <c r="DM7" s="1178"/>
      <c r="DN7" s="1178"/>
      <c r="DO7" s="1178"/>
      <c r="DP7" s="1179"/>
      <c r="DQ7" s="1177"/>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388</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389</v>
      </c>
      <c r="B23" s="1033" t="s">
        <v>390</v>
      </c>
      <c r="C23" s="1034"/>
      <c r="D23" s="1034"/>
      <c r="E23" s="1034"/>
      <c r="F23" s="1034"/>
      <c r="G23" s="1034"/>
      <c r="H23" s="1034"/>
      <c r="I23" s="1034"/>
      <c r="J23" s="1034"/>
      <c r="K23" s="1034"/>
      <c r="L23" s="1034"/>
      <c r="M23" s="1034"/>
      <c r="N23" s="1034"/>
      <c r="O23" s="1034"/>
      <c r="P23" s="1035"/>
      <c r="Q23" s="1157"/>
      <c r="R23" s="1158"/>
      <c r="S23" s="1158"/>
      <c r="T23" s="1158"/>
      <c r="U23" s="1158"/>
      <c r="V23" s="1158"/>
      <c r="W23" s="1158"/>
      <c r="X23" s="1158"/>
      <c r="Y23" s="1158"/>
      <c r="Z23" s="1158"/>
      <c r="AA23" s="1158"/>
      <c r="AB23" s="1158"/>
      <c r="AC23" s="1158"/>
      <c r="AD23" s="1158"/>
      <c r="AE23" s="1159"/>
      <c r="AF23" s="1160">
        <v>198</v>
      </c>
      <c r="AG23" s="1158"/>
      <c r="AH23" s="1158"/>
      <c r="AI23" s="1158"/>
      <c r="AJ23" s="1161"/>
      <c r="AK23" s="1162"/>
      <c r="AL23" s="1163"/>
      <c r="AM23" s="1163"/>
      <c r="AN23" s="1163"/>
      <c r="AO23" s="1163"/>
      <c r="AP23" s="1158"/>
      <c r="AQ23" s="1158"/>
      <c r="AR23" s="1158"/>
      <c r="AS23" s="1158"/>
      <c r="AT23" s="1158"/>
      <c r="AU23" s="1164"/>
      <c r="AV23" s="1164"/>
      <c r="AW23" s="1164"/>
      <c r="AX23" s="1164"/>
      <c r="AY23" s="1165"/>
      <c r="AZ23" s="1154" t="s">
        <v>391</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392</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393</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370</v>
      </c>
      <c r="B26" s="1085"/>
      <c r="C26" s="1085"/>
      <c r="D26" s="1085"/>
      <c r="E26" s="1085"/>
      <c r="F26" s="1085"/>
      <c r="G26" s="1085"/>
      <c r="H26" s="1085"/>
      <c r="I26" s="1085"/>
      <c r="J26" s="1085"/>
      <c r="K26" s="1085"/>
      <c r="L26" s="1085"/>
      <c r="M26" s="1085"/>
      <c r="N26" s="1085"/>
      <c r="O26" s="1085"/>
      <c r="P26" s="1086"/>
      <c r="Q26" s="1090" t="s">
        <v>394</v>
      </c>
      <c r="R26" s="1091"/>
      <c r="S26" s="1091"/>
      <c r="T26" s="1091"/>
      <c r="U26" s="1092"/>
      <c r="V26" s="1090" t="s">
        <v>395</v>
      </c>
      <c r="W26" s="1091"/>
      <c r="X26" s="1091"/>
      <c r="Y26" s="1091"/>
      <c r="Z26" s="1092"/>
      <c r="AA26" s="1090" t="s">
        <v>396</v>
      </c>
      <c r="AB26" s="1091"/>
      <c r="AC26" s="1091"/>
      <c r="AD26" s="1091"/>
      <c r="AE26" s="1091"/>
      <c r="AF26" s="1148" t="s">
        <v>397</v>
      </c>
      <c r="AG26" s="1097"/>
      <c r="AH26" s="1097"/>
      <c r="AI26" s="1097"/>
      <c r="AJ26" s="1149"/>
      <c r="AK26" s="1091" t="s">
        <v>398</v>
      </c>
      <c r="AL26" s="1091"/>
      <c r="AM26" s="1091"/>
      <c r="AN26" s="1091"/>
      <c r="AO26" s="1092"/>
      <c r="AP26" s="1090" t="s">
        <v>399</v>
      </c>
      <c r="AQ26" s="1091"/>
      <c r="AR26" s="1091"/>
      <c r="AS26" s="1091"/>
      <c r="AT26" s="1092"/>
      <c r="AU26" s="1090" t="s">
        <v>400</v>
      </c>
      <c r="AV26" s="1091"/>
      <c r="AW26" s="1091"/>
      <c r="AX26" s="1091"/>
      <c r="AY26" s="1092"/>
      <c r="AZ26" s="1090" t="s">
        <v>401</v>
      </c>
      <c r="BA26" s="1091"/>
      <c r="BB26" s="1091"/>
      <c r="BC26" s="1091"/>
      <c r="BD26" s="1092"/>
      <c r="BE26" s="1090" t="s">
        <v>377</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402</v>
      </c>
      <c r="C28" s="1140"/>
      <c r="D28" s="1140"/>
      <c r="E28" s="1140"/>
      <c r="F28" s="1140"/>
      <c r="G28" s="1140"/>
      <c r="H28" s="1140"/>
      <c r="I28" s="1140"/>
      <c r="J28" s="1140"/>
      <c r="K28" s="1140"/>
      <c r="L28" s="1140"/>
      <c r="M28" s="1140"/>
      <c r="N28" s="1140"/>
      <c r="O28" s="1140"/>
      <c r="P28" s="1141"/>
      <c r="Q28" s="1142">
        <v>559</v>
      </c>
      <c r="R28" s="1143"/>
      <c r="S28" s="1143"/>
      <c r="T28" s="1143"/>
      <c r="U28" s="1143"/>
      <c r="V28" s="1143">
        <v>519</v>
      </c>
      <c r="W28" s="1143"/>
      <c r="X28" s="1143"/>
      <c r="Y28" s="1143"/>
      <c r="Z28" s="1143"/>
      <c r="AA28" s="1143">
        <v>40</v>
      </c>
      <c r="AB28" s="1143"/>
      <c r="AC28" s="1143"/>
      <c r="AD28" s="1143"/>
      <c r="AE28" s="1144"/>
      <c r="AF28" s="1145">
        <v>40</v>
      </c>
      <c r="AG28" s="1143"/>
      <c r="AH28" s="1143"/>
      <c r="AI28" s="1143"/>
      <c r="AJ28" s="1146"/>
      <c r="AK28" s="1147">
        <v>33</v>
      </c>
      <c r="AL28" s="1135"/>
      <c r="AM28" s="1135"/>
      <c r="AN28" s="1135"/>
      <c r="AO28" s="1135"/>
      <c r="AP28" s="1135" t="s">
        <v>590</v>
      </c>
      <c r="AQ28" s="1135"/>
      <c r="AR28" s="1135"/>
      <c r="AS28" s="1135"/>
      <c r="AT28" s="1135"/>
      <c r="AU28" s="1135" t="s">
        <v>590</v>
      </c>
      <c r="AV28" s="1135"/>
      <c r="AW28" s="1135"/>
      <c r="AX28" s="1135"/>
      <c r="AY28" s="1135"/>
      <c r="AZ28" s="1136" t="s">
        <v>590</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403</v>
      </c>
      <c r="C29" s="1127"/>
      <c r="D29" s="1127"/>
      <c r="E29" s="1127"/>
      <c r="F29" s="1127"/>
      <c r="G29" s="1127"/>
      <c r="H29" s="1127"/>
      <c r="I29" s="1127"/>
      <c r="J29" s="1127"/>
      <c r="K29" s="1127"/>
      <c r="L29" s="1127"/>
      <c r="M29" s="1127"/>
      <c r="N29" s="1127"/>
      <c r="O29" s="1127"/>
      <c r="P29" s="1128"/>
      <c r="Q29" s="1132">
        <v>643</v>
      </c>
      <c r="R29" s="1133"/>
      <c r="S29" s="1133"/>
      <c r="T29" s="1133"/>
      <c r="U29" s="1133"/>
      <c r="V29" s="1133">
        <v>634</v>
      </c>
      <c r="W29" s="1133"/>
      <c r="X29" s="1133"/>
      <c r="Y29" s="1133"/>
      <c r="Z29" s="1133"/>
      <c r="AA29" s="1133">
        <v>9.8000000000000007</v>
      </c>
      <c r="AB29" s="1133"/>
      <c r="AC29" s="1133"/>
      <c r="AD29" s="1133"/>
      <c r="AE29" s="1134"/>
      <c r="AF29" s="1108">
        <v>9</v>
      </c>
      <c r="AG29" s="1109"/>
      <c r="AH29" s="1109"/>
      <c r="AI29" s="1109"/>
      <c r="AJ29" s="1110"/>
      <c r="AK29" s="1069">
        <v>92</v>
      </c>
      <c r="AL29" s="1060"/>
      <c r="AM29" s="1060"/>
      <c r="AN29" s="1060"/>
      <c r="AO29" s="1060"/>
      <c r="AP29" s="1060" t="s">
        <v>590</v>
      </c>
      <c r="AQ29" s="1060"/>
      <c r="AR29" s="1060"/>
      <c r="AS29" s="1060"/>
      <c r="AT29" s="1060"/>
      <c r="AU29" s="1060" t="s">
        <v>590</v>
      </c>
      <c r="AV29" s="1060"/>
      <c r="AW29" s="1060"/>
      <c r="AX29" s="1060"/>
      <c r="AY29" s="1060"/>
      <c r="AZ29" s="1131" t="s">
        <v>590</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404</v>
      </c>
      <c r="C30" s="1127"/>
      <c r="D30" s="1127"/>
      <c r="E30" s="1127"/>
      <c r="F30" s="1127"/>
      <c r="G30" s="1127"/>
      <c r="H30" s="1127"/>
      <c r="I30" s="1127"/>
      <c r="J30" s="1127"/>
      <c r="K30" s="1127"/>
      <c r="L30" s="1127"/>
      <c r="M30" s="1127"/>
      <c r="N30" s="1127"/>
      <c r="O30" s="1127"/>
      <c r="P30" s="1128"/>
      <c r="Q30" s="1132">
        <v>73</v>
      </c>
      <c r="R30" s="1133"/>
      <c r="S30" s="1133"/>
      <c r="T30" s="1133"/>
      <c r="U30" s="1133"/>
      <c r="V30" s="1133">
        <v>73</v>
      </c>
      <c r="W30" s="1133"/>
      <c r="X30" s="1133"/>
      <c r="Y30" s="1133"/>
      <c r="Z30" s="1133"/>
      <c r="AA30" s="1133">
        <v>0</v>
      </c>
      <c r="AB30" s="1133"/>
      <c r="AC30" s="1133"/>
      <c r="AD30" s="1133"/>
      <c r="AE30" s="1134"/>
      <c r="AF30" s="1108">
        <v>0</v>
      </c>
      <c r="AG30" s="1109"/>
      <c r="AH30" s="1109"/>
      <c r="AI30" s="1109"/>
      <c r="AJ30" s="1110"/>
      <c r="AK30" s="1069">
        <v>25</v>
      </c>
      <c r="AL30" s="1060"/>
      <c r="AM30" s="1060"/>
      <c r="AN30" s="1060"/>
      <c r="AO30" s="1060"/>
      <c r="AP30" s="1060" t="s">
        <v>590</v>
      </c>
      <c r="AQ30" s="1060"/>
      <c r="AR30" s="1060"/>
      <c r="AS30" s="1060"/>
      <c r="AT30" s="1060"/>
      <c r="AU30" s="1060" t="s">
        <v>590</v>
      </c>
      <c r="AV30" s="1060"/>
      <c r="AW30" s="1060"/>
      <c r="AX30" s="1060"/>
      <c r="AY30" s="1060"/>
      <c r="AZ30" s="1131" t="s">
        <v>590</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405</v>
      </c>
      <c r="C31" s="1127"/>
      <c r="D31" s="1127"/>
      <c r="E31" s="1127"/>
      <c r="F31" s="1127"/>
      <c r="G31" s="1127"/>
      <c r="H31" s="1127"/>
      <c r="I31" s="1127"/>
      <c r="J31" s="1127"/>
      <c r="K31" s="1127"/>
      <c r="L31" s="1127"/>
      <c r="M31" s="1127"/>
      <c r="N31" s="1127"/>
      <c r="O31" s="1127"/>
      <c r="P31" s="1128"/>
      <c r="Q31" s="1132">
        <v>95</v>
      </c>
      <c r="R31" s="1133"/>
      <c r="S31" s="1133"/>
      <c r="T31" s="1133"/>
      <c r="U31" s="1133"/>
      <c r="V31" s="1133">
        <v>87</v>
      </c>
      <c r="W31" s="1133"/>
      <c r="X31" s="1133"/>
      <c r="Y31" s="1133"/>
      <c r="Z31" s="1133"/>
      <c r="AA31" s="1133">
        <v>8</v>
      </c>
      <c r="AB31" s="1133"/>
      <c r="AC31" s="1133"/>
      <c r="AD31" s="1133"/>
      <c r="AE31" s="1134"/>
      <c r="AF31" s="1108">
        <v>103</v>
      </c>
      <c r="AG31" s="1109"/>
      <c r="AH31" s="1109"/>
      <c r="AI31" s="1109"/>
      <c r="AJ31" s="1110"/>
      <c r="AK31" s="1069">
        <v>7</v>
      </c>
      <c r="AL31" s="1060"/>
      <c r="AM31" s="1060"/>
      <c r="AN31" s="1060"/>
      <c r="AO31" s="1060"/>
      <c r="AP31" s="1060">
        <v>126</v>
      </c>
      <c r="AQ31" s="1060"/>
      <c r="AR31" s="1060"/>
      <c r="AS31" s="1060"/>
      <c r="AT31" s="1060"/>
      <c r="AU31" s="1060">
        <v>52</v>
      </c>
      <c r="AV31" s="1060"/>
      <c r="AW31" s="1060"/>
      <c r="AX31" s="1060"/>
      <c r="AY31" s="1060"/>
      <c r="AZ31" s="1131" t="s">
        <v>590</v>
      </c>
      <c r="BA31" s="1131"/>
      <c r="BB31" s="1131"/>
      <c r="BC31" s="1131"/>
      <c r="BD31" s="1131"/>
      <c r="BE31" s="1121" t="s">
        <v>406</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c r="C32" s="1127"/>
      <c r="D32" s="1127"/>
      <c r="E32" s="1127"/>
      <c r="F32" s="1127"/>
      <c r="G32" s="1127"/>
      <c r="H32" s="1127"/>
      <c r="I32" s="1127"/>
      <c r="J32" s="1127"/>
      <c r="K32" s="1127"/>
      <c r="L32" s="1127"/>
      <c r="M32" s="1127"/>
      <c r="N32" s="1127"/>
      <c r="O32" s="1127"/>
      <c r="P32" s="1128"/>
      <c r="Q32" s="1132"/>
      <c r="R32" s="1133"/>
      <c r="S32" s="1133"/>
      <c r="T32" s="1133"/>
      <c r="U32" s="1133"/>
      <c r="V32" s="1133"/>
      <c r="W32" s="1133"/>
      <c r="X32" s="1133"/>
      <c r="Y32" s="1133"/>
      <c r="Z32" s="1133"/>
      <c r="AA32" s="1133"/>
      <c r="AB32" s="1133"/>
      <c r="AC32" s="1133"/>
      <c r="AD32" s="1133"/>
      <c r="AE32" s="1134"/>
      <c r="AF32" s="1108"/>
      <c r="AG32" s="1109"/>
      <c r="AH32" s="1109"/>
      <c r="AI32" s="1109"/>
      <c r="AJ32" s="1110"/>
      <c r="AK32" s="1069"/>
      <c r="AL32" s="1060"/>
      <c r="AM32" s="1060"/>
      <c r="AN32" s="1060"/>
      <c r="AO32" s="1060"/>
      <c r="AP32" s="1060"/>
      <c r="AQ32" s="1060"/>
      <c r="AR32" s="1060"/>
      <c r="AS32" s="1060"/>
      <c r="AT32" s="1060"/>
      <c r="AU32" s="1060"/>
      <c r="AV32" s="1060"/>
      <c r="AW32" s="1060"/>
      <c r="AX32" s="1060"/>
      <c r="AY32" s="1060"/>
      <c r="AZ32" s="1131"/>
      <c r="BA32" s="1131"/>
      <c r="BB32" s="1131"/>
      <c r="BC32" s="1131"/>
      <c r="BD32" s="1131"/>
      <c r="BE32" s="1121"/>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407</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389</v>
      </c>
      <c r="B63" s="1033" t="s">
        <v>408</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152</v>
      </c>
      <c r="AG63" s="1048"/>
      <c r="AH63" s="1048"/>
      <c r="AI63" s="1048"/>
      <c r="AJ63" s="1119"/>
      <c r="AK63" s="1120"/>
      <c r="AL63" s="1052"/>
      <c r="AM63" s="1052"/>
      <c r="AN63" s="1052"/>
      <c r="AO63" s="1052"/>
      <c r="AP63" s="1048"/>
      <c r="AQ63" s="1048"/>
      <c r="AR63" s="1048"/>
      <c r="AS63" s="1048"/>
      <c r="AT63" s="1048"/>
      <c r="AU63" s="1048"/>
      <c r="AV63" s="1048"/>
      <c r="AW63" s="1048"/>
      <c r="AX63" s="1048"/>
      <c r="AY63" s="1048"/>
      <c r="AZ63" s="1114"/>
      <c r="BA63" s="1114"/>
      <c r="BB63" s="1114"/>
      <c r="BC63" s="1114"/>
      <c r="BD63" s="1114"/>
      <c r="BE63" s="1049"/>
      <c r="BF63" s="1049"/>
      <c r="BG63" s="1049"/>
      <c r="BH63" s="1049"/>
      <c r="BI63" s="1050"/>
      <c r="BJ63" s="1115" t="s">
        <v>409</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411</v>
      </c>
      <c r="B66" s="1085"/>
      <c r="C66" s="1085"/>
      <c r="D66" s="1085"/>
      <c r="E66" s="1085"/>
      <c r="F66" s="1085"/>
      <c r="G66" s="1085"/>
      <c r="H66" s="1085"/>
      <c r="I66" s="1085"/>
      <c r="J66" s="1085"/>
      <c r="K66" s="1085"/>
      <c r="L66" s="1085"/>
      <c r="M66" s="1085"/>
      <c r="N66" s="1085"/>
      <c r="O66" s="1085"/>
      <c r="P66" s="1086"/>
      <c r="Q66" s="1090" t="s">
        <v>394</v>
      </c>
      <c r="R66" s="1091"/>
      <c r="S66" s="1091"/>
      <c r="T66" s="1091"/>
      <c r="U66" s="1092"/>
      <c r="V66" s="1090" t="s">
        <v>395</v>
      </c>
      <c r="W66" s="1091"/>
      <c r="X66" s="1091"/>
      <c r="Y66" s="1091"/>
      <c r="Z66" s="1092"/>
      <c r="AA66" s="1090" t="s">
        <v>396</v>
      </c>
      <c r="AB66" s="1091"/>
      <c r="AC66" s="1091"/>
      <c r="AD66" s="1091"/>
      <c r="AE66" s="1092"/>
      <c r="AF66" s="1096" t="s">
        <v>412</v>
      </c>
      <c r="AG66" s="1097"/>
      <c r="AH66" s="1097"/>
      <c r="AI66" s="1097"/>
      <c r="AJ66" s="1098"/>
      <c r="AK66" s="1090" t="s">
        <v>398</v>
      </c>
      <c r="AL66" s="1085"/>
      <c r="AM66" s="1085"/>
      <c r="AN66" s="1085"/>
      <c r="AO66" s="1086"/>
      <c r="AP66" s="1090" t="s">
        <v>413</v>
      </c>
      <c r="AQ66" s="1091"/>
      <c r="AR66" s="1091"/>
      <c r="AS66" s="1091"/>
      <c r="AT66" s="1092"/>
      <c r="AU66" s="1090" t="s">
        <v>414</v>
      </c>
      <c r="AV66" s="1091"/>
      <c r="AW66" s="1091"/>
      <c r="AX66" s="1091"/>
      <c r="AY66" s="1092"/>
      <c r="AZ66" s="1090" t="s">
        <v>377</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574</v>
      </c>
      <c r="C68" s="1075"/>
      <c r="D68" s="1075"/>
      <c r="E68" s="1075"/>
      <c r="F68" s="1075"/>
      <c r="G68" s="1075"/>
      <c r="H68" s="1075"/>
      <c r="I68" s="1075"/>
      <c r="J68" s="1075"/>
      <c r="K68" s="1075"/>
      <c r="L68" s="1075"/>
      <c r="M68" s="1075"/>
      <c r="N68" s="1075"/>
      <c r="O68" s="1075"/>
      <c r="P68" s="1076"/>
      <c r="Q68" s="1077"/>
      <c r="R68" s="1071"/>
      <c r="S68" s="1071"/>
      <c r="T68" s="1071"/>
      <c r="U68" s="1071"/>
      <c r="V68" s="1071"/>
      <c r="W68" s="1071"/>
      <c r="X68" s="1071"/>
      <c r="Y68" s="1071"/>
      <c r="Z68" s="1071"/>
      <c r="AA68" s="1071"/>
      <c r="AB68" s="1071"/>
      <c r="AC68" s="1071"/>
      <c r="AD68" s="1071"/>
      <c r="AE68" s="1071"/>
      <c r="AF68" s="1071">
        <v>277</v>
      </c>
      <c r="AG68" s="1071"/>
      <c r="AH68" s="1071"/>
      <c r="AI68" s="1071"/>
      <c r="AJ68" s="1071"/>
      <c r="AK68" s="1071"/>
      <c r="AL68" s="1071"/>
      <c r="AM68" s="1071"/>
      <c r="AN68" s="1071"/>
      <c r="AO68" s="1071"/>
      <c r="AP68" s="1071"/>
      <c r="AQ68" s="1071"/>
      <c r="AR68" s="1071"/>
      <c r="AS68" s="1071"/>
      <c r="AT68" s="1071"/>
      <c r="AU68" s="1071"/>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575</v>
      </c>
      <c r="C69" s="1064"/>
      <c r="D69" s="1064"/>
      <c r="E69" s="1064"/>
      <c r="F69" s="1064"/>
      <c r="G69" s="1064"/>
      <c r="H69" s="1064"/>
      <c r="I69" s="1064"/>
      <c r="J69" s="1064"/>
      <c r="K69" s="1064"/>
      <c r="L69" s="1064"/>
      <c r="M69" s="1064"/>
      <c r="N69" s="1064"/>
      <c r="O69" s="1064"/>
      <c r="P69" s="1065"/>
      <c r="Q69" s="1066"/>
      <c r="R69" s="1060"/>
      <c r="S69" s="1060"/>
      <c r="T69" s="1060"/>
      <c r="U69" s="1060"/>
      <c r="V69" s="1060"/>
      <c r="W69" s="1060"/>
      <c r="X69" s="1060"/>
      <c r="Y69" s="1060"/>
      <c r="Z69" s="1060"/>
      <c r="AA69" s="1060"/>
      <c r="AB69" s="1060"/>
      <c r="AC69" s="1060"/>
      <c r="AD69" s="1060"/>
      <c r="AE69" s="1060"/>
      <c r="AF69" s="1060">
        <v>3</v>
      </c>
      <c r="AG69" s="1060"/>
      <c r="AH69" s="1060"/>
      <c r="AI69" s="1060"/>
      <c r="AJ69" s="1060"/>
      <c r="AK69" s="1060"/>
      <c r="AL69" s="1060"/>
      <c r="AM69" s="1060"/>
      <c r="AN69" s="1060"/>
      <c r="AO69" s="1060"/>
      <c r="AP69" s="1060"/>
      <c r="AQ69" s="1060"/>
      <c r="AR69" s="1060"/>
      <c r="AS69" s="1060"/>
      <c r="AT69" s="1060"/>
      <c r="AU69" s="1060"/>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588</v>
      </c>
      <c r="C70" s="1064"/>
      <c r="D70" s="1064"/>
      <c r="E70" s="1064"/>
      <c r="F70" s="1064"/>
      <c r="G70" s="1064"/>
      <c r="H70" s="1064"/>
      <c r="I70" s="1064"/>
      <c r="J70" s="1064"/>
      <c r="K70" s="1064"/>
      <c r="L70" s="1064"/>
      <c r="M70" s="1064"/>
      <c r="N70" s="1064"/>
      <c r="O70" s="1064"/>
      <c r="P70" s="1065"/>
      <c r="Q70" s="1066"/>
      <c r="R70" s="1060"/>
      <c r="S70" s="1060"/>
      <c r="T70" s="1060"/>
      <c r="U70" s="1060"/>
      <c r="V70" s="1060"/>
      <c r="W70" s="1060"/>
      <c r="X70" s="1060"/>
      <c r="Y70" s="1060"/>
      <c r="Z70" s="1060"/>
      <c r="AA70" s="1060"/>
      <c r="AB70" s="1060"/>
      <c r="AC70" s="1060"/>
      <c r="AD70" s="1060"/>
      <c r="AE70" s="1060"/>
      <c r="AF70" s="1060">
        <v>1</v>
      </c>
      <c r="AG70" s="1060"/>
      <c r="AH70" s="1060"/>
      <c r="AI70" s="1060"/>
      <c r="AJ70" s="1060"/>
      <c r="AK70" s="1060"/>
      <c r="AL70" s="1060"/>
      <c r="AM70" s="1060"/>
      <c r="AN70" s="1060"/>
      <c r="AO70" s="1060"/>
      <c r="AP70" s="1060"/>
      <c r="AQ70" s="1060"/>
      <c r="AR70" s="1060"/>
      <c r="AS70" s="1060"/>
      <c r="AT70" s="1060"/>
      <c r="AU70" s="1060"/>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576</v>
      </c>
      <c r="C71" s="1064"/>
      <c r="D71" s="1064"/>
      <c r="E71" s="1064"/>
      <c r="F71" s="1064"/>
      <c r="G71" s="1064"/>
      <c r="H71" s="1064"/>
      <c r="I71" s="1064"/>
      <c r="J71" s="1064"/>
      <c r="K71" s="1064"/>
      <c r="L71" s="1064"/>
      <c r="M71" s="1064"/>
      <c r="N71" s="1064"/>
      <c r="O71" s="1064"/>
      <c r="P71" s="1065"/>
      <c r="Q71" s="1066"/>
      <c r="R71" s="1060"/>
      <c r="S71" s="1060"/>
      <c r="T71" s="1060"/>
      <c r="U71" s="1060"/>
      <c r="V71" s="1060"/>
      <c r="W71" s="1060"/>
      <c r="X71" s="1060"/>
      <c r="Y71" s="1060"/>
      <c r="Z71" s="1060"/>
      <c r="AA71" s="1060"/>
      <c r="AB71" s="1060"/>
      <c r="AC71" s="1060"/>
      <c r="AD71" s="1060"/>
      <c r="AE71" s="1060"/>
      <c r="AF71" s="1060">
        <v>3</v>
      </c>
      <c r="AG71" s="1060"/>
      <c r="AH71" s="1060"/>
      <c r="AI71" s="1060"/>
      <c r="AJ71" s="1060"/>
      <c r="AK71" s="1060"/>
      <c r="AL71" s="1060"/>
      <c r="AM71" s="1060"/>
      <c r="AN71" s="1060"/>
      <c r="AO71" s="1060"/>
      <c r="AP71" s="1060">
        <v>8</v>
      </c>
      <c r="AQ71" s="1060"/>
      <c r="AR71" s="1060"/>
      <c r="AS71" s="1060"/>
      <c r="AT71" s="1060"/>
      <c r="AU71" s="1060"/>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577</v>
      </c>
      <c r="C72" s="1064"/>
      <c r="D72" s="1064"/>
      <c r="E72" s="1064"/>
      <c r="F72" s="1064"/>
      <c r="G72" s="1064"/>
      <c r="H72" s="1064"/>
      <c r="I72" s="1064"/>
      <c r="J72" s="1064"/>
      <c r="K72" s="1064"/>
      <c r="L72" s="1064"/>
      <c r="M72" s="1064"/>
      <c r="N72" s="1064"/>
      <c r="O72" s="1064"/>
      <c r="P72" s="1065"/>
      <c r="Q72" s="1066"/>
      <c r="R72" s="1060"/>
      <c r="S72" s="1060"/>
      <c r="T72" s="1060"/>
      <c r="U72" s="1060"/>
      <c r="V72" s="1060"/>
      <c r="W72" s="1060"/>
      <c r="X72" s="1060"/>
      <c r="Y72" s="1060"/>
      <c r="Z72" s="1060"/>
      <c r="AA72" s="1060"/>
      <c r="AB72" s="1060"/>
      <c r="AC72" s="1060"/>
      <c r="AD72" s="1060"/>
      <c r="AE72" s="1060"/>
      <c r="AF72" s="1060">
        <v>2</v>
      </c>
      <c r="AG72" s="1060"/>
      <c r="AH72" s="1060"/>
      <c r="AI72" s="1060"/>
      <c r="AJ72" s="1060"/>
      <c r="AK72" s="1060"/>
      <c r="AL72" s="1060"/>
      <c r="AM72" s="1060"/>
      <c r="AN72" s="1060"/>
      <c r="AO72" s="1060"/>
      <c r="AP72" s="1060">
        <v>32</v>
      </c>
      <c r="AQ72" s="1060"/>
      <c r="AR72" s="1060"/>
      <c r="AS72" s="1060"/>
      <c r="AT72" s="1060"/>
      <c r="AU72" s="1060"/>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578</v>
      </c>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v>1</v>
      </c>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579</v>
      </c>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v>0</v>
      </c>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580</v>
      </c>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v>2</v>
      </c>
      <c r="AG75" s="1068"/>
      <c r="AH75" s="1068"/>
      <c r="AI75" s="1068"/>
      <c r="AJ75" s="1069"/>
      <c r="AK75" s="1070"/>
      <c r="AL75" s="1068"/>
      <c r="AM75" s="1068"/>
      <c r="AN75" s="1068"/>
      <c r="AO75" s="1069"/>
      <c r="AP75" s="1070">
        <v>13</v>
      </c>
      <c r="AQ75" s="1068"/>
      <c r="AR75" s="1068"/>
      <c r="AS75" s="1068"/>
      <c r="AT75" s="1069"/>
      <c r="AU75" s="1070">
        <v>7</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581</v>
      </c>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v>16</v>
      </c>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582</v>
      </c>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v>47</v>
      </c>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t="s">
        <v>584</v>
      </c>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v>135</v>
      </c>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t="s">
        <v>585</v>
      </c>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v>13586</v>
      </c>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t="s">
        <v>583</v>
      </c>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v>9</v>
      </c>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t="s">
        <v>586</v>
      </c>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v>0</v>
      </c>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t="s">
        <v>587</v>
      </c>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v>7</v>
      </c>
      <c r="AG82" s="1060"/>
      <c r="AH82" s="1060"/>
      <c r="AI82" s="1060"/>
      <c r="AJ82" s="1060"/>
      <c r="AK82" s="1060"/>
      <c r="AL82" s="1060"/>
      <c r="AM82" s="1060"/>
      <c r="AN82" s="1060"/>
      <c r="AO82" s="1060"/>
      <c r="AP82" s="1060">
        <v>6670</v>
      </c>
      <c r="AQ82" s="1060"/>
      <c r="AR82" s="1060"/>
      <c r="AS82" s="1060"/>
      <c r="AT82" s="1060"/>
      <c r="AU82" s="1060">
        <v>738</v>
      </c>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389</v>
      </c>
      <c r="B88" s="1033" t="s">
        <v>415</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1033" t="s">
        <v>416</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417</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418</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421</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422</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423</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424</v>
      </c>
      <c r="AB109" s="983"/>
      <c r="AC109" s="983"/>
      <c r="AD109" s="983"/>
      <c r="AE109" s="984"/>
      <c r="AF109" s="985" t="s">
        <v>308</v>
      </c>
      <c r="AG109" s="983"/>
      <c r="AH109" s="983"/>
      <c r="AI109" s="983"/>
      <c r="AJ109" s="984"/>
      <c r="AK109" s="985" t="s">
        <v>307</v>
      </c>
      <c r="AL109" s="983"/>
      <c r="AM109" s="983"/>
      <c r="AN109" s="983"/>
      <c r="AO109" s="984"/>
      <c r="AP109" s="985" t="s">
        <v>425</v>
      </c>
      <c r="AQ109" s="983"/>
      <c r="AR109" s="983"/>
      <c r="AS109" s="983"/>
      <c r="AT109" s="1014"/>
      <c r="AU109" s="982" t="s">
        <v>423</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424</v>
      </c>
      <c r="BR109" s="983"/>
      <c r="BS109" s="983"/>
      <c r="BT109" s="983"/>
      <c r="BU109" s="984"/>
      <c r="BV109" s="985" t="s">
        <v>308</v>
      </c>
      <c r="BW109" s="983"/>
      <c r="BX109" s="983"/>
      <c r="BY109" s="983"/>
      <c r="BZ109" s="984"/>
      <c r="CA109" s="985" t="s">
        <v>307</v>
      </c>
      <c r="CB109" s="983"/>
      <c r="CC109" s="983"/>
      <c r="CD109" s="983"/>
      <c r="CE109" s="984"/>
      <c r="CF109" s="1021" t="s">
        <v>425</v>
      </c>
      <c r="CG109" s="1021"/>
      <c r="CH109" s="1021"/>
      <c r="CI109" s="1021"/>
      <c r="CJ109" s="1021"/>
      <c r="CK109" s="985" t="s">
        <v>426</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424</v>
      </c>
      <c r="DH109" s="983"/>
      <c r="DI109" s="983"/>
      <c r="DJ109" s="983"/>
      <c r="DK109" s="984"/>
      <c r="DL109" s="985" t="s">
        <v>308</v>
      </c>
      <c r="DM109" s="983"/>
      <c r="DN109" s="983"/>
      <c r="DO109" s="983"/>
      <c r="DP109" s="984"/>
      <c r="DQ109" s="985" t="s">
        <v>307</v>
      </c>
      <c r="DR109" s="983"/>
      <c r="DS109" s="983"/>
      <c r="DT109" s="983"/>
      <c r="DU109" s="984"/>
      <c r="DV109" s="985" t="s">
        <v>425</v>
      </c>
      <c r="DW109" s="983"/>
      <c r="DX109" s="983"/>
      <c r="DY109" s="983"/>
      <c r="DZ109" s="1014"/>
    </row>
    <row r="110" spans="1:131" s="246" customFormat="1" ht="26.25" customHeight="1" x14ac:dyDescent="0.15">
      <c r="A110" s="885" t="s">
        <v>427</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563316</v>
      </c>
      <c r="AB110" s="976"/>
      <c r="AC110" s="976"/>
      <c r="AD110" s="976"/>
      <c r="AE110" s="977"/>
      <c r="AF110" s="978">
        <v>503885</v>
      </c>
      <c r="AG110" s="976"/>
      <c r="AH110" s="976"/>
      <c r="AI110" s="976"/>
      <c r="AJ110" s="977"/>
      <c r="AK110" s="978">
        <v>457101</v>
      </c>
      <c r="AL110" s="976"/>
      <c r="AM110" s="976"/>
      <c r="AN110" s="976"/>
      <c r="AO110" s="977"/>
      <c r="AP110" s="979">
        <v>23.3</v>
      </c>
      <c r="AQ110" s="980"/>
      <c r="AR110" s="980"/>
      <c r="AS110" s="980"/>
      <c r="AT110" s="981"/>
      <c r="AU110" s="1015" t="s">
        <v>74</v>
      </c>
      <c r="AV110" s="1016"/>
      <c r="AW110" s="1016"/>
      <c r="AX110" s="1016"/>
      <c r="AY110" s="1016"/>
      <c r="AZ110" s="941" t="s">
        <v>428</v>
      </c>
      <c r="BA110" s="886"/>
      <c r="BB110" s="886"/>
      <c r="BC110" s="886"/>
      <c r="BD110" s="886"/>
      <c r="BE110" s="886"/>
      <c r="BF110" s="886"/>
      <c r="BG110" s="886"/>
      <c r="BH110" s="886"/>
      <c r="BI110" s="886"/>
      <c r="BJ110" s="886"/>
      <c r="BK110" s="886"/>
      <c r="BL110" s="886"/>
      <c r="BM110" s="886"/>
      <c r="BN110" s="886"/>
      <c r="BO110" s="886"/>
      <c r="BP110" s="887"/>
      <c r="BQ110" s="942">
        <v>4468055</v>
      </c>
      <c r="BR110" s="923"/>
      <c r="BS110" s="923"/>
      <c r="BT110" s="923"/>
      <c r="BU110" s="923"/>
      <c r="BV110" s="923">
        <v>4375135</v>
      </c>
      <c r="BW110" s="923"/>
      <c r="BX110" s="923"/>
      <c r="BY110" s="923"/>
      <c r="BZ110" s="923"/>
      <c r="CA110" s="923">
        <v>4273336</v>
      </c>
      <c r="CB110" s="923"/>
      <c r="CC110" s="923"/>
      <c r="CD110" s="923"/>
      <c r="CE110" s="923"/>
      <c r="CF110" s="947">
        <v>217.8</v>
      </c>
      <c r="CG110" s="948"/>
      <c r="CH110" s="948"/>
      <c r="CI110" s="948"/>
      <c r="CJ110" s="948"/>
      <c r="CK110" s="1011" t="s">
        <v>429</v>
      </c>
      <c r="CL110" s="897"/>
      <c r="CM110" s="972" t="s">
        <v>430</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391</v>
      </c>
      <c r="DH110" s="923"/>
      <c r="DI110" s="923"/>
      <c r="DJ110" s="923"/>
      <c r="DK110" s="923"/>
      <c r="DL110" s="923" t="s">
        <v>245</v>
      </c>
      <c r="DM110" s="923"/>
      <c r="DN110" s="923"/>
      <c r="DO110" s="923"/>
      <c r="DP110" s="923"/>
      <c r="DQ110" s="923" t="s">
        <v>409</v>
      </c>
      <c r="DR110" s="923"/>
      <c r="DS110" s="923"/>
      <c r="DT110" s="923"/>
      <c r="DU110" s="923"/>
      <c r="DV110" s="924" t="s">
        <v>431</v>
      </c>
      <c r="DW110" s="924"/>
      <c r="DX110" s="924"/>
      <c r="DY110" s="924"/>
      <c r="DZ110" s="925"/>
    </row>
    <row r="111" spans="1:131" s="246" customFormat="1" ht="26.25" customHeight="1" x14ac:dyDescent="0.15">
      <c r="A111" s="852" t="s">
        <v>432</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433</v>
      </c>
      <c r="AB111" s="1004"/>
      <c r="AC111" s="1004"/>
      <c r="AD111" s="1004"/>
      <c r="AE111" s="1005"/>
      <c r="AF111" s="1006" t="s">
        <v>245</v>
      </c>
      <c r="AG111" s="1004"/>
      <c r="AH111" s="1004"/>
      <c r="AI111" s="1004"/>
      <c r="AJ111" s="1005"/>
      <c r="AK111" s="1006" t="s">
        <v>434</v>
      </c>
      <c r="AL111" s="1004"/>
      <c r="AM111" s="1004"/>
      <c r="AN111" s="1004"/>
      <c r="AO111" s="1005"/>
      <c r="AP111" s="1007" t="s">
        <v>431</v>
      </c>
      <c r="AQ111" s="1008"/>
      <c r="AR111" s="1008"/>
      <c r="AS111" s="1008"/>
      <c r="AT111" s="1009"/>
      <c r="AU111" s="1017"/>
      <c r="AV111" s="1018"/>
      <c r="AW111" s="1018"/>
      <c r="AX111" s="1018"/>
      <c r="AY111" s="1018"/>
      <c r="AZ111" s="893" t="s">
        <v>435</v>
      </c>
      <c r="BA111" s="828"/>
      <c r="BB111" s="828"/>
      <c r="BC111" s="828"/>
      <c r="BD111" s="828"/>
      <c r="BE111" s="828"/>
      <c r="BF111" s="828"/>
      <c r="BG111" s="828"/>
      <c r="BH111" s="828"/>
      <c r="BI111" s="828"/>
      <c r="BJ111" s="828"/>
      <c r="BK111" s="828"/>
      <c r="BL111" s="828"/>
      <c r="BM111" s="828"/>
      <c r="BN111" s="828"/>
      <c r="BO111" s="828"/>
      <c r="BP111" s="829"/>
      <c r="BQ111" s="894" t="s">
        <v>409</v>
      </c>
      <c r="BR111" s="895"/>
      <c r="BS111" s="895"/>
      <c r="BT111" s="895"/>
      <c r="BU111" s="895"/>
      <c r="BV111" s="895" t="s">
        <v>245</v>
      </c>
      <c r="BW111" s="895"/>
      <c r="BX111" s="895"/>
      <c r="BY111" s="895"/>
      <c r="BZ111" s="895"/>
      <c r="CA111" s="895" t="s">
        <v>434</v>
      </c>
      <c r="CB111" s="895"/>
      <c r="CC111" s="895"/>
      <c r="CD111" s="895"/>
      <c r="CE111" s="895"/>
      <c r="CF111" s="956" t="s">
        <v>409</v>
      </c>
      <c r="CG111" s="957"/>
      <c r="CH111" s="957"/>
      <c r="CI111" s="957"/>
      <c r="CJ111" s="957"/>
      <c r="CK111" s="1012"/>
      <c r="CL111" s="899"/>
      <c r="CM111" s="902" t="s">
        <v>436</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391</v>
      </c>
      <c r="DH111" s="895"/>
      <c r="DI111" s="895"/>
      <c r="DJ111" s="895"/>
      <c r="DK111" s="895"/>
      <c r="DL111" s="895" t="s">
        <v>409</v>
      </c>
      <c r="DM111" s="895"/>
      <c r="DN111" s="895"/>
      <c r="DO111" s="895"/>
      <c r="DP111" s="895"/>
      <c r="DQ111" s="895" t="s">
        <v>245</v>
      </c>
      <c r="DR111" s="895"/>
      <c r="DS111" s="895"/>
      <c r="DT111" s="895"/>
      <c r="DU111" s="895"/>
      <c r="DV111" s="872" t="s">
        <v>245</v>
      </c>
      <c r="DW111" s="872"/>
      <c r="DX111" s="872"/>
      <c r="DY111" s="872"/>
      <c r="DZ111" s="873"/>
    </row>
    <row r="112" spans="1:131" s="246" customFormat="1" ht="26.25" customHeight="1" x14ac:dyDescent="0.15">
      <c r="A112" s="997" t="s">
        <v>437</v>
      </c>
      <c r="B112" s="998"/>
      <c r="C112" s="828" t="s">
        <v>438</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391</v>
      </c>
      <c r="AB112" s="858"/>
      <c r="AC112" s="858"/>
      <c r="AD112" s="858"/>
      <c r="AE112" s="859"/>
      <c r="AF112" s="860" t="s">
        <v>434</v>
      </c>
      <c r="AG112" s="858"/>
      <c r="AH112" s="858"/>
      <c r="AI112" s="858"/>
      <c r="AJ112" s="859"/>
      <c r="AK112" s="860" t="s">
        <v>391</v>
      </c>
      <c r="AL112" s="858"/>
      <c r="AM112" s="858"/>
      <c r="AN112" s="858"/>
      <c r="AO112" s="859"/>
      <c r="AP112" s="905" t="s">
        <v>245</v>
      </c>
      <c r="AQ112" s="906"/>
      <c r="AR112" s="906"/>
      <c r="AS112" s="906"/>
      <c r="AT112" s="907"/>
      <c r="AU112" s="1017"/>
      <c r="AV112" s="1018"/>
      <c r="AW112" s="1018"/>
      <c r="AX112" s="1018"/>
      <c r="AY112" s="1018"/>
      <c r="AZ112" s="893" t="s">
        <v>439</v>
      </c>
      <c r="BA112" s="828"/>
      <c r="BB112" s="828"/>
      <c r="BC112" s="828"/>
      <c r="BD112" s="828"/>
      <c r="BE112" s="828"/>
      <c r="BF112" s="828"/>
      <c r="BG112" s="828"/>
      <c r="BH112" s="828"/>
      <c r="BI112" s="828"/>
      <c r="BJ112" s="828"/>
      <c r="BK112" s="828"/>
      <c r="BL112" s="828"/>
      <c r="BM112" s="828"/>
      <c r="BN112" s="828"/>
      <c r="BO112" s="828"/>
      <c r="BP112" s="829"/>
      <c r="BQ112" s="894">
        <v>62543</v>
      </c>
      <c r="BR112" s="895"/>
      <c r="BS112" s="895"/>
      <c r="BT112" s="895"/>
      <c r="BU112" s="895"/>
      <c r="BV112" s="895">
        <v>57245</v>
      </c>
      <c r="BW112" s="895"/>
      <c r="BX112" s="895"/>
      <c r="BY112" s="895"/>
      <c r="BZ112" s="895"/>
      <c r="CA112" s="895">
        <v>51516</v>
      </c>
      <c r="CB112" s="895"/>
      <c r="CC112" s="895"/>
      <c r="CD112" s="895"/>
      <c r="CE112" s="895"/>
      <c r="CF112" s="956">
        <v>2.6</v>
      </c>
      <c r="CG112" s="957"/>
      <c r="CH112" s="957"/>
      <c r="CI112" s="957"/>
      <c r="CJ112" s="957"/>
      <c r="CK112" s="1012"/>
      <c r="CL112" s="899"/>
      <c r="CM112" s="902" t="s">
        <v>440</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433</v>
      </c>
      <c r="DH112" s="895"/>
      <c r="DI112" s="895"/>
      <c r="DJ112" s="895"/>
      <c r="DK112" s="895"/>
      <c r="DL112" s="895" t="s">
        <v>391</v>
      </c>
      <c r="DM112" s="895"/>
      <c r="DN112" s="895"/>
      <c r="DO112" s="895"/>
      <c r="DP112" s="895"/>
      <c r="DQ112" s="895" t="s">
        <v>245</v>
      </c>
      <c r="DR112" s="895"/>
      <c r="DS112" s="895"/>
      <c r="DT112" s="895"/>
      <c r="DU112" s="895"/>
      <c r="DV112" s="872" t="s">
        <v>391</v>
      </c>
      <c r="DW112" s="872"/>
      <c r="DX112" s="872"/>
      <c r="DY112" s="872"/>
      <c r="DZ112" s="873"/>
    </row>
    <row r="113" spans="1:130" s="246" customFormat="1" ht="26.25" customHeight="1" x14ac:dyDescent="0.15">
      <c r="A113" s="999"/>
      <c r="B113" s="1000"/>
      <c r="C113" s="828" t="s">
        <v>441</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6829</v>
      </c>
      <c r="AB113" s="1004"/>
      <c r="AC113" s="1004"/>
      <c r="AD113" s="1004"/>
      <c r="AE113" s="1005"/>
      <c r="AF113" s="1006">
        <v>6794</v>
      </c>
      <c r="AG113" s="1004"/>
      <c r="AH113" s="1004"/>
      <c r="AI113" s="1004"/>
      <c r="AJ113" s="1005"/>
      <c r="AK113" s="1006">
        <v>6885</v>
      </c>
      <c r="AL113" s="1004"/>
      <c r="AM113" s="1004"/>
      <c r="AN113" s="1004"/>
      <c r="AO113" s="1005"/>
      <c r="AP113" s="1007">
        <v>0.4</v>
      </c>
      <c r="AQ113" s="1008"/>
      <c r="AR113" s="1008"/>
      <c r="AS113" s="1008"/>
      <c r="AT113" s="1009"/>
      <c r="AU113" s="1017"/>
      <c r="AV113" s="1018"/>
      <c r="AW113" s="1018"/>
      <c r="AX113" s="1018"/>
      <c r="AY113" s="1018"/>
      <c r="AZ113" s="893" t="s">
        <v>442</v>
      </c>
      <c r="BA113" s="828"/>
      <c r="BB113" s="828"/>
      <c r="BC113" s="828"/>
      <c r="BD113" s="828"/>
      <c r="BE113" s="828"/>
      <c r="BF113" s="828"/>
      <c r="BG113" s="828"/>
      <c r="BH113" s="828"/>
      <c r="BI113" s="828"/>
      <c r="BJ113" s="828"/>
      <c r="BK113" s="828"/>
      <c r="BL113" s="828"/>
      <c r="BM113" s="828"/>
      <c r="BN113" s="828"/>
      <c r="BO113" s="828"/>
      <c r="BP113" s="829"/>
      <c r="BQ113" s="894">
        <v>825911</v>
      </c>
      <c r="BR113" s="895"/>
      <c r="BS113" s="895"/>
      <c r="BT113" s="895"/>
      <c r="BU113" s="895"/>
      <c r="BV113" s="895">
        <v>809729</v>
      </c>
      <c r="BW113" s="895"/>
      <c r="BX113" s="895"/>
      <c r="BY113" s="895"/>
      <c r="BZ113" s="895"/>
      <c r="CA113" s="895">
        <v>746940</v>
      </c>
      <c r="CB113" s="895"/>
      <c r="CC113" s="895"/>
      <c r="CD113" s="895"/>
      <c r="CE113" s="895"/>
      <c r="CF113" s="956">
        <v>38.1</v>
      </c>
      <c r="CG113" s="957"/>
      <c r="CH113" s="957"/>
      <c r="CI113" s="957"/>
      <c r="CJ113" s="957"/>
      <c r="CK113" s="1012"/>
      <c r="CL113" s="899"/>
      <c r="CM113" s="902" t="s">
        <v>443</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245</v>
      </c>
      <c r="DH113" s="858"/>
      <c r="DI113" s="858"/>
      <c r="DJ113" s="858"/>
      <c r="DK113" s="859"/>
      <c r="DL113" s="860" t="s">
        <v>245</v>
      </c>
      <c r="DM113" s="858"/>
      <c r="DN113" s="858"/>
      <c r="DO113" s="858"/>
      <c r="DP113" s="859"/>
      <c r="DQ113" s="860" t="s">
        <v>245</v>
      </c>
      <c r="DR113" s="858"/>
      <c r="DS113" s="858"/>
      <c r="DT113" s="858"/>
      <c r="DU113" s="859"/>
      <c r="DV113" s="905" t="s">
        <v>245</v>
      </c>
      <c r="DW113" s="906"/>
      <c r="DX113" s="906"/>
      <c r="DY113" s="906"/>
      <c r="DZ113" s="907"/>
    </row>
    <row r="114" spans="1:130" s="246" customFormat="1" ht="26.25" customHeight="1" x14ac:dyDescent="0.15">
      <c r="A114" s="999"/>
      <c r="B114" s="1000"/>
      <c r="C114" s="828" t="s">
        <v>444</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11444</v>
      </c>
      <c r="AB114" s="858"/>
      <c r="AC114" s="858"/>
      <c r="AD114" s="858"/>
      <c r="AE114" s="859"/>
      <c r="AF114" s="860">
        <v>48618</v>
      </c>
      <c r="AG114" s="858"/>
      <c r="AH114" s="858"/>
      <c r="AI114" s="858"/>
      <c r="AJ114" s="859"/>
      <c r="AK114" s="860">
        <v>41967</v>
      </c>
      <c r="AL114" s="858"/>
      <c r="AM114" s="858"/>
      <c r="AN114" s="858"/>
      <c r="AO114" s="859"/>
      <c r="AP114" s="905">
        <v>2.1</v>
      </c>
      <c r="AQ114" s="906"/>
      <c r="AR114" s="906"/>
      <c r="AS114" s="906"/>
      <c r="AT114" s="907"/>
      <c r="AU114" s="1017"/>
      <c r="AV114" s="1018"/>
      <c r="AW114" s="1018"/>
      <c r="AX114" s="1018"/>
      <c r="AY114" s="1018"/>
      <c r="AZ114" s="893" t="s">
        <v>445</v>
      </c>
      <c r="BA114" s="828"/>
      <c r="BB114" s="828"/>
      <c r="BC114" s="828"/>
      <c r="BD114" s="828"/>
      <c r="BE114" s="828"/>
      <c r="BF114" s="828"/>
      <c r="BG114" s="828"/>
      <c r="BH114" s="828"/>
      <c r="BI114" s="828"/>
      <c r="BJ114" s="828"/>
      <c r="BK114" s="828"/>
      <c r="BL114" s="828"/>
      <c r="BM114" s="828"/>
      <c r="BN114" s="828"/>
      <c r="BO114" s="828"/>
      <c r="BP114" s="829"/>
      <c r="BQ114" s="894">
        <v>669048</v>
      </c>
      <c r="BR114" s="895"/>
      <c r="BS114" s="895"/>
      <c r="BT114" s="895"/>
      <c r="BU114" s="895"/>
      <c r="BV114" s="895">
        <v>665798</v>
      </c>
      <c r="BW114" s="895"/>
      <c r="BX114" s="895"/>
      <c r="BY114" s="895"/>
      <c r="BZ114" s="895"/>
      <c r="CA114" s="895">
        <v>658657</v>
      </c>
      <c r="CB114" s="895"/>
      <c r="CC114" s="895"/>
      <c r="CD114" s="895"/>
      <c r="CE114" s="895"/>
      <c r="CF114" s="956">
        <v>33.6</v>
      </c>
      <c r="CG114" s="957"/>
      <c r="CH114" s="957"/>
      <c r="CI114" s="957"/>
      <c r="CJ114" s="957"/>
      <c r="CK114" s="1012"/>
      <c r="CL114" s="899"/>
      <c r="CM114" s="902" t="s">
        <v>446</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391</v>
      </c>
      <c r="DH114" s="858"/>
      <c r="DI114" s="858"/>
      <c r="DJ114" s="858"/>
      <c r="DK114" s="859"/>
      <c r="DL114" s="860" t="s">
        <v>245</v>
      </c>
      <c r="DM114" s="858"/>
      <c r="DN114" s="858"/>
      <c r="DO114" s="858"/>
      <c r="DP114" s="859"/>
      <c r="DQ114" s="860" t="s">
        <v>433</v>
      </c>
      <c r="DR114" s="858"/>
      <c r="DS114" s="858"/>
      <c r="DT114" s="858"/>
      <c r="DU114" s="859"/>
      <c r="DV114" s="905" t="s">
        <v>434</v>
      </c>
      <c r="DW114" s="906"/>
      <c r="DX114" s="906"/>
      <c r="DY114" s="906"/>
      <c r="DZ114" s="907"/>
    </row>
    <row r="115" spans="1:130" s="246" customFormat="1" ht="26.25" customHeight="1" x14ac:dyDescent="0.15">
      <c r="A115" s="999"/>
      <c r="B115" s="1000"/>
      <c r="C115" s="828" t="s">
        <v>447</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391</v>
      </c>
      <c r="AB115" s="1004"/>
      <c r="AC115" s="1004"/>
      <c r="AD115" s="1004"/>
      <c r="AE115" s="1005"/>
      <c r="AF115" s="1006" t="s">
        <v>391</v>
      </c>
      <c r="AG115" s="1004"/>
      <c r="AH115" s="1004"/>
      <c r="AI115" s="1004"/>
      <c r="AJ115" s="1005"/>
      <c r="AK115" s="1006" t="s">
        <v>391</v>
      </c>
      <c r="AL115" s="1004"/>
      <c r="AM115" s="1004"/>
      <c r="AN115" s="1004"/>
      <c r="AO115" s="1005"/>
      <c r="AP115" s="1007" t="s">
        <v>409</v>
      </c>
      <c r="AQ115" s="1008"/>
      <c r="AR115" s="1008"/>
      <c r="AS115" s="1008"/>
      <c r="AT115" s="1009"/>
      <c r="AU115" s="1017"/>
      <c r="AV115" s="1018"/>
      <c r="AW115" s="1018"/>
      <c r="AX115" s="1018"/>
      <c r="AY115" s="1018"/>
      <c r="AZ115" s="893" t="s">
        <v>448</v>
      </c>
      <c r="BA115" s="828"/>
      <c r="BB115" s="828"/>
      <c r="BC115" s="828"/>
      <c r="BD115" s="828"/>
      <c r="BE115" s="828"/>
      <c r="BF115" s="828"/>
      <c r="BG115" s="828"/>
      <c r="BH115" s="828"/>
      <c r="BI115" s="828"/>
      <c r="BJ115" s="828"/>
      <c r="BK115" s="828"/>
      <c r="BL115" s="828"/>
      <c r="BM115" s="828"/>
      <c r="BN115" s="828"/>
      <c r="BO115" s="828"/>
      <c r="BP115" s="829"/>
      <c r="BQ115" s="894" t="s">
        <v>391</v>
      </c>
      <c r="BR115" s="895"/>
      <c r="BS115" s="895"/>
      <c r="BT115" s="895"/>
      <c r="BU115" s="895"/>
      <c r="BV115" s="895" t="s">
        <v>391</v>
      </c>
      <c r="BW115" s="895"/>
      <c r="BX115" s="895"/>
      <c r="BY115" s="895"/>
      <c r="BZ115" s="895"/>
      <c r="CA115" s="895" t="s">
        <v>245</v>
      </c>
      <c r="CB115" s="895"/>
      <c r="CC115" s="895"/>
      <c r="CD115" s="895"/>
      <c r="CE115" s="895"/>
      <c r="CF115" s="956" t="s">
        <v>434</v>
      </c>
      <c r="CG115" s="957"/>
      <c r="CH115" s="957"/>
      <c r="CI115" s="957"/>
      <c r="CJ115" s="957"/>
      <c r="CK115" s="1012"/>
      <c r="CL115" s="899"/>
      <c r="CM115" s="893" t="s">
        <v>449</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245</v>
      </c>
      <c r="DH115" s="858"/>
      <c r="DI115" s="858"/>
      <c r="DJ115" s="858"/>
      <c r="DK115" s="859"/>
      <c r="DL115" s="860" t="s">
        <v>391</v>
      </c>
      <c r="DM115" s="858"/>
      <c r="DN115" s="858"/>
      <c r="DO115" s="858"/>
      <c r="DP115" s="859"/>
      <c r="DQ115" s="860" t="s">
        <v>391</v>
      </c>
      <c r="DR115" s="858"/>
      <c r="DS115" s="858"/>
      <c r="DT115" s="858"/>
      <c r="DU115" s="859"/>
      <c r="DV115" s="905" t="s">
        <v>391</v>
      </c>
      <c r="DW115" s="906"/>
      <c r="DX115" s="906"/>
      <c r="DY115" s="906"/>
      <c r="DZ115" s="907"/>
    </row>
    <row r="116" spans="1:130" s="246" customFormat="1" ht="26.25" customHeight="1" x14ac:dyDescent="0.15">
      <c r="A116" s="1001"/>
      <c r="B116" s="1002"/>
      <c r="C116" s="961" t="s">
        <v>450</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451</v>
      </c>
      <c r="AB116" s="858"/>
      <c r="AC116" s="858"/>
      <c r="AD116" s="858"/>
      <c r="AE116" s="859"/>
      <c r="AF116" s="860" t="s">
        <v>245</v>
      </c>
      <c r="AG116" s="858"/>
      <c r="AH116" s="858"/>
      <c r="AI116" s="858"/>
      <c r="AJ116" s="859"/>
      <c r="AK116" s="860" t="s">
        <v>391</v>
      </c>
      <c r="AL116" s="858"/>
      <c r="AM116" s="858"/>
      <c r="AN116" s="858"/>
      <c r="AO116" s="859"/>
      <c r="AP116" s="905" t="s">
        <v>391</v>
      </c>
      <c r="AQ116" s="906"/>
      <c r="AR116" s="906"/>
      <c r="AS116" s="906"/>
      <c r="AT116" s="907"/>
      <c r="AU116" s="1017"/>
      <c r="AV116" s="1018"/>
      <c r="AW116" s="1018"/>
      <c r="AX116" s="1018"/>
      <c r="AY116" s="1018"/>
      <c r="AZ116" s="944" t="s">
        <v>452</v>
      </c>
      <c r="BA116" s="945"/>
      <c r="BB116" s="945"/>
      <c r="BC116" s="945"/>
      <c r="BD116" s="945"/>
      <c r="BE116" s="945"/>
      <c r="BF116" s="945"/>
      <c r="BG116" s="945"/>
      <c r="BH116" s="945"/>
      <c r="BI116" s="945"/>
      <c r="BJ116" s="945"/>
      <c r="BK116" s="945"/>
      <c r="BL116" s="945"/>
      <c r="BM116" s="945"/>
      <c r="BN116" s="945"/>
      <c r="BO116" s="945"/>
      <c r="BP116" s="946"/>
      <c r="BQ116" s="894" t="s">
        <v>434</v>
      </c>
      <c r="BR116" s="895"/>
      <c r="BS116" s="895"/>
      <c r="BT116" s="895"/>
      <c r="BU116" s="895"/>
      <c r="BV116" s="895" t="s">
        <v>434</v>
      </c>
      <c r="BW116" s="895"/>
      <c r="BX116" s="895"/>
      <c r="BY116" s="895"/>
      <c r="BZ116" s="895"/>
      <c r="CA116" s="895" t="s">
        <v>391</v>
      </c>
      <c r="CB116" s="895"/>
      <c r="CC116" s="895"/>
      <c r="CD116" s="895"/>
      <c r="CE116" s="895"/>
      <c r="CF116" s="956" t="s">
        <v>434</v>
      </c>
      <c r="CG116" s="957"/>
      <c r="CH116" s="957"/>
      <c r="CI116" s="957"/>
      <c r="CJ116" s="957"/>
      <c r="CK116" s="1012"/>
      <c r="CL116" s="899"/>
      <c r="CM116" s="902" t="s">
        <v>453</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245</v>
      </c>
      <c r="DH116" s="858"/>
      <c r="DI116" s="858"/>
      <c r="DJ116" s="858"/>
      <c r="DK116" s="859"/>
      <c r="DL116" s="860" t="s">
        <v>245</v>
      </c>
      <c r="DM116" s="858"/>
      <c r="DN116" s="858"/>
      <c r="DO116" s="858"/>
      <c r="DP116" s="859"/>
      <c r="DQ116" s="860" t="s">
        <v>245</v>
      </c>
      <c r="DR116" s="858"/>
      <c r="DS116" s="858"/>
      <c r="DT116" s="858"/>
      <c r="DU116" s="859"/>
      <c r="DV116" s="905" t="s">
        <v>451</v>
      </c>
      <c r="DW116" s="906"/>
      <c r="DX116" s="906"/>
      <c r="DY116" s="906"/>
      <c r="DZ116" s="907"/>
    </row>
    <row r="117" spans="1:130" s="246" customFormat="1" ht="26.25" customHeight="1" x14ac:dyDescent="0.15">
      <c r="A117" s="982" t="s">
        <v>190</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454</v>
      </c>
      <c r="Z117" s="984"/>
      <c r="AA117" s="989">
        <v>581589</v>
      </c>
      <c r="AB117" s="990"/>
      <c r="AC117" s="990"/>
      <c r="AD117" s="990"/>
      <c r="AE117" s="991"/>
      <c r="AF117" s="992">
        <v>559297</v>
      </c>
      <c r="AG117" s="990"/>
      <c r="AH117" s="990"/>
      <c r="AI117" s="990"/>
      <c r="AJ117" s="991"/>
      <c r="AK117" s="992">
        <v>505953</v>
      </c>
      <c r="AL117" s="990"/>
      <c r="AM117" s="990"/>
      <c r="AN117" s="990"/>
      <c r="AO117" s="991"/>
      <c r="AP117" s="993"/>
      <c r="AQ117" s="994"/>
      <c r="AR117" s="994"/>
      <c r="AS117" s="994"/>
      <c r="AT117" s="995"/>
      <c r="AU117" s="1017"/>
      <c r="AV117" s="1018"/>
      <c r="AW117" s="1018"/>
      <c r="AX117" s="1018"/>
      <c r="AY117" s="1018"/>
      <c r="AZ117" s="944" t="s">
        <v>455</v>
      </c>
      <c r="BA117" s="945"/>
      <c r="BB117" s="945"/>
      <c r="BC117" s="945"/>
      <c r="BD117" s="945"/>
      <c r="BE117" s="945"/>
      <c r="BF117" s="945"/>
      <c r="BG117" s="945"/>
      <c r="BH117" s="945"/>
      <c r="BI117" s="945"/>
      <c r="BJ117" s="945"/>
      <c r="BK117" s="945"/>
      <c r="BL117" s="945"/>
      <c r="BM117" s="945"/>
      <c r="BN117" s="945"/>
      <c r="BO117" s="945"/>
      <c r="BP117" s="946"/>
      <c r="BQ117" s="894" t="s">
        <v>391</v>
      </c>
      <c r="BR117" s="895"/>
      <c r="BS117" s="895"/>
      <c r="BT117" s="895"/>
      <c r="BU117" s="895"/>
      <c r="BV117" s="895" t="s">
        <v>391</v>
      </c>
      <c r="BW117" s="895"/>
      <c r="BX117" s="895"/>
      <c r="BY117" s="895"/>
      <c r="BZ117" s="895"/>
      <c r="CA117" s="895" t="s">
        <v>391</v>
      </c>
      <c r="CB117" s="895"/>
      <c r="CC117" s="895"/>
      <c r="CD117" s="895"/>
      <c r="CE117" s="895"/>
      <c r="CF117" s="956" t="s">
        <v>391</v>
      </c>
      <c r="CG117" s="957"/>
      <c r="CH117" s="957"/>
      <c r="CI117" s="957"/>
      <c r="CJ117" s="957"/>
      <c r="CK117" s="1012"/>
      <c r="CL117" s="899"/>
      <c r="CM117" s="902" t="s">
        <v>456</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391</v>
      </c>
      <c r="DH117" s="858"/>
      <c r="DI117" s="858"/>
      <c r="DJ117" s="858"/>
      <c r="DK117" s="859"/>
      <c r="DL117" s="860" t="s">
        <v>391</v>
      </c>
      <c r="DM117" s="858"/>
      <c r="DN117" s="858"/>
      <c r="DO117" s="858"/>
      <c r="DP117" s="859"/>
      <c r="DQ117" s="860" t="s">
        <v>391</v>
      </c>
      <c r="DR117" s="858"/>
      <c r="DS117" s="858"/>
      <c r="DT117" s="858"/>
      <c r="DU117" s="859"/>
      <c r="DV117" s="905" t="s">
        <v>391</v>
      </c>
      <c r="DW117" s="906"/>
      <c r="DX117" s="906"/>
      <c r="DY117" s="906"/>
      <c r="DZ117" s="907"/>
    </row>
    <row r="118" spans="1:130" s="246" customFormat="1" ht="26.25" customHeight="1" x14ac:dyDescent="0.15">
      <c r="A118" s="982" t="s">
        <v>426</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424</v>
      </c>
      <c r="AB118" s="983"/>
      <c r="AC118" s="983"/>
      <c r="AD118" s="983"/>
      <c r="AE118" s="984"/>
      <c r="AF118" s="985" t="s">
        <v>308</v>
      </c>
      <c r="AG118" s="983"/>
      <c r="AH118" s="983"/>
      <c r="AI118" s="983"/>
      <c r="AJ118" s="984"/>
      <c r="AK118" s="985" t="s">
        <v>307</v>
      </c>
      <c r="AL118" s="983"/>
      <c r="AM118" s="983"/>
      <c r="AN118" s="983"/>
      <c r="AO118" s="984"/>
      <c r="AP118" s="986" t="s">
        <v>425</v>
      </c>
      <c r="AQ118" s="987"/>
      <c r="AR118" s="987"/>
      <c r="AS118" s="987"/>
      <c r="AT118" s="988"/>
      <c r="AU118" s="1017"/>
      <c r="AV118" s="1018"/>
      <c r="AW118" s="1018"/>
      <c r="AX118" s="1018"/>
      <c r="AY118" s="1018"/>
      <c r="AZ118" s="960" t="s">
        <v>457</v>
      </c>
      <c r="BA118" s="961"/>
      <c r="BB118" s="961"/>
      <c r="BC118" s="961"/>
      <c r="BD118" s="961"/>
      <c r="BE118" s="961"/>
      <c r="BF118" s="961"/>
      <c r="BG118" s="961"/>
      <c r="BH118" s="961"/>
      <c r="BI118" s="961"/>
      <c r="BJ118" s="961"/>
      <c r="BK118" s="961"/>
      <c r="BL118" s="961"/>
      <c r="BM118" s="961"/>
      <c r="BN118" s="961"/>
      <c r="BO118" s="961"/>
      <c r="BP118" s="962"/>
      <c r="BQ118" s="963" t="s">
        <v>433</v>
      </c>
      <c r="BR118" s="926"/>
      <c r="BS118" s="926"/>
      <c r="BT118" s="926"/>
      <c r="BU118" s="926"/>
      <c r="BV118" s="926" t="s">
        <v>391</v>
      </c>
      <c r="BW118" s="926"/>
      <c r="BX118" s="926"/>
      <c r="BY118" s="926"/>
      <c r="BZ118" s="926"/>
      <c r="CA118" s="926" t="s">
        <v>433</v>
      </c>
      <c r="CB118" s="926"/>
      <c r="CC118" s="926"/>
      <c r="CD118" s="926"/>
      <c r="CE118" s="926"/>
      <c r="CF118" s="956" t="s">
        <v>433</v>
      </c>
      <c r="CG118" s="957"/>
      <c r="CH118" s="957"/>
      <c r="CI118" s="957"/>
      <c r="CJ118" s="957"/>
      <c r="CK118" s="1012"/>
      <c r="CL118" s="899"/>
      <c r="CM118" s="902" t="s">
        <v>458</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433</v>
      </c>
      <c r="DH118" s="858"/>
      <c r="DI118" s="858"/>
      <c r="DJ118" s="858"/>
      <c r="DK118" s="859"/>
      <c r="DL118" s="860" t="s">
        <v>433</v>
      </c>
      <c r="DM118" s="858"/>
      <c r="DN118" s="858"/>
      <c r="DO118" s="858"/>
      <c r="DP118" s="859"/>
      <c r="DQ118" s="860" t="s">
        <v>451</v>
      </c>
      <c r="DR118" s="858"/>
      <c r="DS118" s="858"/>
      <c r="DT118" s="858"/>
      <c r="DU118" s="859"/>
      <c r="DV118" s="905" t="s">
        <v>433</v>
      </c>
      <c r="DW118" s="906"/>
      <c r="DX118" s="906"/>
      <c r="DY118" s="906"/>
      <c r="DZ118" s="907"/>
    </row>
    <row r="119" spans="1:130" s="246" customFormat="1" ht="26.25" customHeight="1" x14ac:dyDescent="0.15">
      <c r="A119" s="896" t="s">
        <v>429</v>
      </c>
      <c r="B119" s="897"/>
      <c r="C119" s="972" t="s">
        <v>430</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391</v>
      </c>
      <c r="AB119" s="976"/>
      <c r="AC119" s="976"/>
      <c r="AD119" s="976"/>
      <c r="AE119" s="977"/>
      <c r="AF119" s="978" t="s">
        <v>433</v>
      </c>
      <c r="AG119" s="976"/>
      <c r="AH119" s="976"/>
      <c r="AI119" s="976"/>
      <c r="AJ119" s="977"/>
      <c r="AK119" s="978" t="s">
        <v>433</v>
      </c>
      <c r="AL119" s="976"/>
      <c r="AM119" s="976"/>
      <c r="AN119" s="976"/>
      <c r="AO119" s="977"/>
      <c r="AP119" s="979" t="s">
        <v>433</v>
      </c>
      <c r="AQ119" s="980"/>
      <c r="AR119" s="980"/>
      <c r="AS119" s="980"/>
      <c r="AT119" s="981"/>
      <c r="AU119" s="1019"/>
      <c r="AV119" s="1020"/>
      <c r="AW119" s="1020"/>
      <c r="AX119" s="1020"/>
      <c r="AY119" s="1020"/>
      <c r="AZ119" s="277" t="s">
        <v>190</v>
      </c>
      <c r="BA119" s="277"/>
      <c r="BB119" s="277"/>
      <c r="BC119" s="277"/>
      <c r="BD119" s="277"/>
      <c r="BE119" s="277"/>
      <c r="BF119" s="277"/>
      <c r="BG119" s="277"/>
      <c r="BH119" s="277"/>
      <c r="BI119" s="277"/>
      <c r="BJ119" s="277"/>
      <c r="BK119" s="277"/>
      <c r="BL119" s="277"/>
      <c r="BM119" s="277"/>
      <c r="BN119" s="277"/>
      <c r="BO119" s="958" t="s">
        <v>459</v>
      </c>
      <c r="BP119" s="959"/>
      <c r="BQ119" s="963">
        <v>6025557</v>
      </c>
      <c r="BR119" s="926"/>
      <c r="BS119" s="926"/>
      <c r="BT119" s="926"/>
      <c r="BU119" s="926"/>
      <c r="BV119" s="926">
        <v>5907907</v>
      </c>
      <c r="BW119" s="926"/>
      <c r="BX119" s="926"/>
      <c r="BY119" s="926"/>
      <c r="BZ119" s="926"/>
      <c r="CA119" s="926">
        <v>5730449</v>
      </c>
      <c r="CB119" s="926"/>
      <c r="CC119" s="926"/>
      <c r="CD119" s="926"/>
      <c r="CE119" s="926"/>
      <c r="CF119" s="824"/>
      <c r="CG119" s="825"/>
      <c r="CH119" s="825"/>
      <c r="CI119" s="825"/>
      <c r="CJ119" s="915"/>
      <c r="CK119" s="1013"/>
      <c r="CL119" s="901"/>
      <c r="CM119" s="919" t="s">
        <v>460</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451</v>
      </c>
      <c r="DH119" s="841"/>
      <c r="DI119" s="841"/>
      <c r="DJ119" s="841"/>
      <c r="DK119" s="842"/>
      <c r="DL119" s="843" t="s">
        <v>451</v>
      </c>
      <c r="DM119" s="841"/>
      <c r="DN119" s="841"/>
      <c r="DO119" s="841"/>
      <c r="DP119" s="842"/>
      <c r="DQ119" s="843" t="s">
        <v>433</v>
      </c>
      <c r="DR119" s="841"/>
      <c r="DS119" s="841"/>
      <c r="DT119" s="841"/>
      <c r="DU119" s="842"/>
      <c r="DV119" s="929" t="s">
        <v>451</v>
      </c>
      <c r="DW119" s="930"/>
      <c r="DX119" s="930"/>
      <c r="DY119" s="930"/>
      <c r="DZ119" s="931"/>
    </row>
    <row r="120" spans="1:130" s="246" customFormat="1" ht="26.25" customHeight="1" x14ac:dyDescent="0.15">
      <c r="A120" s="898"/>
      <c r="B120" s="899"/>
      <c r="C120" s="902" t="s">
        <v>436</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451</v>
      </c>
      <c r="AB120" s="858"/>
      <c r="AC120" s="858"/>
      <c r="AD120" s="858"/>
      <c r="AE120" s="859"/>
      <c r="AF120" s="860" t="s">
        <v>433</v>
      </c>
      <c r="AG120" s="858"/>
      <c r="AH120" s="858"/>
      <c r="AI120" s="858"/>
      <c r="AJ120" s="859"/>
      <c r="AK120" s="860" t="s">
        <v>451</v>
      </c>
      <c r="AL120" s="858"/>
      <c r="AM120" s="858"/>
      <c r="AN120" s="858"/>
      <c r="AO120" s="859"/>
      <c r="AP120" s="905" t="s">
        <v>451</v>
      </c>
      <c r="AQ120" s="906"/>
      <c r="AR120" s="906"/>
      <c r="AS120" s="906"/>
      <c r="AT120" s="907"/>
      <c r="AU120" s="964" t="s">
        <v>461</v>
      </c>
      <c r="AV120" s="965"/>
      <c r="AW120" s="965"/>
      <c r="AX120" s="965"/>
      <c r="AY120" s="966"/>
      <c r="AZ120" s="941" t="s">
        <v>462</v>
      </c>
      <c r="BA120" s="886"/>
      <c r="BB120" s="886"/>
      <c r="BC120" s="886"/>
      <c r="BD120" s="886"/>
      <c r="BE120" s="886"/>
      <c r="BF120" s="886"/>
      <c r="BG120" s="886"/>
      <c r="BH120" s="886"/>
      <c r="BI120" s="886"/>
      <c r="BJ120" s="886"/>
      <c r="BK120" s="886"/>
      <c r="BL120" s="886"/>
      <c r="BM120" s="886"/>
      <c r="BN120" s="886"/>
      <c r="BO120" s="886"/>
      <c r="BP120" s="887"/>
      <c r="BQ120" s="942">
        <v>3368631</v>
      </c>
      <c r="BR120" s="923"/>
      <c r="BS120" s="923"/>
      <c r="BT120" s="923"/>
      <c r="BU120" s="923"/>
      <c r="BV120" s="923">
        <v>3502769</v>
      </c>
      <c r="BW120" s="923"/>
      <c r="BX120" s="923"/>
      <c r="BY120" s="923"/>
      <c r="BZ120" s="923"/>
      <c r="CA120" s="923">
        <v>3463150</v>
      </c>
      <c r="CB120" s="923"/>
      <c r="CC120" s="923"/>
      <c r="CD120" s="923"/>
      <c r="CE120" s="923"/>
      <c r="CF120" s="947">
        <v>176.5</v>
      </c>
      <c r="CG120" s="948"/>
      <c r="CH120" s="948"/>
      <c r="CI120" s="948"/>
      <c r="CJ120" s="948"/>
      <c r="CK120" s="949" t="s">
        <v>463</v>
      </c>
      <c r="CL120" s="933"/>
      <c r="CM120" s="933"/>
      <c r="CN120" s="933"/>
      <c r="CO120" s="934"/>
      <c r="CP120" s="953" t="s">
        <v>405</v>
      </c>
      <c r="CQ120" s="954"/>
      <c r="CR120" s="954"/>
      <c r="CS120" s="954"/>
      <c r="CT120" s="954"/>
      <c r="CU120" s="954"/>
      <c r="CV120" s="954"/>
      <c r="CW120" s="954"/>
      <c r="CX120" s="954"/>
      <c r="CY120" s="954"/>
      <c r="CZ120" s="954"/>
      <c r="DA120" s="954"/>
      <c r="DB120" s="954"/>
      <c r="DC120" s="954"/>
      <c r="DD120" s="954"/>
      <c r="DE120" s="954"/>
      <c r="DF120" s="955"/>
      <c r="DG120" s="942">
        <v>62543</v>
      </c>
      <c r="DH120" s="923"/>
      <c r="DI120" s="923"/>
      <c r="DJ120" s="923"/>
      <c r="DK120" s="923"/>
      <c r="DL120" s="923">
        <v>57245</v>
      </c>
      <c r="DM120" s="923"/>
      <c r="DN120" s="923"/>
      <c r="DO120" s="923"/>
      <c r="DP120" s="923"/>
      <c r="DQ120" s="923">
        <v>51516</v>
      </c>
      <c r="DR120" s="923"/>
      <c r="DS120" s="923"/>
      <c r="DT120" s="923"/>
      <c r="DU120" s="923"/>
      <c r="DV120" s="924">
        <v>2.6</v>
      </c>
      <c r="DW120" s="924"/>
      <c r="DX120" s="924"/>
      <c r="DY120" s="924"/>
      <c r="DZ120" s="925"/>
    </row>
    <row r="121" spans="1:130" s="246" customFormat="1" ht="26.25" customHeight="1" x14ac:dyDescent="0.15">
      <c r="A121" s="898"/>
      <c r="B121" s="899"/>
      <c r="C121" s="944" t="s">
        <v>464</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391</v>
      </c>
      <c r="AB121" s="858"/>
      <c r="AC121" s="858"/>
      <c r="AD121" s="858"/>
      <c r="AE121" s="859"/>
      <c r="AF121" s="860" t="s">
        <v>433</v>
      </c>
      <c r="AG121" s="858"/>
      <c r="AH121" s="858"/>
      <c r="AI121" s="858"/>
      <c r="AJ121" s="859"/>
      <c r="AK121" s="860" t="s">
        <v>451</v>
      </c>
      <c r="AL121" s="858"/>
      <c r="AM121" s="858"/>
      <c r="AN121" s="858"/>
      <c r="AO121" s="859"/>
      <c r="AP121" s="905" t="s">
        <v>451</v>
      </c>
      <c r="AQ121" s="906"/>
      <c r="AR121" s="906"/>
      <c r="AS121" s="906"/>
      <c r="AT121" s="907"/>
      <c r="AU121" s="967"/>
      <c r="AV121" s="968"/>
      <c r="AW121" s="968"/>
      <c r="AX121" s="968"/>
      <c r="AY121" s="969"/>
      <c r="AZ121" s="893" t="s">
        <v>465</v>
      </c>
      <c r="BA121" s="828"/>
      <c r="BB121" s="828"/>
      <c r="BC121" s="828"/>
      <c r="BD121" s="828"/>
      <c r="BE121" s="828"/>
      <c r="BF121" s="828"/>
      <c r="BG121" s="828"/>
      <c r="BH121" s="828"/>
      <c r="BI121" s="828"/>
      <c r="BJ121" s="828"/>
      <c r="BK121" s="828"/>
      <c r="BL121" s="828"/>
      <c r="BM121" s="828"/>
      <c r="BN121" s="828"/>
      <c r="BO121" s="828"/>
      <c r="BP121" s="829"/>
      <c r="BQ121" s="894">
        <v>15633</v>
      </c>
      <c r="BR121" s="895"/>
      <c r="BS121" s="895"/>
      <c r="BT121" s="895"/>
      <c r="BU121" s="895"/>
      <c r="BV121" s="895">
        <v>12705</v>
      </c>
      <c r="BW121" s="895"/>
      <c r="BX121" s="895"/>
      <c r="BY121" s="895"/>
      <c r="BZ121" s="895"/>
      <c r="CA121" s="895">
        <v>9700</v>
      </c>
      <c r="CB121" s="895"/>
      <c r="CC121" s="895"/>
      <c r="CD121" s="895"/>
      <c r="CE121" s="895"/>
      <c r="CF121" s="956">
        <v>0.5</v>
      </c>
      <c r="CG121" s="957"/>
      <c r="CH121" s="957"/>
      <c r="CI121" s="957"/>
      <c r="CJ121" s="957"/>
      <c r="CK121" s="950"/>
      <c r="CL121" s="936"/>
      <c r="CM121" s="936"/>
      <c r="CN121" s="936"/>
      <c r="CO121" s="937"/>
      <c r="CP121" s="916" t="s">
        <v>466</v>
      </c>
      <c r="CQ121" s="917"/>
      <c r="CR121" s="917"/>
      <c r="CS121" s="917"/>
      <c r="CT121" s="917"/>
      <c r="CU121" s="917"/>
      <c r="CV121" s="917"/>
      <c r="CW121" s="917"/>
      <c r="CX121" s="917"/>
      <c r="CY121" s="917"/>
      <c r="CZ121" s="917"/>
      <c r="DA121" s="917"/>
      <c r="DB121" s="917"/>
      <c r="DC121" s="917"/>
      <c r="DD121" s="917"/>
      <c r="DE121" s="917"/>
      <c r="DF121" s="918"/>
      <c r="DG121" s="894" t="s">
        <v>451</v>
      </c>
      <c r="DH121" s="895"/>
      <c r="DI121" s="895"/>
      <c r="DJ121" s="895"/>
      <c r="DK121" s="895"/>
      <c r="DL121" s="895" t="s">
        <v>391</v>
      </c>
      <c r="DM121" s="895"/>
      <c r="DN121" s="895"/>
      <c r="DO121" s="895"/>
      <c r="DP121" s="895"/>
      <c r="DQ121" s="895" t="s">
        <v>451</v>
      </c>
      <c r="DR121" s="895"/>
      <c r="DS121" s="895"/>
      <c r="DT121" s="895"/>
      <c r="DU121" s="895"/>
      <c r="DV121" s="872" t="s">
        <v>451</v>
      </c>
      <c r="DW121" s="872"/>
      <c r="DX121" s="872"/>
      <c r="DY121" s="872"/>
      <c r="DZ121" s="873"/>
    </row>
    <row r="122" spans="1:130" s="246" customFormat="1" ht="26.25" customHeight="1" x14ac:dyDescent="0.15">
      <c r="A122" s="898"/>
      <c r="B122" s="899"/>
      <c r="C122" s="902" t="s">
        <v>446</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451</v>
      </c>
      <c r="AB122" s="858"/>
      <c r="AC122" s="858"/>
      <c r="AD122" s="858"/>
      <c r="AE122" s="859"/>
      <c r="AF122" s="860" t="s">
        <v>451</v>
      </c>
      <c r="AG122" s="858"/>
      <c r="AH122" s="858"/>
      <c r="AI122" s="858"/>
      <c r="AJ122" s="859"/>
      <c r="AK122" s="860" t="s">
        <v>451</v>
      </c>
      <c r="AL122" s="858"/>
      <c r="AM122" s="858"/>
      <c r="AN122" s="858"/>
      <c r="AO122" s="859"/>
      <c r="AP122" s="905" t="s">
        <v>391</v>
      </c>
      <c r="AQ122" s="906"/>
      <c r="AR122" s="906"/>
      <c r="AS122" s="906"/>
      <c r="AT122" s="907"/>
      <c r="AU122" s="967"/>
      <c r="AV122" s="968"/>
      <c r="AW122" s="968"/>
      <c r="AX122" s="968"/>
      <c r="AY122" s="969"/>
      <c r="AZ122" s="960" t="s">
        <v>467</v>
      </c>
      <c r="BA122" s="961"/>
      <c r="BB122" s="961"/>
      <c r="BC122" s="961"/>
      <c r="BD122" s="961"/>
      <c r="BE122" s="961"/>
      <c r="BF122" s="961"/>
      <c r="BG122" s="961"/>
      <c r="BH122" s="961"/>
      <c r="BI122" s="961"/>
      <c r="BJ122" s="961"/>
      <c r="BK122" s="961"/>
      <c r="BL122" s="961"/>
      <c r="BM122" s="961"/>
      <c r="BN122" s="961"/>
      <c r="BO122" s="961"/>
      <c r="BP122" s="962"/>
      <c r="BQ122" s="963">
        <v>3465380</v>
      </c>
      <c r="BR122" s="926"/>
      <c r="BS122" s="926"/>
      <c r="BT122" s="926"/>
      <c r="BU122" s="926"/>
      <c r="BV122" s="926">
        <v>3406209</v>
      </c>
      <c r="BW122" s="926"/>
      <c r="BX122" s="926"/>
      <c r="BY122" s="926"/>
      <c r="BZ122" s="926"/>
      <c r="CA122" s="926">
        <v>3342547</v>
      </c>
      <c r="CB122" s="926"/>
      <c r="CC122" s="926"/>
      <c r="CD122" s="926"/>
      <c r="CE122" s="926"/>
      <c r="CF122" s="927">
        <v>170.4</v>
      </c>
      <c r="CG122" s="928"/>
      <c r="CH122" s="928"/>
      <c r="CI122" s="928"/>
      <c r="CJ122" s="928"/>
      <c r="CK122" s="950"/>
      <c r="CL122" s="936"/>
      <c r="CM122" s="936"/>
      <c r="CN122" s="936"/>
      <c r="CO122" s="937"/>
      <c r="CP122" s="916" t="s">
        <v>468</v>
      </c>
      <c r="CQ122" s="917"/>
      <c r="CR122" s="917"/>
      <c r="CS122" s="917"/>
      <c r="CT122" s="917"/>
      <c r="CU122" s="917"/>
      <c r="CV122" s="917"/>
      <c r="CW122" s="917"/>
      <c r="CX122" s="917"/>
      <c r="CY122" s="917"/>
      <c r="CZ122" s="917"/>
      <c r="DA122" s="917"/>
      <c r="DB122" s="917"/>
      <c r="DC122" s="917"/>
      <c r="DD122" s="917"/>
      <c r="DE122" s="917"/>
      <c r="DF122" s="918"/>
      <c r="DG122" s="894" t="s">
        <v>391</v>
      </c>
      <c r="DH122" s="895"/>
      <c r="DI122" s="895"/>
      <c r="DJ122" s="895"/>
      <c r="DK122" s="895"/>
      <c r="DL122" s="895" t="s">
        <v>391</v>
      </c>
      <c r="DM122" s="895"/>
      <c r="DN122" s="895"/>
      <c r="DO122" s="895"/>
      <c r="DP122" s="895"/>
      <c r="DQ122" s="895" t="s">
        <v>391</v>
      </c>
      <c r="DR122" s="895"/>
      <c r="DS122" s="895"/>
      <c r="DT122" s="895"/>
      <c r="DU122" s="895"/>
      <c r="DV122" s="872" t="s">
        <v>391</v>
      </c>
      <c r="DW122" s="872"/>
      <c r="DX122" s="872"/>
      <c r="DY122" s="872"/>
      <c r="DZ122" s="873"/>
    </row>
    <row r="123" spans="1:130" s="246" customFormat="1" ht="26.25" customHeight="1" x14ac:dyDescent="0.15">
      <c r="A123" s="898"/>
      <c r="B123" s="899"/>
      <c r="C123" s="902" t="s">
        <v>453</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391</v>
      </c>
      <c r="AB123" s="858"/>
      <c r="AC123" s="858"/>
      <c r="AD123" s="858"/>
      <c r="AE123" s="859"/>
      <c r="AF123" s="860" t="s">
        <v>391</v>
      </c>
      <c r="AG123" s="858"/>
      <c r="AH123" s="858"/>
      <c r="AI123" s="858"/>
      <c r="AJ123" s="859"/>
      <c r="AK123" s="860" t="s">
        <v>391</v>
      </c>
      <c r="AL123" s="858"/>
      <c r="AM123" s="858"/>
      <c r="AN123" s="858"/>
      <c r="AO123" s="859"/>
      <c r="AP123" s="905" t="s">
        <v>391</v>
      </c>
      <c r="AQ123" s="906"/>
      <c r="AR123" s="906"/>
      <c r="AS123" s="906"/>
      <c r="AT123" s="907"/>
      <c r="AU123" s="970"/>
      <c r="AV123" s="971"/>
      <c r="AW123" s="971"/>
      <c r="AX123" s="971"/>
      <c r="AY123" s="971"/>
      <c r="AZ123" s="277" t="s">
        <v>190</v>
      </c>
      <c r="BA123" s="277"/>
      <c r="BB123" s="277"/>
      <c r="BC123" s="277"/>
      <c r="BD123" s="277"/>
      <c r="BE123" s="277"/>
      <c r="BF123" s="277"/>
      <c r="BG123" s="277"/>
      <c r="BH123" s="277"/>
      <c r="BI123" s="277"/>
      <c r="BJ123" s="277"/>
      <c r="BK123" s="277"/>
      <c r="BL123" s="277"/>
      <c r="BM123" s="277"/>
      <c r="BN123" s="277"/>
      <c r="BO123" s="958" t="s">
        <v>469</v>
      </c>
      <c r="BP123" s="959"/>
      <c r="BQ123" s="913">
        <v>6849644</v>
      </c>
      <c r="BR123" s="914"/>
      <c r="BS123" s="914"/>
      <c r="BT123" s="914"/>
      <c r="BU123" s="914"/>
      <c r="BV123" s="914">
        <v>6921683</v>
      </c>
      <c r="BW123" s="914"/>
      <c r="BX123" s="914"/>
      <c r="BY123" s="914"/>
      <c r="BZ123" s="914"/>
      <c r="CA123" s="914">
        <v>6815397</v>
      </c>
      <c r="CB123" s="914"/>
      <c r="CC123" s="914"/>
      <c r="CD123" s="914"/>
      <c r="CE123" s="914"/>
      <c r="CF123" s="824"/>
      <c r="CG123" s="825"/>
      <c r="CH123" s="825"/>
      <c r="CI123" s="825"/>
      <c r="CJ123" s="915"/>
      <c r="CK123" s="950"/>
      <c r="CL123" s="936"/>
      <c r="CM123" s="936"/>
      <c r="CN123" s="936"/>
      <c r="CO123" s="937"/>
      <c r="CP123" s="916" t="s">
        <v>402</v>
      </c>
      <c r="CQ123" s="917"/>
      <c r="CR123" s="917"/>
      <c r="CS123" s="917"/>
      <c r="CT123" s="917"/>
      <c r="CU123" s="917"/>
      <c r="CV123" s="917"/>
      <c r="CW123" s="917"/>
      <c r="CX123" s="917"/>
      <c r="CY123" s="917"/>
      <c r="CZ123" s="917"/>
      <c r="DA123" s="917"/>
      <c r="DB123" s="917"/>
      <c r="DC123" s="917"/>
      <c r="DD123" s="917"/>
      <c r="DE123" s="917"/>
      <c r="DF123" s="918"/>
      <c r="DG123" s="857" t="s">
        <v>470</v>
      </c>
      <c r="DH123" s="858"/>
      <c r="DI123" s="858"/>
      <c r="DJ123" s="858"/>
      <c r="DK123" s="859"/>
      <c r="DL123" s="860" t="s">
        <v>235</v>
      </c>
      <c r="DM123" s="858"/>
      <c r="DN123" s="858"/>
      <c r="DO123" s="858"/>
      <c r="DP123" s="859"/>
      <c r="DQ123" s="860" t="s">
        <v>470</v>
      </c>
      <c r="DR123" s="858"/>
      <c r="DS123" s="858"/>
      <c r="DT123" s="858"/>
      <c r="DU123" s="859"/>
      <c r="DV123" s="905" t="s">
        <v>235</v>
      </c>
      <c r="DW123" s="906"/>
      <c r="DX123" s="906"/>
      <c r="DY123" s="906"/>
      <c r="DZ123" s="907"/>
    </row>
    <row r="124" spans="1:130" s="246" customFormat="1" ht="26.25" customHeight="1" thickBot="1" x14ac:dyDescent="0.2">
      <c r="A124" s="898"/>
      <c r="B124" s="899"/>
      <c r="C124" s="902" t="s">
        <v>456</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433</v>
      </c>
      <c r="AB124" s="858"/>
      <c r="AC124" s="858"/>
      <c r="AD124" s="858"/>
      <c r="AE124" s="859"/>
      <c r="AF124" s="860" t="s">
        <v>245</v>
      </c>
      <c r="AG124" s="858"/>
      <c r="AH124" s="858"/>
      <c r="AI124" s="858"/>
      <c r="AJ124" s="859"/>
      <c r="AK124" s="860" t="s">
        <v>471</v>
      </c>
      <c r="AL124" s="858"/>
      <c r="AM124" s="858"/>
      <c r="AN124" s="858"/>
      <c r="AO124" s="859"/>
      <c r="AP124" s="905" t="s">
        <v>235</v>
      </c>
      <c r="AQ124" s="906"/>
      <c r="AR124" s="906"/>
      <c r="AS124" s="906"/>
      <c r="AT124" s="907"/>
      <c r="AU124" s="908" t="s">
        <v>472</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473</v>
      </c>
      <c r="BR124" s="912"/>
      <c r="BS124" s="912"/>
      <c r="BT124" s="912"/>
      <c r="BU124" s="912"/>
      <c r="BV124" s="912" t="s">
        <v>245</v>
      </c>
      <c r="BW124" s="912"/>
      <c r="BX124" s="912"/>
      <c r="BY124" s="912"/>
      <c r="BZ124" s="912"/>
      <c r="CA124" s="912" t="s">
        <v>245</v>
      </c>
      <c r="CB124" s="912"/>
      <c r="CC124" s="912"/>
      <c r="CD124" s="912"/>
      <c r="CE124" s="912"/>
      <c r="CF124" s="802"/>
      <c r="CG124" s="803"/>
      <c r="CH124" s="803"/>
      <c r="CI124" s="803"/>
      <c r="CJ124" s="943"/>
      <c r="CK124" s="951"/>
      <c r="CL124" s="951"/>
      <c r="CM124" s="951"/>
      <c r="CN124" s="951"/>
      <c r="CO124" s="952"/>
      <c r="CP124" s="916" t="s">
        <v>474</v>
      </c>
      <c r="CQ124" s="917"/>
      <c r="CR124" s="917"/>
      <c r="CS124" s="917"/>
      <c r="CT124" s="917"/>
      <c r="CU124" s="917"/>
      <c r="CV124" s="917"/>
      <c r="CW124" s="917"/>
      <c r="CX124" s="917"/>
      <c r="CY124" s="917"/>
      <c r="CZ124" s="917"/>
      <c r="DA124" s="917"/>
      <c r="DB124" s="917"/>
      <c r="DC124" s="917"/>
      <c r="DD124" s="917"/>
      <c r="DE124" s="917"/>
      <c r="DF124" s="918"/>
      <c r="DG124" s="840" t="s">
        <v>475</v>
      </c>
      <c r="DH124" s="841"/>
      <c r="DI124" s="841"/>
      <c r="DJ124" s="841"/>
      <c r="DK124" s="842"/>
      <c r="DL124" s="843" t="s">
        <v>433</v>
      </c>
      <c r="DM124" s="841"/>
      <c r="DN124" s="841"/>
      <c r="DO124" s="841"/>
      <c r="DP124" s="842"/>
      <c r="DQ124" s="843" t="s">
        <v>476</v>
      </c>
      <c r="DR124" s="841"/>
      <c r="DS124" s="841"/>
      <c r="DT124" s="841"/>
      <c r="DU124" s="842"/>
      <c r="DV124" s="929" t="s">
        <v>391</v>
      </c>
      <c r="DW124" s="930"/>
      <c r="DX124" s="930"/>
      <c r="DY124" s="930"/>
      <c r="DZ124" s="931"/>
    </row>
    <row r="125" spans="1:130" s="246" customFormat="1" ht="26.25" customHeight="1" x14ac:dyDescent="0.15">
      <c r="A125" s="898"/>
      <c r="B125" s="899"/>
      <c r="C125" s="902" t="s">
        <v>458</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245</v>
      </c>
      <c r="AB125" s="858"/>
      <c r="AC125" s="858"/>
      <c r="AD125" s="858"/>
      <c r="AE125" s="859"/>
      <c r="AF125" s="860" t="s">
        <v>477</v>
      </c>
      <c r="AG125" s="858"/>
      <c r="AH125" s="858"/>
      <c r="AI125" s="858"/>
      <c r="AJ125" s="859"/>
      <c r="AK125" s="860" t="s">
        <v>476</v>
      </c>
      <c r="AL125" s="858"/>
      <c r="AM125" s="858"/>
      <c r="AN125" s="858"/>
      <c r="AO125" s="859"/>
      <c r="AP125" s="905" t="s">
        <v>477</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478</v>
      </c>
      <c r="CL125" s="933"/>
      <c r="CM125" s="933"/>
      <c r="CN125" s="933"/>
      <c r="CO125" s="934"/>
      <c r="CP125" s="941" t="s">
        <v>479</v>
      </c>
      <c r="CQ125" s="886"/>
      <c r="CR125" s="886"/>
      <c r="CS125" s="886"/>
      <c r="CT125" s="886"/>
      <c r="CU125" s="886"/>
      <c r="CV125" s="886"/>
      <c r="CW125" s="886"/>
      <c r="CX125" s="886"/>
      <c r="CY125" s="886"/>
      <c r="CZ125" s="886"/>
      <c r="DA125" s="886"/>
      <c r="DB125" s="886"/>
      <c r="DC125" s="886"/>
      <c r="DD125" s="886"/>
      <c r="DE125" s="886"/>
      <c r="DF125" s="887"/>
      <c r="DG125" s="942" t="s">
        <v>245</v>
      </c>
      <c r="DH125" s="923"/>
      <c r="DI125" s="923"/>
      <c r="DJ125" s="923"/>
      <c r="DK125" s="923"/>
      <c r="DL125" s="923" t="s">
        <v>480</v>
      </c>
      <c r="DM125" s="923"/>
      <c r="DN125" s="923"/>
      <c r="DO125" s="923"/>
      <c r="DP125" s="923"/>
      <c r="DQ125" s="923" t="s">
        <v>391</v>
      </c>
      <c r="DR125" s="923"/>
      <c r="DS125" s="923"/>
      <c r="DT125" s="923"/>
      <c r="DU125" s="923"/>
      <c r="DV125" s="924" t="s">
        <v>480</v>
      </c>
      <c r="DW125" s="924"/>
      <c r="DX125" s="924"/>
      <c r="DY125" s="924"/>
      <c r="DZ125" s="925"/>
    </row>
    <row r="126" spans="1:130" s="246" customFormat="1" ht="26.25" customHeight="1" thickBot="1" x14ac:dyDescent="0.2">
      <c r="A126" s="898"/>
      <c r="B126" s="899"/>
      <c r="C126" s="902" t="s">
        <v>460</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473</v>
      </c>
      <c r="AB126" s="858"/>
      <c r="AC126" s="858"/>
      <c r="AD126" s="858"/>
      <c r="AE126" s="859"/>
      <c r="AF126" s="860" t="s">
        <v>391</v>
      </c>
      <c r="AG126" s="858"/>
      <c r="AH126" s="858"/>
      <c r="AI126" s="858"/>
      <c r="AJ126" s="859"/>
      <c r="AK126" s="860" t="s">
        <v>470</v>
      </c>
      <c r="AL126" s="858"/>
      <c r="AM126" s="858"/>
      <c r="AN126" s="858"/>
      <c r="AO126" s="859"/>
      <c r="AP126" s="905" t="s">
        <v>477</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481</v>
      </c>
      <c r="CQ126" s="828"/>
      <c r="CR126" s="828"/>
      <c r="CS126" s="828"/>
      <c r="CT126" s="828"/>
      <c r="CU126" s="828"/>
      <c r="CV126" s="828"/>
      <c r="CW126" s="828"/>
      <c r="CX126" s="828"/>
      <c r="CY126" s="828"/>
      <c r="CZ126" s="828"/>
      <c r="DA126" s="828"/>
      <c r="DB126" s="828"/>
      <c r="DC126" s="828"/>
      <c r="DD126" s="828"/>
      <c r="DE126" s="828"/>
      <c r="DF126" s="829"/>
      <c r="DG126" s="894" t="s">
        <v>473</v>
      </c>
      <c r="DH126" s="895"/>
      <c r="DI126" s="895"/>
      <c r="DJ126" s="895"/>
      <c r="DK126" s="895"/>
      <c r="DL126" s="895" t="s">
        <v>470</v>
      </c>
      <c r="DM126" s="895"/>
      <c r="DN126" s="895"/>
      <c r="DO126" s="895"/>
      <c r="DP126" s="895"/>
      <c r="DQ126" s="895" t="s">
        <v>235</v>
      </c>
      <c r="DR126" s="895"/>
      <c r="DS126" s="895"/>
      <c r="DT126" s="895"/>
      <c r="DU126" s="895"/>
      <c r="DV126" s="872" t="s">
        <v>391</v>
      </c>
      <c r="DW126" s="872"/>
      <c r="DX126" s="872"/>
      <c r="DY126" s="872"/>
      <c r="DZ126" s="873"/>
    </row>
    <row r="127" spans="1:130" s="246" customFormat="1" ht="26.25" customHeight="1" x14ac:dyDescent="0.15">
      <c r="A127" s="900"/>
      <c r="B127" s="901"/>
      <c r="C127" s="919" t="s">
        <v>482</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473</v>
      </c>
      <c r="AB127" s="858"/>
      <c r="AC127" s="858"/>
      <c r="AD127" s="858"/>
      <c r="AE127" s="859"/>
      <c r="AF127" s="860" t="s">
        <v>477</v>
      </c>
      <c r="AG127" s="858"/>
      <c r="AH127" s="858"/>
      <c r="AI127" s="858"/>
      <c r="AJ127" s="859"/>
      <c r="AK127" s="860" t="s">
        <v>477</v>
      </c>
      <c r="AL127" s="858"/>
      <c r="AM127" s="858"/>
      <c r="AN127" s="858"/>
      <c r="AO127" s="859"/>
      <c r="AP127" s="905" t="s">
        <v>391</v>
      </c>
      <c r="AQ127" s="906"/>
      <c r="AR127" s="906"/>
      <c r="AS127" s="906"/>
      <c r="AT127" s="907"/>
      <c r="AU127" s="282"/>
      <c r="AV127" s="282"/>
      <c r="AW127" s="282"/>
      <c r="AX127" s="922" t="s">
        <v>483</v>
      </c>
      <c r="AY127" s="890"/>
      <c r="AZ127" s="890"/>
      <c r="BA127" s="890"/>
      <c r="BB127" s="890"/>
      <c r="BC127" s="890"/>
      <c r="BD127" s="890"/>
      <c r="BE127" s="891"/>
      <c r="BF127" s="889" t="s">
        <v>484</v>
      </c>
      <c r="BG127" s="890"/>
      <c r="BH127" s="890"/>
      <c r="BI127" s="890"/>
      <c r="BJ127" s="890"/>
      <c r="BK127" s="890"/>
      <c r="BL127" s="891"/>
      <c r="BM127" s="889" t="s">
        <v>485</v>
      </c>
      <c r="BN127" s="890"/>
      <c r="BO127" s="890"/>
      <c r="BP127" s="890"/>
      <c r="BQ127" s="890"/>
      <c r="BR127" s="890"/>
      <c r="BS127" s="891"/>
      <c r="BT127" s="889" t="s">
        <v>486</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487</v>
      </c>
      <c r="CQ127" s="828"/>
      <c r="CR127" s="828"/>
      <c r="CS127" s="828"/>
      <c r="CT127" s="828"/>
      <c r="CU127" s="828"/>
      <c r="CV127" s="828"/>
      <c r="CW127" s="828"/>
      <c r="CX127" s="828"/>
      <c r="CY127" s="828"/>
      <c r="CZ127" s="828"/>
      <c r="DA127" s="828"/>
      <c r="DB127" s="828"/>
      <c r="DC127" s="828"/>
      <c r="DD127" s="828"/>
      <c r="DE127" s="828"/>
      <c r="DF127" s="829"/>
      <c r="DG127" s="894" t="s">
        <v>245</v>
      </c>
      <c r="DH127" s="895"/>
      <c r="DI127" s="895"/>
      <c r="DJ127" s="895"/>
      <c r="DK127" s="895"/>
      <c r="DL127" s="895" t="s">
        <v>480</v>
      </c>
      <c r="DM127" s="895"/>
      <c r="DN127" s="895"/>
      <c r="DO127" s="895"/>
      <c r="DP127" s="895"/>
      <c r="DQ127" s="895" t="s">
        <v>391</v>
      </c>
      <c r="DR127" s="895"/>
      <c r="DS127" s="895"/>
      <c r="DT127" s="895"/>
      <c r="DU127" s="895"/>
      <c r="DV127" s="872" t="s">
        <v>477</v>
      </c>
      <c r="DW127" s="872"/>
      <c r="DX127" s="872"/>
      <c r="DY127" s="872"/>
      <c r="DZ127" s="873"/>
    </row>
    <row r="128" spans="1:130" s="246" customFormat="1" ht="26.25" customHeight="1" thickBot="1" x14ac:dyDescent="0.2">
      <c r="A128" s="874" t="s">
        <v>488</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489</v>
      </c>
      <c r="X128" s="876"/>
      <c r="Y128" s="876"/>
      <c r="Z128" s="877"/>
      <c r="AA128" s="878">
        <v>3536</v>
      </c>
      <c r="AB128" s="879"/>
      <c r="AC128" s="879"/>
      <c r="AD128" s="879"/>
      <c r="AE128" s="880"/>
      <c r="AF128" s="881">
        <v>3536</v>
      </c>
      <c r="AG128" s="879"/>
      <c r="AH128" s="879"/>
      <c r="AI128" s="879"/>
      <c r="AJ128" s="880"/>
      <c r="AK128" s="881">
        <v>3363</v>
      </c>
      <c r="AL128" s="879"/>
      <c r="AM128" s="879"/>
      <c r="AN128" s="879"/>
      <c r="AO128" s="880"/>
      <c r="AP128" s="882"/>
      <c r="AQ128" s="883"/>
      <c r="AR128" s="883"/>
      <c r="AS128" s="883"/>
      <c r="AT128" s="884"/>
      <c r="AU128" s="282"/>
      <c r="AV128" s="282"/>
      <c r="AW128" s="282"/>
      <c r="AX128" s="885" t="s">
        <v>490</v>
      </c>
      <c r="AY128" s="886"/>
      <c r="AZ128" s="886"/>
      <c r="BA128" s="886"/>
      <c r="BB128" s="886"/>
      <c r="BC128" s="886"/>
      <c r="BD128" s="886"/>
      <c r="BE128" s="887"/>
      <c r="BF128" s="864" t="s">
        <v>245</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491</v>
      </c>
      <c r="CQ128" s="806"/>
      <c r="CR128" s="806"/>
      <c r="CS128" s="806"/>
      <c r="CT128" s="806"/>
      <c r="CU128" s="806"/>
      <c r="CV128" s="806"/>
      <c r="CW128" s="806"/>
      <c r="CX128" s="806"/>
      <c r="CY128" s="806"/>
      <c r="CZ128" s="806"/>
      <c r="DA128" s="806"/>
      <c r="DB128" s="806"/>
      <c r="DC128" s="806"/>
      <c r="DD128" s="806"/>
      <c r="DE128" s="806"/>
      <c r="DF128" s="807"/>
      <c r="DG128" s="868" t="s">
        <v>235</v>
      </c>
      <c r="DH128" s="869"/>
      <c r="DI128" s="869"/>
      <c r="DJ128" s="869"/>
      <c r="DK128" s="869"/>
      <c r="DL128" s="869" t="s">
        <v>245</v>
      </c>
      <c r="DM128" s="869"/>
      <c r="DN128" s="869"/>
      <c r="DO128" s="869"/>
      <c r="DP128" s="869"/>
      <c r="DQ128" s="869" t="s">
        <v>473</v>
      </c>
      <c r="DR128" s="869"/>
      <c r="DS128" s="869"/>
      <c r="DT128" s="869"/>
      <c r="DU128" s="869"/>
      <c r="DV128" s="870" t="s">
        <v>475</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492</v>
      </c>
      <c r="X129" s="855"/>
      <c r="Y129" s="855"/>
      <c r="Z129" s="856"/>
      <c r="AA129" s="857">
        <v>2444967</v>
      </c>
      <c r="AB129" s="858"/>
      <c r="AC129" s="858"/>
      <c r="AD129" s="858"/>
      <c r="AE129" s="859"/>
      <c r="AF129" s="860">
        <v>2384146</v>
      </c>
      <c r="AG129" s="858"/>
      <c r="AH129" s="858"/>
      <c r="AI129" s="858"/>
      <c r="AJ129" s="859"/>
      <c r="AK129" s="860">
        <v>2344348</v>
      </c>
      <c r="AL129" s="858"/>
      <c r="AM129" s="858"/>
      <c r="AN129" s="858"/>
      <c r="AO129" s="859"/>
      <c r="AP129" s="861"/>
      <c r="AQ129" s="862"/>
      <c r="AR129" s="862"/>
      <c r="AS129" s="862"/>
      <c r="AT129" s="863"/>
      <c r="AU129" s="284"/>
      <c r="AV129" s="284"/>
      <c r="AW129" s="284"/>
      <c r="AX129" s="827" t="s">
        <v>493</v>
      </c>
      <c r="AY129" s="828"/>
      <c r="AZ129" s="828"/>
      <c r="BA129" s="828"/>
      <c r="BB129" s="828"/>
      <c r="BC129" s="828"/>
      <c r="BD129" s="828"/>
      <c r="BE129" s="829"/>
      <c r="BF129" s="847" t="s">
        <v>391</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494</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495</v>
      </c>
      <c r="X130" s="855"/>
      <c r="Y130" s="855"/>
      <c r="Z130" s="856"/>
      <c r="AA130" s="857">
        <v>443521</v>
      </c>
      <c r="AB130" s="858"/>
      <c r="AC130" s="858"/>
      <c r="AD130" s="858"/>
      <c r="AE130" s="859"/>
      <c r="AF130" s="860">
        <v>421837</v>
      </c>
      <c r="AG130" s="858"/>
      <c r="AH130" s="858"/>
      <c r="AI130" s="858"/>
      <c r="AJ130" s="859"/>
      <c r="AK130" s="860">
        <v>382403</v>
      </c>
      <c r="AL130" s="858"/>
      <c r="AM130" s="858"/>
      <c r="AN130" s="858"/>
      <c r="AO130" s="859"/>
      <c r="AP130" s="861"/>
      <c r="AQ130" s="862"/>
      <c r="AR130" s="862"/>
      <c r="AS130" s="862"/>
      <c r="AT130" s="863"/>
      <c r="AU130" s="284"/>
      <c r="AV130" s="284"/>
      <c r="AW130" s="284"/>
      <c r="AX130" s="827" t="s">
        <v>496</v>
      </c>
      <c r="AY130" s="828"/>
      <c r="AZ130" s="828"/>
      <c r="BA130" s="828"/>
      <c r="BB130" s="828"/>
      <c r="BC130" s="828"/>
      <c r="BD130" s="828"/>
      <c r="BE130" s="829"/>
      <c r="BF130" s="830">
        <v>6.5</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497</v>
      </c>
      <c r="X131" s="838"/>
      <c r="Y131" s="838"/>
      <c r="Z131" s="839"/>
      <c r="AA131" s="840">
        <v>2001446</v>
      </c>
      <c r="AB131" s="841"/>
      <c r="AC131" s="841"/>
      <c r="AD131" s="841"/>
      <c r="AE131" s="842"/>
      <c r="AF131" s="843">
        <v>1962309</v>
      </c>
      <c r="AG131" s="841"/>
      <c r="AH131" s="841"/>
      <c r="AI131" s="841"/>
      <c r="AJ131" s="842"/>
      <c r="AK131" s="843">
        <v>1961945</v>
      </c>
      <c r="AL131" s="841"/>
      <c r="AM131" s="841"/>
      <c r="AN131" s="841"/>
      <c r="AO131" s="842"/>
      <c r="AP131" s="844"/>
      <c r="AQ131" s="845"/>
      <c r="AR131" s="845"/>
      <c r="AS131" s="845"/>
      <c r="AT131" s="846"/>
      <c r="AU131" s="284"/>
      <c r="AV131" s="284"/>
      <c r="AW131" s="284"/>
      <c r="AX131" s="805" t="s">
        <v>498</v>
      </c>
      <c r="AY131" s="806"/>
      <c r="AZ131" s="806"/>
      <c r="BA131" s="806"/>
      <c r="BB131" s="806"/>
      <c r="BC131" s="806"/>
      <c r="BD131" s="806"/>
      <c r="BE131" s="807"/>
      <c r="BF131" s="808" t="s">
        <v>433</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499</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500</v>
      </c>
      <c r="W132" s="818"/>
      <c r="X132" s="818"/>
      <c r="Y132" s="818"/>
      <c r="Z132" s="819"/>
      <c r="AA132" s="820">
        <v>6.7217401819999996</v>
      </c>
      <c r="AB132" s="821"/>
      <c r="AC132" s="821"/>
      <c r="AD132" s="821"/>
      <c r="AE132" s="822"/>
      <c r="AF132" s="823">
        <v>6.8248170899999998</v>
      </c>
      <c r="AG132" s="821"/>
      <c r="AH132" s="821"/>
      <c r="AI132" s="821"/>
      <c r="AJ132" s="822"/>
      <c r="AK132" s="823">
        <v>6.1259107669999997</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501</v>
      </c>
      <c r="W133" s="797"/>
      <c r="X133" s="797"/>
      <c r="Y133" s="797"/>
      <c r="Z133" s="798"/>
      <c r="AA133" s="799">
        <v>7</v>
      </c>
      <c r="AB133" s="800"/>
      <c r="AC133" s="800"/>
      <c r="AD133" s="800"/>
      <c r="AE133" s="801"/>
      <c r="AF133" s="799">
        <v>6.9</v>
      </c>
      <c r="AG133" s="800"/>
      <c r="AH133" s="800"/>
      <c r="AI133" s="800"/>
      <c r="AJ133" s="801"/>
      <c r="AK133" s="799">
        <v>6.5</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zqI2prkVJrQahw77zanddks8aHF0IWoTMeGTfTYYthsjCPzBKH87LM8d21VBFgT6GHuonEcWUxMWha6Iq3cwoQ==" saltValue="kmkIDXP1WtGEi8oSqV/eL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zoomScaleNormal="100"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eBrITprB9kSPqmzzFIZOvX4xMEqsjxLjVfS4nrJr3gDdAr66u30kWLumhtRZ4oW+ebzqu0Fg7djj3uPWx5tgcA==" saltValue="mTeF3Y2LvBBLYbWSXs/pf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kG4pp56nd/ZkUtWgflC44y/ATJwNmMP2lOh2rLkBS+idAZ0pCPNiLG7s5wWBg2SPC4eMEldkyUx2vKu6jSoROw==" saltValue="pwCNDCFBJ1gqvB3uzkhOj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Normal="100"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505</v>
      </c>
      <c r="AP7" s="303"/>
      <c r="AQ7" s="304" t="s">
        <v>506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507</v>
      </c>
      <c r="AQ8" s="310" t="s">
        <v>508</v>
      </c>
      <c r="AR8" s="311" t="s">
        <v>509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510</v>
      </c>
      <c r="AL9" s="1227"/>
      <c r="AM9" s="1227"/>
      <c r="AN9" s="1228"/>
      <c r="AO9" s="312">
        <v>536536</v>
      </c>
      <c r="AP9" s="312">
        <v>115384</v>
      </c>
      <c r="AQ9" s="313">
        <v>190701</v>
      </c>
      <c r="AR9" s="314">
        <v>-39.5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511</v>
      </c>
      <c r="AL10" s="1227"/>
      <c r="AM10" s="1227"/>
      <c r="AN10" s="1228"/>
      <c r="AO10" s="315">
        <v>182350</v>
      </c>
      <c r="AP10" s="315">
        <v>39215</v>
      </c>
      <c r="AQ10" s="316">
        <v>22807</v>
      </c>
      <c r="AR10" s="317">
        <v>71.900000000000006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512</v>
      </c>
      <c r="AL11" s="1227"/>
      <c r="AM11" s="1227"/>
      <c r="AN11" s="1228"/>
      <c r="AO11" s="315">
        <v>101806</v>
      </c>
      <c r="AP11" s="315">
        <v>21894</v>
      </c>
      <c r="AQ11" s="316">
        <v>29822</v>
      </c>
      <c r="AR11" s="317">
        <v>-26.6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513</v>
      </c>
      <c r="AL12" s="1227"/>
      <c r="AM12" s="1227"/>
      <c r="AN12" s="1228"/>
      <c r="AO12" s="315" t="s">
        <v>514</v>
      </c>
      <c r="AP12" s="315" t="s">
        <v>514</v>
      </c>
      <c r="AQ12" s="316">
        <v>3258</v>
      </c>
      <c r="AR12" s="317" t="s">
        <v>514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515</v>
      </c>
      <c r="AL13" s="1227"/>
      <c r="AM13" s="1227"/>
      <c r="AN13" s="1228"/>
      <c r="AO13" s="315" t="s">
        <v>514</v>
      </c>
      <c r="AP13" s="315" t="s">
        <v>514</v>
      </c>
      <c r="AQ13" s="316">
        <v>24</v>
      </c>
      <c r="AR13" s="317" t="s">
        <v>514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516</v>
      </c>
      <c r="AL14" s="1227"/>
      <c r="AM14" s="1227"/>
      <c r="AN14" s="1228"/>
      <c r="AO14" s="315">
        <v>493</v>
      </c>
      <c r="AP14" s="315">
        <v>106</v>
      </c>
      <c r="AQ14" s="316">
        <v>10094</v>
      </c>
      <c r="AR14" s="317">
        <v>-98.9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517</v>
      </c>
      <c r="AL15" s="1227"/>
      <c r="AM15" s="1227"/>
      <c r="AN15" s="1228"/>
      <c r="AO15" s="315">
        <v>18102</v>
      </c>
      <c r="AP15" s="315">
        <v>3893</v>
      </c>
      <c r="AQ15" s="316">
        <v>4017</v>
      </c>
      <c r="AR15" s="317">
        <v>-3.1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518</v>
      </c>
      <c r="AL16" s="1230"/>
      <c r="AM16" s="1230"/>
      <c r="AN16" s="1231"/>
      <c r="AO16" s="315">
        <v>-42729</v>
      </c>
      <c r="AP16" s="315">
        <v>-9189</v>
      </c>
      <c r="AQ16" s="316">
        <v>-17771</v>
      </c>
      <c r="AR16" s="317">
        <v>-48.3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190</v>
      </c>
      <c r="AL17" s="1230"/>
      <c r="AM17" s="1230"/>
      <c r="AN17" s="1231"/>
      <c r="AO17" s="315">
        <v>796558</v>
      </c>
      <c r="AP17" s="315">
        <v>171303</v>
      </c>
      <c r="AQ17" s="316">
        <v>242952</v>
      </c>
      <c r="AR17" s="317">
        <v>-29.5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520</v>
      </c>
      <c r="AP20" s="323" t="s">
        <v>521</v>
      </c>
      <c r="AQ20" s="324" t="s">
        <v>522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523</v>
      </c>
      <c r="AL21" s="1224"/>
      <c r="AM21" s="1224"/>
      <c r="AN21" s="1225"/>
      <c r="AO21" s="327">
        <v>12.69</v>
      </c>
      <c r="AP21" s="328">
        <v>21.84</v>
      </c>
      <c r="AQ21" s="329">
        <v>-9.15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524</v>
      </c>
      <c r="AL22" s="1224"/>
      <c r="AM22" s="1224"/>
      <c r="AN22" s="1225"/>
      <c r="AO22" s="332">
        <v>96.3</v>
      </c>
      <c r="AP22" s="333">
        <v>95.6</v>
      </c>
      <c r="AQ22" s="334">
        <v>0.7</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505</v>
      </c>
      <c r="AP30" s="303"/>
      <c r="AQ30" s="304" t="s">
        <v>506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507</v>
      </c>
      <c r="AQ31" s="310" t="s">
        <v>508</v>
      </c>
      <c r="AR31" s="311" t="s">
        <v>509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528</v>
      </c>
      <c r="AL32" s="1215"/>
      <c r="AM32" s="1215"/>
      <c r="AN32" s="1216"/>
      <c r="AO32" s="342">
        <v>457101</v>
      </c>
      <c r="AP32" s="342">
        <v>98301</v>
      </c>
      <c r="AQ32" s="343">
        <v>136235</v>
      </c>
      <c r="AR32" s="344">
        <v>-27.8</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529</v>
      </c>
      <c r="AL33" s="1215"/>
      <c r="AM33" s="1215"/>
      <c r="AN33" s="1216"/>
      <c r="AO33" s="342" t="s">
        <v>514</v>
      </c>
      <c r="AP33" s="342" t="s">
        <v>514</v>
      </c>
      <c r="AQ33" s="343" t="s">
        <v>514</v>
      </c>
      <c r="AR33" s="344" t="s">
        <v>514</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530</v>
      </c>
      <c r="AL34" s="1215"/>
      <c r="AM34" s="1215"/>
      <c r="AN34" s="1216"/>
      <c r="AO34" s="342" t="s">
        <v>514</v>
      </c>
      <c r="AP34" s="342" t="s">
        <v>514</v>
      </c>
      <c r="AQ34" s="343">
        <v>5</v>
      </c>
      <c r="AR34" s="344" t="s">
        <v>514</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531</v>
      </c>
      <c r="AL35" s="1215"/>
      <c r="AM35" s="1215"/>
      <c r="AN35" s="1216"/>
      <c r="AO35" s="342">
        <v>6885</v>
      </c>
      <c r="AP35" s="342">
        <v>1481</v>
      </c>
      <c r="AQ35" s="343">
        <v>32688</v>
      </c>
      <c r="AR35" s="344">
        <v>-95.5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532</v>
      </c>
      <c r="AL36" s="1215"/>
      <c r="AM36" s="1215"/>
      <c r="AN36" s="1216"/>
      <c r="AO36" s="342">
        <v>41967</v>
      </c>
      <c r="AP36" s="342">
        <v>9025</v>
      </c>
      <c r="AQ36" s="343">
        <v>4188</v>
      </c>
      <c r="AR36" s="344">
        <v>115.5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533</v>
      </c>
      <c r="AL37" s="1215"/>
      <c r="AM37" s="1215"/>
      <c r="AN37" s="1216"/>
      <c r="AO37" s="342" t="s">
        <v>514</v>
      </c>
      <c r="AP37" s="342" t="s">
        <v>514</v>
      </c>
      <c r="AQ37" s="343">
        <v>1212</v>
      </c>
      <c r="AR37" s="344" t="s">
        <v>514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534</v>
      </c>
      <c r="AL38" s="1218"/>
      <c r="AM38" s="1218"/>
      <c r="AN38" s="1219"/>
      <c r="AO38" s="345" t="s">
        <v>514</v>
      </c>
      <c r="AP38" s="345" t="s">
        <v>514</v>
      </c>
      <c r="AQ38" s="346">
        <v>25</v>
      </c>
      <c r="AR38" s="334" t="s">
        <v>514</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535</v>
      </c>
      <c r="AL39" s="1218"/>
      <c r="AM39" s="1218"/>
      <c r="AN39" s="1219"/>
      <c r="AO39" s="342">
        <v>-3363</v>
      </c>
      <c r="AP39" s="342">
        <v>-723</v>
      </c>
      <c r="AQ39" s="343">
        <v>-7598</v>
      </c>
      <c r="AR39" s="344">
        <v>-90.5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536</v>
      </c>
      <c r="AL40" s="1215"/>
      <c r="AM40" s="1215"/>
      <c r="AN40" s="1216"/>
      <c r="AO40" s="342">
        <v>-382403</v>
      </c>
      <c r="AP40" s="342">
        <v>-82237</v>
      </c>
      <c r="AQ40" s="343">
        <v>-123844</v>
      </c>
      <c r="AR40" s="344">
        <v>-33.6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302</v>
      </c>
      <c r="AL41" s="1221"/>
      <c r="AM41" s="1221"/>
      <c r="AN41" s="1222"/>
      <c r="AO41" s="342">
        <v>120187</v>
      </c>
      <c r="AP41" s="342">
        <v>25847</v>
      </c>
      <c r="AQ41" s="343">
        <v>42911</v>
      </c>
      <c r="AR41" s="344">
        <v>-39.799999999999997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505</v>
      </c>
      <c r="AN49" s="1209" t="s">
        <v>540</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541</v>
      </c>
      <c r="AO50" s="359" t="s">
        <v>542</v>
      </c>
      <c r="AP50" s="360" t="s">
        <v>543</v>
      </c>
      <c r="AQ50" s="361" t="s">
        <v>544</v>
      </c>
      <c r="AR50" s="362" t="s">
        <v>545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546</v>
      </c>
      <c r="AL51" s="355"/>
      <c r="AM51" s="363">
        <v>502317</v>
      </c>
      <c r="AN51" s="364">
        <v>101581</v>
      </c>
      <c r="AO51" s="365">
        <v>28</v>
      </c>
      <c r="AP51" s="366">
        <v>175675</v>
      </c>
      <c r="AQ51" s="367">
        <v>0.6</v>
      </c>
      <c r="AR51" s="368">
        <v>27.4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547</v>
      </c>
      <c r="AM52" s="371">
        <v>353097</v>
      </c>
      <c r="AN52" s="372">
        <v>71405</v>
      </c>
      <c r="AO52" s="373">
        <v>33.1</v>
      </c>
      <c r="AP52" s="374">
        <v>87698</v>
      </c>
      <c r="AQ52" s="375">
        <v>10</v>
      </c>
      <c r="AR52" s="376">
        <v>23.1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548</v>
      </c>
      <c r="AL53" s="355"/>
      <c r="AM53" s="363">
        <v>770593</v>
      </c>
      <c r="AN53" s="364">
        <v>158885</v>
      </c>
      <c r="AO53" s="365">
        <v>56.4</v>
      </c>
      <c r="AP53" s="366">
        <v>280458</v>
      </c>
      <c r="AQ53" s="367">
        <v>59.6</v>
      </c>
      <c r="AR53" s="368">
        <v>-3.2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547</v>
      </c>
      <c r="AM54" s="371">
        <v>386778</v>
      </c>
      <c r="AN54" s="372">
        <v>79748</v>
      </c>
      <c r="AO54" s="373">
        <v>11.7</v>
      </c>
      <c r="AP54" s="374">
        <v>127286</v>
      </c>
      <c r="AQ54" s="375">
        <v>45.1</v>
      </c>
      <c r="AR54" s="376">
        <v>-33.4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549</v>
      </c>
      <c r="AL55" s="355"/>
      <c r="AM55" s="363">
        <v>923112</v>
      </c>
      <c r="AN55" s="364">
        <v>193972</v>
      </c>
      <c r="AO55" s="365">
        <v>22.1</v>
      </c>
      <c r="AP55" s="366">
        <v>291945</v>
      </c>
      <c r="AQ55" s="367">
        <v>4.0999999999999996</v>
      </c>
      <c r="AR55" s="368">
        <v>18</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547</v>
      </c>
      <c r="AM56" s="371">
        <v>520852</v>
      </c>
      <c r="AN56" s="372">
        <v>109446</v>
      </c>
      <c r="AO56" s="373">
        <v>37.200000000000003</v>
      </c>
      <c r="AP56" s="374">
        <v>127651</v>
      </c>
      <c r="AQ56" s="375">
        <v>0.3</v>
      </c>
      <c r="AR56" s="376">
        <v>36.9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550</v>
      </c>
      <c r="AL57" s="355"/>
      <c r="AM57" s="363">
        <v>478571</v>
      </c>
      <c r="AN57" s="364">
        <v>101478</v>
      </c>
      <c r="AO57" s="365">
        <v>-47.7</v>
      </c>
      <c r="AP57" s="366">
        <v>291173</v>
      </c>
      <c r="AQ57" s="367">
        <v>-0.3</v>
      </c>
      <c r="AR57" s="368">
        <v>-47.4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547</v>
      </c>
      <c r="AM58" s="371">
        <v>254721</v>
      </c>
      <c r="AN58" s="372">
        <v>54012</v>
      </c>
      <c r="AO58" s="373">
        <v>-50.6</v>
      </c>
      <c r="AP58" s="374">
        <v>119071</v>
      </c>
      <c r="AQ58" s="375">
        <v>-6.7</v>
      </c>
      <c r="AR58" s="376">
        <v>-43.9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551</v>
      </c>
      <c r="AL59" s="355"/>
      <c r="AM59" s="363">
        <v>471857</v>
      </c>
      <c r="AN59" s="364">
        <v>101475</v>
      </c>
      <c r="AO59" s="365">
        <v>0</v>
      </c>
      <c r="AP59" s="366">
        <v>271581</v>
      </c>
      <c r="AQ59" s="367">
        <v>-6.7</v>
      </c>
      <c r="AR59" s="368">
        <v>6.7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547</v>
      </c>
      <c r="AM60" s="371">
        <v>321980</v>
      </c>
      <c r="AN60" s="372">
        <v>69243</v>
      </c>
      <c r="AO60" s="373">
        <v>28.2</v>
      </c>
      <c r="AP60" s="374">
        <v>117844</v>
      </c>
      <c r="AQ60" s="375">
        <v>-1</v>
      </c>
      <c r="AR60" s="376">
        <v>29.2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552</v>
      </c>
      <c r="AL61" s="377"/>
      <c r="AM61" s="378">
        <v>629290</v>
      </c>
      <c r="AN61" s="379">
        <v>131478</v>
      </c>
      <c r="AO61" s="380">
        <v>11.8</v>
      </c>
      <c r="AP61" s="381">
        <v>262166</v>
      </c>
      <c r="AQ61" s="382">
        <v>11.5</v>
      </c>
      <c r="AR61" s="368">
        <v>0.3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547</v>
      </c>
      <c r="AM62" s="371">
        <v>367486</v>
      </c>
      <c r="AN62" s="372">
        <v>76771</v>
      </c>
      <c r="AO62" s="373">
        <v>11.9</v>
      </c>
      <c r="AP62" s="374">
        <v>115910</v>
      </c>
      <c r="AQ62" s="375">
        <v>9.5</v>
      </c>
      <c r="AR62" s="376">
        <v>2.4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xZDyPdJih/MuDgr9jj0NYOJyDusqAXIwO96THPUVVamIOMPFTdzE7Jnr1oiAk3tkdz6WiwKlmETgEMHiaBXiPg==" saltValue="KhOoO1fm32FS7P7U2QoLy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xF9aXpfk07CdLAlXdq8KJKTc2ZlT9C4rItd3AO3R9Yy9Cfnf7kqKq+WLZr/k20CaWJldBNmpNliWMrLikSzLg==" saltValue="b0At7mUxF86wF5RIfwnQw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NbXjX26B6Y+n6C9Jwef921fxnNPrQEz/KVRCjIjML9WZIkWarSeZd6hwT3NrPV+Nty44YdLdb2MYCMC5BCWGA==" saltValue="vqJRpaj0VqDdLEYC7xA1i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32" t="s">
        <v>3</v>
      </c>
      <c r="D47" s="1232"/>
      <c r="E47" s="1233"/>
      <c r="F47" s="11">
        <v>70.08</v>
      </c>
      <c r="G47" s="12">
        <v>72.22</v>
      </c>
      <c r="H47" s="12">
        <v>83.31</v>
      </c>
      <c r="I47" s="12">
        <v>89.9</v>
      </c>
      <c r="J47" s="13">
        <v>94.48</v>
      </c>
    </row>
    <row r="48" spans="2:10" ht="57.75" customHeight="1" x14ac:dyDescent="0.15">
      <c r="B48" s="14"/>
      <c r="C48" s="1234" t="s">
        <v>4</v>
      </c>
      <c r="D48" s="1234"/>
      <c r="E48" s="1235"/>
      <c r="F48" s="15">
        <v>13.87</v>
      </c>
      <c r="G48" s="16">
        <v>15.98</v>
      </c>
      <c r="H48" s="16">
        <v>11.4</v>
      </c>
      <c r="I48" s="16">
        <v>9.9</v>
      </c>
      <c r="J48" s="17">
        <v>8.4600000000000009</v>
      </c>
    </row>
    <row r="49" spans="2:10" ht="57.75" customHeight="1" thickBot="1" x14ac:dyDescent="0.2">
      <c r="B49" s="18"/>
      <c r="C49" s="1236" t="s">
        <v>5</v>
      </c>
      <c r="D49" s="1236"/>
      <c r="E49" s="1237"/>
      <c r="F49" s="19">
        <v>12.95</v>
      </c>
      <c r="G49" s="20">
        <v>7.8</v>
      </c>
      <c r="H49" s="20">
        <v>4.8499999999999996</v>
      </c>
      <c r="I49" s="20">
        <v>2.67</v>
      </c>
      <c r="J49" s="21">
        <v>1.45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QM9ZaLLa/YZm8bMjkHnL2r4mjuvZBXMU+dEkB6qorZBNRV992dbjb8/VBiuh1/1uyp2VrzpinrCGDq7GNBq4cQ==" saltValue="t0Vw/848JFIWggR3fKiuy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44" t="s">
        <v>561</v>
      </c>
      <c r="D34" s="1244"/>
      <c r="E34" s="1245"/>
      <c r="F34" s="32">
        <v>13.86</v>
      </c>
      <c r="G34" s="33">
        <v>15.98</v>
      </c>
      <c r="H34" s="33">
        <v>11.39</v>
      </c>
      <c r="I34" s="33">
        <v>9.89</v>
      </c>
      <c r="J34" s="34">
        <v>8.4499999999999993</v>
      </c>
      <c r="K34" s="22"/>
      <c r="L34" s="22"/>
      <c r="M34" s="22"/>
      <c r="N34" s="22"/>
      <c r="O34" s="22"/>
      <c r="P34" s="22"/>
    </row>
    <row r="35" spans="1:16" ht="39" customHeight="1" x14ac:dyDescent="0.15">
      <c r="A35" s="22"/>
      <c r="B35" s="35"/>
      <c r="C35" s="1238" t="s">
        <v>562</v>
      </c>
      <c r="D35" s="1239"/>
      <c r="E35" s="1240"/>
      <c r="F35" s="36">
        <v>1.83</v>
      </c>
      <c r="G35" s="37">
        <v>2.4900000000000002</v>
      </c>
      <c r="H35" s="37">
        <v>2.63</v>
      </c>
      <c r="I35" s="37">
        <v>3.72</v>
      </c>
      <c r="J35" s="38">
        <v>4.4000000000000004</v>
      </c>
      <c r="K35" s="22"/>
      <c r="L35" s="22"/>
      <c r="M35" s="22"/>
      <c r="N35" s="22"/>
      <c r="O35" s="22"/>
      <c r="P35" s="22"/>
    </row>
    <row r="36" spans="1:16" ht="39" customHeight="1" x14ac:dyDescent="0.15">
      <c r="A36" s="22"/>
      <c r="B36" s="35"/>
      <c r="C36" s="1238" t="s">
        <v>563</v>
      </c>
      <c r="D36" s="1239"/>
      <c r="E36" s="1240"/>
      <c r="F36" s="36">
        <v>0.1</v>
      </c>
      <c r="G36" s="37">
        <v>0.08</v>
      </c>
      <c r="H36" s="37">
        <v>0.95</v>
      </c>
      <c r="I36" s="37">
        <v>2.25</v>
      </c>
      <c r="J36" s="38">
        <v>1.68</v>
      </c>
      <c r="K36" s="22"/>
      <c r="L36" s="22"/>
      <c r="M36" s="22"/>
      <c r="N36" s="22"/>
      <c r="O36" s="22"/>
      <c r="P36" s="22"/>
    </row>
    <row r="37" spans="1:16" ht="39" customHeight="1" x14ac:dyDescent="0.15">
      <c r="A37" s="22"/>
      <c r="B37" s="35"/>
      <c r="C37" s="1238" t="s">
        <v>564</v>
      </c>
      <c r="D37" s="1239"/>
      <c r="E37" s="1240"/>
      <c r="F37" s="36">
        <v>0.14000000000000001</v>
      </c>
      <c r="G37" s="37">
        <v>0.05</v>
      </c>
      <c r="H37" s="37">
        <v>0.21</v>
      </c>
      <c r="I37" s="37">
        <v>0.04</v>
      </c>
      <c r="J37" s="38">
        <v>0.37</v>
      </c>
      <c r="K37" s="22"/>
      <c r="L37" s="22"/>
      <c r="M37" s="22"/>
      <c r="N37" s="22"/>
      <c r="O37" s="22"/>
      <c r="P37" s="22"/>
    </row>
    <row r="38" spans="1:16" ht="39" customHeight="1" x14ac:dyDescent="0.15">
      <c r="A38" s="22"/>
      <c r="B38" s="35"/>
      <c r="C38" s="1238" t="s">
        <v>565</v>
      </c>
      <c r="D38" s="1239"/>
      <c r="E38" s="1240"/>
      <c r="F38" s="36">
        <v>0</v>
      </c>
      <c r="G38" s="37">
        <v>0</v>
      </c>
      <c r="H38" s="37">
        <v>0</v>
      </c>
      <c r="I38" s="37">
        <v>0</v>
      </c>
      <c r="J38" s="38">
        <v>0</v>
      </c>
      <c r="K38" s="22"/>
      <c r="L38" s="22"/>
      <c r="M38" s="22"/>
      <c r="N38" s="22"/>
      <c r="O38" s="22"/>
      <c r="P38" s="22"/>
    </row>
    <row r="39" spans="1:16" ht="39" customHeight="1" x14ac:dyDescent="0.15">
      <c r="A39" s="22"/>
      <c r="B39" s="35"/>
      <c r="C39" s="1238"/>
      <c r="D39" s="1239"/>
      <c r="E39" s="1240"/>
      <c r="F39" s="36"/>
      <c r="G39" s="37"/>
      <c r="H39" s="37"/>
      <c r="I39" s="37"/>
      <c r="J39" s="38"/>
      <c r="K39" s="22"/>
      <c r="L39" s="22"/>
      <c r="M39" s="22"/>
      <c r="N39" s="22"/>
      <c r="O39" s="22"/>
      <c r="P39" s="22"/>
    </row>
    <row r="40" spans="1:16" ht="39" customHeight="1" x14ac:dyDescent="0.15">
      <c r="A40" s="22"/>
      <c r="B40" s="35"/>
      <c r="C40" s="1238"/>
      <c r="D40" s="1239"/>
      <c r="E40" s="1240"/>
      <c r="F40" s="36"/>
      <c r="G40" s="37"/>
      <c r="H40" s="37"/>
      <c r="I40" s="37"/>
      <c r="J40" s="38"/>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566</v>
      </c>
      <c r="D42" s="1239"/>
      <c r="E42" s="1240"/>
      <c r="F42" s="36" t="s">
        <v>514</v>
      </c>
      <c r="G42" s="37" t="s">
        <v>514</v>
      </c>
      <c r="H42" s="37" t="s">
        <v>514</v>
      </c>
      <c r="I42" s="37" t="s">
        <v>514</v>
      </c>
      <c r="J42" s="38" t="s">
        <v>514</v>
      </c>
      <c r="K42" s="22"/>
      <c r="L42" s="22"/>
      <c r="M42" s="22"/>
      <c r="N42" s="22"/>
      <c r="O42" s="22"/>
      <c r="P42" s="22"/>
    </row>
    <row r="43" spans="1:16" ht="39" customHeight="1" thickBot="1" x14ac:dyDescent="0.2">
      <c r="A43" s="22"/>
      <c r="B43" s="40"/>
      <c r="C43" s="1241" t="s">
        <v>567</v>
      </c>
      <c r="D43" s="1242"/>
      <c r="E43" s="1243"/>
      <c r="F43" s="41">
        <v>0.01</v>
      </c>
      <c r="G43" s="42">
        <v>0</v>
      </c>
      <c r="H43" s="42">
        <v>0</v>
      </c>
      <c r="I43" s="42" t="s">
        <v>514</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TXJLIGjv4EVAO8TPm4/oPSwOvUIkwSBWBEsEIlFpe6AbvflL9SbfoV7lsM53rGDJ+RFVSO48N14HQiJXmHtw==" saltValue="n8Jl5phRgwIFA4viWoVQ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565</v>
      </c>
      <c r="L45" s="60">
        <v>572</v>
      </c>
      <c r="M45" s="60">
        <v>563</v>
      </c>
      <c r="N45" s="60">
        <v>504</v>
      </c>
      <c r="O45" s="61">
        <v>457</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514</v>
      </c>
      <c r="L46" s="64" t="s">
        <v>514</v>
      </c>
      <c r="M46" s="64" t="s">
        <v>514</v>
      </c>
      <c r="N46" s="64" t="s">
        <v>514</v>
      </c>
      <c r="O46" s="65" t="s">
        <v>514</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514</v>
      </c>
      <c r="L47" s="64" t="s">
        <v>514</v>
      </c>
      <c r="M47" s="64" t="s">
        <v>514</v>
      </c>
      <c r="N47" s="64" t="s">
        <v>514</v>
      </c>
      <c r="O47" s="65" t="s">
        <v>514</v>
      </c>
      <c r="P47" s="48"/>
      <c r="Q47" s="48"/>
      <c r="R47" s="48"/>
      <c r="S47" s="48"/>
      <c r="T47" s="48"/>
      <c r="U47" s="48"/>
    </row>
    <row r="48" spans="1:21" ht="30.75" customHeight="1" x14ac:dyDescent="0.15">
      <c r="A48" s="48"/>
      <c r="B48" s="1266"/>
      <c r="C48" s="1267"/>
      <c r="D48" s="62"/>
      <c r="E48" s="1248" t="s">
        <v>15</v>
      </c>
      <c r="F48" s="1248"/>
      <c r="G48" s="1248"/>
      <c r="H48" s="1248"/>
      <c r="I48" s="1248"/>
      <c r="J48" s="1249"/>
      <c r="K48" s="63">
        <v>23</v>
      </c>
      <c r="L48" s="64">
        <v>21</v>
      </c>
      <c r="M48" s="64">
        <v>7</v>
      </c>
      <c r="N48" s="64">
        <v>7</v>
      </c>
      <c r="O48" s="65">
        <v>7</v>
      </c>
      <c r="P48" s="48"/>
      <c r="Q48" s="48"/>
      <c r="R48" s="48"/>
      <c r="S48" s="48"/>
      <c r="T48" s="48"/>
      <c r="U48" s="48"/>
    </row>
    <row r="49" spans="1:21" ht="30.75" customHeight="1" x14ac:dyDescent="0.15">
      <c r="A49" s="48"/>
      <c r="B49" s="1266"/>
      <c r="C49" s="1267"/>
      <c r="D49" s="62"/>
      <c r="E49" s="1248" t="s">
        <v>16</v>
      </c>
      <c r="F49" s="1248"/>
      <c r="G49" s="1248"/>
      <c r="H49" s="1248"/>
      <c r="I49" s="1248"/>
      <c r="J49" s="1249"/>
      <c r="K49" s="63">
        <v>11</v>
      </c>
      <c r="L49" s="64">
        <v>16</v>
      </c>
      <c r="M49" s="64">
        <v>11</v>
      </c>
      <c r="N49" s="64">
        <v>49</v>
      </c>
      <c r="O49" s="65">
        <v>42</v>
      </c>
      <c r="P49" s="48"/>
      <c r="Q49" s="48"/>
      <c r="R49" s="48"/>
      <c r="S49" s="48"/>
      <c r="T49" s="48"/>
      <c r="U49" s="48"/>
    </row>
    <row r="50" spans="1:21" ht="30.75" customHeight="1" x14ac:dyDescent="0.15">
      <c r="A50" s="48"/>
      <c r="B50" s="1266"/>
      <c r="C50" s="1267"/>
      <c r="D50" s="62"/>
      <c r="E50" s="1248" t="s">
        <v>17</v>
      </c>
      <c r="F50" s="1248"/>
      <c r="G50" s="1248"/>
      <c r="H50" s="1248"/>
      <c r="I50" s="1248"/>
      <c r="J50" s="1249"/>
      <c r="K50" s="63" t="s">
        <v>514</v>
      </c>
      <c r="L50" s="64" t="s">
        <v>514</v>
      </c>
      <c r="M50" s="64" t="s">
        <v>514</v>
      </c>
      <c r="N50" s="64" t="s">
        <v>514</v>
      </c>
      <c r="O50" s="65" t="s">
        <v>514</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514</v>
      </c>
      <c r="L51" s="64" t="s">
        <v>514</v>
      </c>
      <c r="M51" s="64" t="s">
        <v>514</v>
      </c>
      <c r="N51" s="64" t="s">
        <v>514</v>
      </c>
      <c r="O51" s="65" t="s">
        <v>514</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461</v>
      </c>
      <c r="L52" s="64">
        <v>459</v>
      </c>
      <c r="M52" s="64">
        <v>447</v>
      </c>
      <c r="N52" s="64">
        <v>425</v>
      </c>
      <c r="O52" s="65">
        <v>385</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138</v>
      </c>
      <c r="L53" s="69">
        <v>150</v>
      </c>
      <c r="M53" s="69">
        <v>134</v>
      </c>
      <c r="N53" s="69">
        <v>135</v>
      </c>
      <c r="O53" s="70">
        <v>121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568</v>
      </c>
      <c r="L56" s="80" t="s">
        <v>569</v>
      </c>
      <c r="M56" s="80" t="s">
        <v>570</v>
      </c>
      <c r="N56" s="80" t="s">
        <v>571</v>
      </c>
      <c r="O56" s="81" t="s">
        <v>572</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589</v>
      </c>
      <c r="L57" s="83" t="s">
        <v>589</v>
      </c>
      <c r="M57" s="83" t="s">
        <v>589</v>
      </c>
      <c r="N57" s="83" t="s">
        <v>589</v>
      </c>
      <c r="O57" s="84" t="s">
        <v>589</v>
      </c>
    </row>
    <row r="58" spans="1:21" ht="31.5" customHeight="1" thickBot="1" x14ac:dyDescent="0.2">
      <c r="B58" s="1256"/>
      <c r="C58" s="1257"/>
      <c r="D58" s="1261" t="s">
        <v>27</v>
      </c>
      <c r="E58" s="1262"/>
      <c r="F58" s="1262"/>
      <c r="G58" s="1262"/>
      <c r="H58" s="1262"/>
      <c r="I58" s="1262"/>
      <c r="J58" s="1263"/>
      <c r="K58" s="85" t="s">
        <v>589</v>
      </c>
      <c r="L58" s="86" t="s">
        <v>589</v>
      </c>
      <c r="M58" s="86" t="s">
        <v>589</v>
      </c>
      <c r="N58" s="86" t="s">
        <v>589</v>
      </c>
      <c r="O58" s="87" t="s">
        <v>589</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Rt7csH1VcuO0uq1f+ReigSgYltAHh1bBpx68GQziITE1MSRWVXeNv6X3Wmx+JlQkyXVGqZcJYihCT8ohKNcuQ==" saltValue="RM4gTVUol7eY2LlPc7JL4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556</v>
      </c>
      <c r="J40" s="99" t="s">
        <v>557</v>
      </c>
      <c r="K40" s="99" t="s">
        <v>558</v>
      </c>
      <c r="L40" s="99" t="s">
        <v>559</v>
      </c>
      <c r="M40" s="100" t="s">
        <v>560</v>
      </c>
    </row>
    <row r="41" spans="2:13" ht="27.75" customHeight="1" x14ac:dyDescent="0.15">
      <c r="B41" s="1284" t="s">
        <v>30</v>
      </c>
      <c r="C41" s="1285"/>
      <c r="D41" s="101"/>
      <c r="E41" s="1286" t="s">
        <v>31</v>
      </c>
      <c r="F41" s="1286"/>
      <c r="G41" s="1286"/>
      <c r="H41" s="1287"/>
      <c r="I41" s="102">
        <v>4497</v>
      </c>
      <c r="J41" s="103">
        <v>4504</v>
      </c>
      <c r="K41" s="103">
        <v>4468</v>
      </c>
      <c r="L41" s="103">
        <v>4375</v>
      </c>
      <c r="M41" s="104">
        <v>4273</v>
      </c>
    </row>
    <row r="42" spans="2:13" ht="27.75" customHeight="1" x14ac:dyDescent="0.15">
      <c r="B42" s="1274"/>
      <c r="C42" s="1275"/>
      <c r="D42" s="105"/>
      <c r="E42" s="1278" t="s">
        <v>32</v>
      </c>
      <c r="F42" s="1278"/>
      <c r="G42" s="1278"/>
      <c r="H42" s="1279"/>
      <c r="I42" s="106" t="s">
        <v>514</v>
      </c>
      <c r="J42" s="107" t="s">
        <v>514</v>
      </c>
      <c r="K42" s="107" t="s">
        <v>514</v>
      </c>
      <c r="L42" s="107" t="s">
        <v>514</v>
      </c>
      <c r="M42" s="108" t="s">
        <v>514</v>
      </c>
    </row>
    <row r="43" spans="2:13" ht="27.75" customHeight="1" x14ac:dyDescent="0.15">
      <c r="B43" s="1274"/>
      <c r="C43" s="1275"/>
      <c r="D43" s="105"/>
      <c r="E43" s="1278" t="s">
        <v>33</v>
      </c>
      <c r="F43" s="1278"/>
      <c r="G43" s="1278"/>
      <c r="H43" s="1279"/>
      <c r="I43" s="106">
        <v>182</v>
      </c>
      <c r="J43" s="107">
        <v>180</v>
      </c>
      <c r="K43" s="107">
        <v>63</v>
      </c>
      <c r="L43" s="107">
        <v>57</v>
      </c>
      <c r="M43" s="108">
        <v>52</v>
      </c>
    </row>
    <row r="44" spans="2:13" ht="27.75" customHeight="1" x14ac:dyDescent="0.15">
      <c r="B44" s="1274"/>
      <c r="C44" s="1275"/>
      <c r="D44" s="105"/>
      <c r="E44" s="1278" t="s">
        <v>34</v>
      </c>
      <c r="F44" s="1278"/>
      <c r="G44" s="1278"/>
      <c r="H44" s="1279"/>
      <c r="I44" s="106">
        <v>917</v>
      </c>
      <c r="J44" s="107">
        <v>854</v>
      </c>
      <c r="K44" s="107">
        <v>826</v>
      </c>
      <c r="L44" s="107">
        <v>810</v>
      </c>
      <c r="M44" s="108">
        <v>747</v>
      </c>
    </row>
    <row r="45" spans="2:13" ht="27.75" customHeight="1" x14ac:dyDescent="0.15">
      <c r="B45" s="1274"/>
      <c r="C45" s="1275"/>
      <c r="D45" s="105"/>
      <c r="E45" s="1278" t="s">
        <v>35</v>
      </c>
      <c r="F45" s="1278"/>
      <c r="G45" s="1278"/>
      <c r="H45" s="1279"/>
      <c r="I45" s="106">
        <v>691</v>
      </c>
      <c r="J45" s="107">
        <v>688</v>
      </c>
      <c r="K45" s="107">
        <v>669</v>
      </c>
      <c r="L45" s="107">
        <v>666</v>
      </c>
      <c r="M45" s="108">
        <v>659</v>
      </c>
    </row>
    <row r="46" spans="2:13" ht="27.75" customHeight="1" x14ac:dyDescent="0.15">
      <c r="B46" s="1274"/>
      <c r="C46" s="1275"/>
      <c r="D46" s="109"/>
      <c r="E46" s="1278" t="s">
        <v>36</v>
      </c>
      <c r="F46" s="1278"/>
      <c r="G46" s="1278"/>
      <c r="H46" s="1279"/>
      <c r="I46" s="106" t="s">
        <v>514</v>
      </c>
      <c r="J46" s="107" t="s">
        <v>514</v>
      </c>
      <c r="K46" s="107" t="s">
        <v>514</v>
      </c>
      <c r="L46" s="107" t="s">
        <v>514</v>
      </c>
      <c r="M46" s="108" t="s">
        <v>514</v>
      </c>
    </row>
    <row r="47" spans="2:13" ht="27.75" customHeight="1" x14ac:dyDescent="0.15">
      <c r="B47" s="1274"/>
      <c r="C47" s="1275"/>
      <c r="D47" s="110"/>
      <c r="E47" s="1288" t="s">
        <v>37</v>
      </c>
      <c r="F47" s="1289"/>
      <c r="G47" s="1289"/>
      <c r="H47" s="1290"/>
      <c r="I47" s="106" t="s">
        <v>514</v>
      </c>
      <c r="J47" s="107" t="s">
        <v>514</v>
      </c>
      <c r="K47" s="107" t="s">
        <v>514</v>
      </c>
      <c r="L47" s="107" t="s">
        <v>514</v>
      </c>
      <c r="M47" s="108" t="s">
        <v>514</v>
      </c>
    </row>
    <row r="48" spans="2:13" ht="27.75" customHeight="1" x14ac:dyDescent="0.15">
      <c r="B48" s="1274"/>
      <c r="C48" s="1275"/>
      <c r="D48" s="105"/>
      <c r="E48" s="1278" t="s">
        <v>38</v>
      </c>
      <c r="F48" s="1278"/>
      <c r="G48" s="1278"/>
      <c r="H48" s="1279"/>
      <c r="I48" s="106" t="s">
        <v>514</v>
      </c>
      <c r="J48" s="107" t="s">
        <v>514</v>
      </c>
      <c r="K48" s="107" t="s">
        <v>514</v>
      </c>
      <c r="L48" s="107" t="s">
        <v>514</v>
      </c>
      <c r="M48" s="108" t="s">
        <v>514</v>
      </c>
    </row>
    <row r="49" spans="2:13" ht="27.75" customHeight="1" x14ac:dyDescent="0.15">
      <c r="B49" s="1276"/>
      <c r="C49" s="1277"/>
      <c r="D49" s="105"/>
      <c r="E49" s="1278" t="s">
        <v>39</v>
      </c>
      <c r="F49" s="1278"/>
      <c r="G49" s="1278"/>
      <c r="H49" s="1279"/>
      <c r="I49" s="106" t="s">
        <v>514</v>
      </c>
      <c r="J49" s="107" t="s">
        <v>514</v>
      </c>
      <c r="K49" s="107" t="s">
        <v>514</v>
      </c>
      <c r="L49" s="107" t="s">
        <v>514</v>
      </c>
      <c r="M49" s="108" t="s">
        <v>514</v>
      </c>
    </row>
    <row r="50" spans="2:13" ht="27.75" customHeight="1" x14ac:dyDescent="0.15">
      <c r="B50" s="1272" t="s">
        <v>40</v>
      </c>
      <c r="C50" s="1273"/>
      <c r="D50" s="111"/>
      <c r="E50" s="1278" t="s">
        <v>41</v>
      </c>
      <c r="F50" s="1278"/>
      <c r="G50" s="1278"/>
      <c r="H50" s="1279"/>
      <c r="I50" s="106">
        <v>3302</v>
      </c>
      <c r="J50" s="107">
        <v>3321</v>
      </c>
      <c r="K50" s="107">
        <v>3369</v>
      </c>
      <c r="L50" s="107">
        <v>3503</v>
      </c>
      <c r="M50" s="108">
        <v>3463</v>
      </c>
    </row>
    <row r="51" spans="2:13" ht="27.75" customHeight="1" x14ac:dyDescent="0.15">
      <c r="B51" s="1274"/>
      <c r="C51" s="1275"/>
      <c r="D51" s="105"/>
      <c r="E51" s="1278" t="s">
        <v>42</v>
      </c>
      <c r="F51" s="1278"/>
      <c r="G51" s="1278"/>
      <c r="H51" s="1279"/>
      <c r="I51" s="106">
        <v>28</v>
      </c>
      <c r="J51" s="107">
        <v>18</v>
      </c>
      <c r="K51" s="107">
        <v>16</v>
      </c>
      <c r="L51" s="107">
        <v>13</v>
      </c>
      <c r="M51" s="108">
        <v>10</v>
      </c>
    </row>
    <row r="52" spans="2:13" ht="27.75" customHeight="1" x14ac:dyDescent="0.15">
      <c r="B52" s="1276"/>
      <c r="C52" s="1277"/>
      <c r="D52" s="105"/>
      <c r="E52" s="1278" t="s">
        <v>43</v>
      </c>
      <c r="F52" s="1278"/>
      <c r="G52" s="1278"/>
      <c r="H52" s="1279"/>
      <c r="I52" s="106">
        <v>4115</v>
      </c>
      <c r="J52" s="107">
        <v>3524</v>
      </c>
      <c r="K52" s="107">
        <v>3465</v>
      </c>
      <c r="L52" s="107">
        <v>3406</v>
      </c>
      <c r="M52" s="108">
        <v>3343</v>
      </c>
    </row>
    <row r="53" spans="2:13" ht="27.75" customHeight="1" thickBot="1" x14ac:dyDescent="0.2">
      <c r="B53" s="1280" t="s">
        <v>44</v>
      </c>
      <c r="C53" s="1281"/>
      <c r="D53" s="112"/>
      <c r="E53" s="1282" t="s">
        <v>45</v>
      </c>
      <c r="F53" s="1282"/>
      <c r="G53" s="1282"/>
      <c r="H53" s="1283"/>
      <c r="I53" s="113">
        <v>-1159</v>
      </c>
      <c r="J53" s="114">
        <v>-637</v>
      </c>
      <c r="K53" s="114">
        <v>-824</v>
      </c>
      <c r="L53" s="114">
        <v>-1014</v>
      </c>
      <c r="M53" s="115">
        <v>-1085</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MDOoh9siCvm7WPzYhb7ko95q5VCazSAlFXi3ZIfkwXf4Bi1nEcCjQq7Znd6BpXebqSOLEjbxDJ0k47Od7J9wQ==" saltValue="OiQbRDMnia16wQXUOPaMA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558</v>
      </c>
      <c r="G54" s="124" t="s">
        <v>559</v>
      </c>
      <c r="H54" s="125" t="s">
        <v>560</v>
      </c>
    </row>
    <row r="55" spans="2:8" ht="52.5" customHeight="1" x14ac:dyDescent="0.15">
      <c r="B55" s="126"/>
      <c r="C55" s="1299" t="s">
        <v>48</v>
      </c>
      <c r="D55" s="1299"/>
      <c r="E55" s="1300"/>
      <c r="F55" s="127">
        <v>2037</v>
      </c>
      <c r="G55" s="127">
        <v>2143</v>
      </c>
      <c r="H55" s="128">
        <v>2215</v>
      </c>
    </row>
    <row r="56" spans="2:8" ht="52.5" customHeight="1" x14ac:dyDescent="0.15">
      <c r="B56" s="129"/>
      <c r="C56" s="1301" t="s">
        <v>49</v>
      </c>
      <c r="D56" s="1301"/>
      <c r="E56" s="1302"/>
      <c r="F56" s="130">
        <v>70</v>
      </c>
      <c r="G56" s="130">
        <v>68</v>
      </c>
      <c r="H56" s="131">
        <v>65</v>
      </c>
    </row>
    <row r="57" spans="2:8" ht="53.25" customHeight="1" x14ac:dyDescent="0.15">
      <c r="B57" s="129"/>
      <c r="C57" s="1303" t="s">
        <v>50</v>
      </c>
      <c r="D57" s="1303"/>
      <c r="E57" s="1304"/>
      <c r="F57" s="132">
        <v>1025</v>
      </c>
      <c r="G57" s="132">
        <v>1006</v>
      </c>
      <c r="H57" s="133">
        <v>916</v>
      </c>
    </row>
    <row r="58" spans="2:8" ht="45.75" customHeight="1" x14ac:dyDescent="0.15">
      <c r="B58" s="134"/>
      <c r="C58" s="1291" t="s">
        <v>592</v>
      </c>
      <c r="D58" s="1292"/>
      <c r="E58" s="1293"/>
      <c r="F58" s="135">
        <v>1025</v>
      </c>
      <c r="G58" s="135">
        <v>1006</v>
      </c>
      <c r="H58" s="136">
        <v>916</v>
      </c>
    </row>
    <row r="59" spans="2:8" ht="45.75" customHeight="1" x14ac:dyDescent="0.15">
      <c r="B59" s="134"/>
      <c r="C59" s="1291" t="s">
        <v>51</v>
      </c>
      <c r="D59" s="1292"/>
      <c r="E59" s="1293"/>
      <c r="F59" s="135" t="s">
        <v>591</v>
      </c>
      <c r="G59" s="135" t="s">
        <v>591</v>
      </c>
      <c r="H59" s="136" t="s">
        <v>591</v>
      </c>
    </row>
    <row r="60" spans="2:8" ht="45.75" customHeight="1" x14ac:dyDescent="0.15">
      <c r="B60" s="134"/>
      <c r="C60" s="1291" t="s">
        <v>51</v>
      </c>
      <c r="D60" s="1292"/>
      <c r="E60" s="1293"/>
      <c r="F60" s="135" t="s">
        <v>591</v>
      </c>
      <c r="G60" s="135" t="s">
        <v>591</v>
      </c>
      <c r="H60" s="136" t="s">
        <v>591</v>
      </c>
    </row>
    <row r="61" spans="2:8" ht="45.75" customHeight="1" x14ac:dyDescent="0.15">
      <c r="B61" s="134"/>
      <c r="C61" s="1291" t="s">
        <v>51</v>
      </c>
      <c r="D61" s="1292"/>
      <c r="E61" s="1293"/>
      <c r="F61" s="135" t="s">
        <v>591</v>
      </c>
      <c r="G61" s="135" t="s">
        <v>591</v>
      </c>
      <c r="H61" s="136" t="s">
        <v>591</v>
      </c>
    </row>
    <row r="62" spans="2:8" ht="45.75" customHeight="1" thickBot="1" x14ac:dyDescent="0.2">
      <c r="B62" s="137"/>
      <c r="C62" s="1294" t="s">
        <v>51</v>
      </c>
      <c r="D62" s="1295"/>
      <c r="E62" s="1296"/>
      <c r="F62" s="138" t="s">
        <v>591</v>
      </c>
      <c r="G62" s="138" t="s">
        <v>591</v>
      </c>
      <c r="H62" s="139" t="s">
        <v>591</v>
      </c>
    </row>
    <row r="63" spans="2:8" ht="52.5" customHeight="1" thickBot="1" x14ac:dyDescent="0.2">
      <c r="B63" s="140"/>
      <c r="C63" s="1297" t="s">
        <v>52</v>
      </c>
      <c r="D63" s="1297"/>
      <c r="E63" s="1298"/>
      <c r="F63" s="141">
        <v>3133</v>
      </c>
      <c r="G63" s="141">
        <v>3217</v>
      </c>
      <c r="H63" s="142">
        <v>3197</v>
      </c>
    </row>
    <row r="64" spans="2:8" ht="15" customHeight="1" x14ac:dyDescent="0.15"/>
    <row r="65" ht="0" hidden="1" customHeight="1" x14ac:dyDescent="0.15"/>
    <row r="66" ht="0" hidden="1" customHeight="1" x14ac:dyDescent="0.15"/>
  </sheetData>
  <sheetProtection algorithmName="SHA-512" hashValue="Km/FGYUXovONSfahp6zCKCmBbvd10R5deqFRXrObLd15gQVHhGbXVAKQAdoMWzAK6igasilHp2v/7Yz6pDuUUQ==" saltValue="fwLik73EzZU0AtZy4qR8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x14ac:dyDescent="0.15"/>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x14ac:dyDescent="0.15">
      <c r="A1" s="422"/>
      <c r="B1" s="421"/>
      <c r="DD1" s="385"/>
      <c r="DE1" s="385"/>
    </row>
    <row r="2" spans="1:143" ht="25.5" customHeight="1" x14ac:dyDescent="0.15">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15">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x14ac:dyDescent="0.1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604</v>
      </c>
    </row>
    <row r="11" spans="1:143" s="290" customFormat="1" ht="13.5" x14ac:dyDescent="0.1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604</v>
      </c>
    </row>
    <row r="13" spans="1:143" s="290" customFormat="1" ht="13.5" x14ac:dyDescent="0.1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385"/>
      <c r="DE19" s="385"/>
    </row>
    <row r="20" spans="1:351" ht="13.5" x14ac:dyDescent="0.15">
      <c r="DD20" s="385"/>
      <c r="DE20" s="385"/>
    </row>
    <row r="21" spans="1:351" ht="17.25" x14ac:dyDescent="0.1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x14ac:dyDescent="0.15">
      <c r="B22" s="386"/>
      <c r="MM22" s="417"/>
    </row>
    <row r="23" spans="1:351" ht="13.5" x14ac:dyDescent="0.15">
      <c r="B23" s="386"/>
    </row>
    <row r="24" spans="1:351" ht="13.5" x14ac:dyDescent="0.15">
      <c r="B24" s="386"/>
    </row>
    <row r="25" spans="1:351" ht="13.5" x14ac:dyDescent="0.15">
      <c r="B25" s="386"/>
    </row>
    <row r="26" spans="1:351" ht="13.5" x14ac:dyDescent="0.15">
      <c r="B26" s="386"/>
    </row>
    <row r="27" spans="1:351" ht="13.5" x14ac:dyDescent="0.15">
      <c r="B27" s="386"/>
    </row>
    <row r="28" spans="1:351" ht="13.5" x14ac:dyDescent="0.15">
      <c r="B28" s="386"/>
    </row>
    <row r="29" spans="1:351" ht="13.5" x14ac:dyDescent="0.15">
      <c r="B29" s="386"/>
    </row>
    <row r="30" spans="1:351" ht="13.5" x14ac:dyDescent="0.15">
      <c r="B30" s="386"/>
    </row>
    <row r="31" spans="1:351" ht="13.5" x14ac:dyDescent="0.15">
      <c r="B31" s="386"/>
    </row>
    <row r="32" spans="1:351" ht="13.5" x14ac:dyDescent="0.15">
      <c r="B32" s="386"/>
    </row>
    <row r="33" spans="2:109" ht="13.5" x14ac:dyDescent="0.15">
      <c r="B33" s="386"/>
    </row>
    <row r="34" spans="2:109" ht="13.5" x14ac:dyDescent="0.15">
      <c r="B34" s="386"/>
    </row>
    <row r="35" spans="2:109" ht="13.5" x14ac:dyDescent="0.15">
      <c r="B35" s="386"/>
    </row>
    <row r="36" spans="2:109" ht="13.5" x14ac:dyDescent="0.15">
      <c r="B36" s="386"/>
    </row>
    <row r="37" spans="2:109" ht="13.5" x14ac:dyDescent="0.15">
      <c r="B37" s="386"/>
    </row>
    <row r="38" spans="2:109" ht="13.5" x14ac:dyDescent="0.15">
      <c r="B38" s="386"/>
    </row>
    <row r="39" spans="2:109" ht="13.5" x14ac:dyDescent="0.1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x14ac:dyDescent="0.15">
      <c r="B40" s="406"/>
      <c r="DD40" s="406"/>
      <c r="DE40" s="385"/>
    </row>
    <row r="41" spans="2:109" ht="17.25" x14ac:dyDescent="0.15">
      <c r="B41" s="416" t="s">
        <v>603</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x14ac:dyDescent="0.15">
      <c r="B42" s="386"/>
      <c r="G42" s="402"/>
      <c r="I42" s="401"/>
      <c r="J42" s="401"/>
      <c r="K42" s="401"/>
      <c r="AM42" s="402"/>
      <c r="AN42" s="402" t="s">
        <v>598</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15">
      <c r="B43" s="386"/>
      <c r="AN43" s="1306" t="s">
        <v>606</v>
      </c>
      <c r="AO43" s="1307"/>
      <c r="AP43" s="1307"/>
      <c r="AQ43" s="1307"/>
      <c r="AR43" s="1307"/>
      <c r="AS43" s="1307"/>
      <c r="AT43" s="1307"/>
      <c r="AU43" s="1307"/>
      <c r="AV43" s="1307"/>
      <c r="AW43" s="1307"/>
      <c r="AX43" s="1307"/>
      <c r="AY43" s="1307"/>
      <c r="AZ43" s="1307"/>
      <c r="BA43" s="1307"/>
      <c r="BB43" s="1307"/>
      <c r="BC43" s="1307"/>
      <c r="BD43" s="1307"/>
      <c r="BE43" s="1307"/>
      <c r="BF43" s="1307"/>
      <c r="BG43" s="1307"/>
      <c r="BH43" s="1307"/>
      <c r="BI43" s="1307"/>
      <c r="BJ43" s="1307"/>
      <c r="BK43" s="1307"/>
      <c r="BL43" s="1307"/>
      <c r="BM43" s="1307"/>
      <c r="BN43" s="1307"/>
      <c r="BO43" s="1307"/>
      <c r="BP43" s="1307"/>
      <c r="BQ43" s="1307"/>
      <c r="BR43" s="1307"/>
      <c r="BS43" s="1307"/>
      <c r="BT43" s="1307"/>
      <c r="BU43" s="1307"/>
      <c r="BV43" s="1307"/>
      <c r="BW43" s="1307"/>
      <c r="BX43" s="1307"/>
      <c r="BY43" s="1307"/>
      <c r="BZ43" s="1307"/>
      <c r="CA43" s="1307"/>
      <c r="CB43" s="1307"/>
      <c r="CC43" s="1307"/>
      <c r="CD43" s="1307"/>
      <c r="CE43" s="1307"/>
      <c r="CF43" s="1307"/>
      <c r="CG43" s="1307"/>
      <c r="CH43" s="1307"/>
      <c r="CI43" s="1307"/>
      <c r="CJ43" s="1307"/>
      <c r="CK43" s="1307"/>
      <c r="CL43" s="1307"/>
      <c r="CM43" s="1307"/>
      <c r="CN43" s="1307"/>
      <c r="CO43" s="1307"/>
      <c r="CP43" s="1307"/>
      <c r="CQ43" s="1307"/>
      <c r="CR43" s="1307"/>
      <c r="CS43" s="1307"/>
      <c r="CT43" s="1307"/>
      <c r="CU43" s="1307"/>
      <c r="CV43" s="1307"/>
      <c r="CW43" s="1307"/>
      <c r="CX43" s="1307"/>
      <c r="CY43" s="1307"/>
      <c r="CZ43" s="1307"/>
      <c r="DA43" s="1307"/>
      <c r="DB43" s="1307"/>
      <c r="DC43" s="1308"/>
    </row>
    <row r="44" spans="2:109" ht="13.5" x14ac:dyDescent="0.15">
      <c r="B44" s="386"/>
      <c r="AN44" s="1309"/>
      <c r="AO44" s="1310"/>
      <c r="AP44" s="1310"/>
      <c r="AQ44" s="1310"/>
      <c r="AR44" s="1310"/>
      <c r="AS44" s="1310"/>
      <c r="AT44" s="1310"/>
      <c r="AU44" s="1310"/>
      <c r="AV44" s="1310"/>
      <c r="AW44" s="1310"/>
      <c r="AX44" s="1310"/>
      <c r="AY44" s="1310"/>
      <c r="AZ44" s="1310"/>
      <c r="BA44" s="1310"/>
      <c r="BB44" s="1310"/>
      <c r="BC44" s="1310"/>
      <c r="BD44" s="1310"/>
      <c r="BE44" s="1310"/>
      <c r="BF44" s="1310"/>
      <c r="BG44" s="1310"/>
      <c r="BH44" s="1310"/>
      <c r="BI44" s="1310"/>
      <c r="BJ44" s="1310"/>
      <c r="BK44" s="1310"/>
      <c r="BL44" s="1310"/>
      <c r="BM44" s="1310"/>
      <c r="BN44" s="1310"/>
      <c r="BO44" s="1310"/>
      <c r="BP44" s="1310"/>
      <c r="BQ44" s="1310"/>
      <c r="BR44" s="1310"/>
      <c r="BS44" s="1310"/>
      <c r="BT44" s="1310"/>
      <c r="BU44" s="1310"/>
      <c r="BV44" s="1310"/>
      <c r="BW44" s="1310"/>
      <c r="BX44" s="1310"/>
      <c r="BY44" s="1310"/>
      <c r="BZ44" s="1310"/>
      <c r="CA44" s="1310"/>
      <c r="CB44" s="1310"/>
      <c r="CC44" s="1310"/>
      <c r="CD44" s="1310"/>
      <c r="CE44" s="1310"/>
      <c r="CF44" s="1310"/>
      <c r="CG44" s="1310"/>
      <c r="CH44" s="1310"/>
      <c r="CI44" s="1310"/>
      <c r="CJ44" s="1310"/>
      <c r="CK44" s="1310"/>
      <c r="CL44" s="1310"/>
      <c r="CM44" s="1310"/>
      <c r="CN44" s="1310"/>
      <c r="CO44" s="1310"/>
      <c r="CP44" s="1310"/>
      <c r="CQ44" s="1310"/>
      <c r="CR44" s="1310"/>
      <c r="CS44" s="1310"/>
      <c r="CT44" s="1310"/>
      <c r="CU44" s="1310"/>
      <c r="CV44" s="1310"/>
      <c r="CW44" s="1310"/>
      <c r="CX44" s="1310"/>
      <c r="CY44" s="1310"/>
      <c r="CZ44" s="1310"/>
      <c r="DA44" s="1310"/>
      <c r="DB44" s="1310"/>
      <c r="DC44" s="1311"/>
    </row>
    <row r="45" spans="2:109" ht="13.5" x14ac:dyDescent="0.15">
      <c r="B45" s="386"/>
      <c r="AN45" s="1309"/>
      <c r="AO45" s="1310"/>
      <c r="AP45" s="1310"/>
      <c r="AQ45" s="1310"/>
      <c r="AR45" s="1310"/>
      <c r="AS45" s="1310"/>
      <c r="AT45" s="1310"/>
      <c r="AU45" s="1310"/>
      <c r="AV45" s="1310"/>
      <c r="AW45" s="1310"/>
      <c r="AX45" s="1310"/>
      <c r="AY45" s="1310"/>
      <c r="AZ45" s="1310"/>
      <c r="BA45" s="1310"/>
      <c r="BB45" s="1310"/>
      <c r="BC45" s="1310"/>
      <c r="BD45" s="1310"/>
      <c r="BE45" s="1310"/>
      <c r="BF45" s="1310"/>
      <c r="BG45" s="1310"/>
      <c r="BH45" s="1310"/>
      <c r="BI45" s="1310"/>
      <c r="BJ45" s="1310"/>
      <c r="BK45" s="1310"/>
      <c r="BL45" s="1310"/>
      <c r="BM45" s="1310"/>
      <c r="BN45" s="1310"/>
      <c r="BO45" s="1310"/>
      <c r="BP45" s="1310"/>
      <c r="BQ45" s="1310"/>
      <c r="BR45" s="1310"/>
      <c r="BS45" s="1310"/>
      <c r="BT45" s="1310"/>
      <c r="BU45" s="1310"/>
      <c r="BV45" s="1310"/>
      <c r="BW45" s="1310"/>
      <c r="BX45" s="1310"/>
      <c r="BY45" s="1310"/>
      <c r="BZ45" s="1310"/>
      <c r="CA45" s="1310"/>
      <c r="CB45" s="1310"/>
      <c r="CC45" s="1310"/>
      <c r="CD45" s="1310"/>
      <c r="CE45" s="1310"/>
      <c r="CF45" s="1310"/>
      <c r="CG45" s="1310"/>
      <c r="CH45" s="1310"/>
      <c r="CI45" s="1310"/>
      <c r="CJ45" s="1310"/>
      <c r="CK45" s="1310"/>
      <c r="CL45" s="1310"/>
      <c r="CM45" s="1310"/>
      <c r="CN45" s="1310"/>
      <c r="CO45" s="1310"/>
      <c r="CP45" s="1310"/>
      <c r="CQ45" s="1310"/>
      <c r="CR45" s="1310"/>
      <c r="CS45" s="1310"/>
      <c r="CT45" s="1310"/>
      <c r="CU45" s="1310"/>
      <c r="CV45" s="1310"/>
      <c r="CW45" s="1310"/>
      <c r="CX45" s="1310"/>
      <c r="CY45" s="1310"/>
      <c r="CZ45" s="1310"/>
      <c r="DA45" s="1310"/>
      <c r="DB45" s="1310"/>
      <c r="DC45" s="1311"/>
    </row>
    <row r="46" spans="2:109" ht="13.5" x14ac:dyDescent="0.15">
      <c r="B46" s="386"/>
      <c r="AN46" s="1309"/>
      <c r="AO46" s="1310"/>
      <c r="AP46" s="1310"/>
      <c r="AQ46" s="1310"/>
      <c r="AR46" s="1310"/>
      <c r="AS46" s="1310"/>
      <c r="AT46" s="1310"/>
      <c r="AU46" s="1310"/>
      <c r="AV46" s="1310"/>
      <c r="AW46" s="1310"/>
      <c r="AX46" s="1310"/>
      <c r="AY46" s="1310"/>
      <c r="AZ46" s="1310"/>
      <c r="BA46" s="1310"/>
      <c r="BB46" s="1310"/>
      <c r="BC46" s="1310"/>
      <c r="BD46" s="1310"/>
      <c r="BE46" s="1310"/>
      <c r="BF46" s="1310"/>
      <c r="BG46" s="1310"/>
      <c r="BH46" s="1310"/>
      <c r="BI46" s="1310"/>
      <c r="BJ46" s="1310"/>
      <c r="BK46" s="1310"/>
      <c r="BL46" s="1310"/>
      <c r="BM46" s="1310"/>
      <c r="BN46" s="1310"/>
      <c r="BO46" s="1310"/>
      <c r="BP46" s="1310"/>
      <c r="BQ46" s="1310"/>
      <c r="BR46" s="1310"/>
      <c r="BS46" s="1310"/>
      <c r="BT46" s="1310"/>
      <c r="BU46" s="1310"/>
      <c r="BV46" s="1310"/>
      <c r="BW46" s="1310"/>
      <c r="BX46" s="1310"/>
      <c r="BY46" s="1310"/>
      <c r="BZ46" s="1310"/>
      <c r="CA46" s="1310"/>
      <c r="CB46" s="1310"/>
      <c r="CC46" s="1310"/>
      <c r="CD46" s="1310"/>
      <c r="CE46" s="1310"/>
      <c r="CF46" s="1310"/>
      <c r="CG46" s="1310"/>
      <c r="CH46" s="1310"/>
      <c r="CI46" s="1310"/>
      <c r="CJ46" s="1310"/>
      <c r="CK46" s="1310"/>
      <c r="CL46" s="1310"/>
      <c r="CM46" s="1310"/>
      <c r="CN46" s="1310"/>
      <c r="CO46" s="1310"/>
      <c r="CP46" s="1310"/>
      <c r="CQ46" s="1310"/>
      <c r="CR46" s="1310"/>
      <c r="CS46" s="1310"/>
      <c r="CT46" s="1310"/>
      <c r="CU46" s="1310"/>
      <c r="CV46" s="1310"/>
      <c r="CW46" s="1310"/>
      <c r="CX46" s="1310"/>
      <c r="CY46" s="1310"/>
      <c r="CZ46" s="1310"/>
      <c r="DA46" s="1310"/>
      <c r="DB46" s="1310"/>
      <c r="DC46" s="1311"/>
    </row>
    <row r="47" spans="2:109" ht="13.5" x14ac:dyDescent="0.15">
      <c r="B47" s="386"/>
      <c r="AN47" s="1312"/>
      <c r="AO47" s="1313"/>
      <c r="AP47" s="1313"/>
      <c r="AQ47" s="1313"/>
      <c r="AR47" s="1313"/>
      <c r="AS47" s="1313"/>
      <c r="AT47" s="1313"/>
      <c r="AU47" s="1313"/>
      <c r="AV47" s="1313"/>
      <c r="AW47" s="1313"/>
      <c r="AX47" s="1313"/>
      <c r="AY47" s="1313"/>
      <c r="AZ47" s="1313"/>
      <c r="BA47" s="1313"/>
      <c r="BB47" s="1313"/>
      <c r="BC47" s="1313"/>
      <c r="BD47" s="1313"/>
      <c r="BE47" s="1313"/>
      <c r="BF47" s="1313"/>
      <c r="BG47" s="1313"/>
      <c r="BH47" s="1313"/>
      <c r="BI47" s="1313"/>
      <c r="BJ47" s="1313"/>
      <c r="BK47" s="1313"/>
      <c r="BL47" s="1313"/>
      <c r="BM47" s="1313"/>
      <c r="BN47" s="1313"/>
      <c r="BO47" s="1313"/>
      <c r="BP47" s="1313"/>
      <c r="BQ47" s="1313"/>
      <c r="BR47" s="1313"/>
      <c r="BS47" s="1313"/>
      <c r="BT47" s="1313"/>
      <c r="BU47" s="1313"/>
      <c r="BV47" s="1313"/>
      <c r="BW47" s="1313"/>
      <c r="BX47" s="1313"/>
      <c r="BY47" s="1313"/>
      <c r="BZ47" s="1313"/>
      <c r="CA47" s="1313"/>
      <c r="CB47" s="1313"/>
      <c r="CC47" s="1313"/>
      <c r="CD47" s="1313"/>
      <c r="CE47" s="1313"/>
      <c r="CF47" s="1313"/>
      <c r="CG47" s="1313"/>
      <c r="CH47" s="1313"/>
      <c r="CI47" s="1313"/>
      <c r="CJ47" s="1313"/>
      <c r="CK47" s="1313"/>
      <c r="CL47" s="1313"/>
      <c r="CM47" s="1313"/>
      <c r="CN47" s="1313"/>
      <c r="CO47" s="1313"/>
      <c r="CP47" s="1313"/>
      <c r="CQ47" s="1313"/>
      <c r="CR47" s="1313"/>
      <c r="CS47" s="1313"/>
      <c r="CT47" s="1313"/>
      <c r="CU47" s="1313"/>
      <c r="CV47" s="1313"/>
      <c r="CW47" s="1313"/>
      <c r="CX47" s="1313"/>
      <c r="CY47" s="1313"/>
      <c r="CZ47" s="1313"/>
      <c r="DA47" s="1313"/>
      <c r="DB47" s="1313"/>
      <c r="DC47" s="1314"/>
    </row>
    <row r="48" spans="2:109" ht="13.5" x14ac:dyDescent="0.1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x14ac:dyDescent="0.15">
      <c r="B49" s="386"/>
      <c r="AN49" s="385" t="s">
        <v>597</v>
      </c>
    </row>
    <row r="50" spans="1:109" ht="13.5" x14ac:dyDescent="0.15">
      <c r="B50" s="386"/>
      <c r="G50" s="1315"/>
      <c r="H50" s="1315"/>
      <c r="I50" s="1315"/>
      <c r="J50" s="1315"/>
      <c r="K50" s="395"/>
      <c r="L50" s="395"/>
      <c r="M50" s="394"/>
      <c r="N50" s="394"/>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9" t="s">
        <v>556</v>
      </c>
      <c r="BQ50" s="1319"/>
      <c r="BR50" s="1319"/>
      <c r="BS50" s="1319"/>
      <c r="BT50" s="1319"/>
      <c r="BU50" s="1319"/>
      <c r="BV50" s="1319"/>
      <c r="BW50" s="1319"/>
      <c r="BX50" s="1319" t="s">
        <v>557</v>
      </c>
      <c r="BY50" s="1319"/>
      <c r="BZ50" s="1319"/>
      <c r="CA50" s="1319"/>
      <c r="CB50" s="1319"/>
      <c r="CC50" s="1319"/>
      <c r="CD50" s="1319"/>
      <c r="CE50" s="1319"/>
      <c r="CF50" s="1319" t="s">
        <v>558</v>
      </c>
      <c r="CG50" s="1319"/>
      <c r="CH50" s="1319"/>
      <c r="CI50" s="1319"/>
      <c r="CJ50" s="1319"/>
      <c r="CK50" s="1319"/>
      <c r="CL50" s="1319"/>
      <c r="CM50" s="1319"/>
      <c r="CN50" s="1319" t="s">
        <v>559</v>
      </c>
      <c r="CO50" s="1319"/>
      <c r="CP50" s="1319"/>
      <c r="CQ50" s="1319"/>
      <c r="CR50" s="1319"/>
      <c r="CS50" s="1319"/>
      <c r="CT50" s="1319"/>
      <c r="CU50" s="1319"/>
      <c r="CV50" s="1319" t="s">
        <v>560</v>
      </c>
      <c r="CW50" s="1319"/>
      <c r="CX50" s="1319"/>
      <c r="CY50" s="1319"/>
      <c r="CZ50" s="1319"/>
      <c r="DA50" s="1319"/>
      <c r="DB50" s="1319"/>
      <c r="DC50" s="1319"/>
    </row>
    <row r="51" spans="1:109" ht="13.5" customHeight="1" x14ac:dyDescent="0.15">
      <c r="B51" s="386"/>
      <c r="G51" s="1320"/>
      <c r="H51" s="1320"/>
      <c r="I51" s="1324"/>
      <c r="J51" s="1324"/>
      <c r="K51" s="1323"/>
      <c r="L51" s="1323"/>
      <c r="M51" s="1323"/>
      <c r="N51" s="1323"/>
      <c r="AM51" s="393"/>
      <c r="AN51" s="1322" t="s">
        <v>596</v>
      </c>
      <c r="AO51" s="1322"/>
      <c r="AP51" s="1322"/>
      <c r="AQ51" s="1322"/>
      <c r="AR51" s="1322"/>
      <c r="AS51" s="1322"/>
      <c r="AT51" s="1322"/>
      <c r="AU51" s="1322"/>
      <c r="AV51" s="1322"/>
      <c r="AW51" s="1322"/>
      <c r="AX51" s="1322"/>
      <c r="AY51" s="1322"/>
      <c r="AZ51" s="1322"/>
      <c r="BA51" s="1322"/>
      <c r="BB51" s="1322" t="s">
        <v>602</v>
      </c>
      <c r="BC51" s="1322"/>
      <c r="BD51" s="1322"/>
      <c r="BE51" s="1322"/>
      <c r="BF51" s="1322"/>
      <c r="BG51" s="1322"/>
      <c r="BH51" s="1322"/>
      <c r="BI51" s="1322"/>
      <c r="BJ51" s="1322"/>
      <c r="BK51" s="1322"/>
      <c r="BL51" s="1322"/>
      <c r="BM51" s="1322"/>
      <c r="BN51" s="1322"/>
      <c r="BO51" s="1322"/>
      <c r="BP51" s="1321"/>
      <c r="BQ51" s="1305"/>
      <c r="BR51" s="1305"/>
      <c r="BS51" s="1305"/>
      <c r="BT51" s="1305"/>
      <c r="BU51" s="1305"/>
      <c r="BV51" s="1305"/>
      <c r="BW51" s="1305"/>
      <c r="BX51" s="1321"/>
      <c r="BY51" s="1305"/>
      <c r="BZ51" s="1305"/>
      <c r="CA51" s="1305"/>
      <c r="CB51" s="1305"/>
      <c r="CC51" s="1305"/>
      <c r="CD51" s="1305"/>
      <c r="CE51" s="1305"/>
      <c r="CF51" s="1305"/>
      <c r="CG51" s="1305"/>
      <c r="CH51" s="1305"/>
      <c r="CI51" s="1305"/>
      <c r="CJ51" s="1305"/>
      <c r="CK51" s="1305"/>
      <c r="CL51" s="1305"/>
      <c r="CM51" s="1305"/>
      <c r="CN51" s="1305"/>
      <c r="CO51" s="1305"/>
      <c r="CP51" s="1305"/>
      <c r="CQ51" s="1305"/>
      <c r="CR51" s="1305"/>
      <c r="CS51" s="1305"/>
      <c r="CT51" s="1305"/>
      <c r="CU51" s="1305"/>
      <c r="CV51" s="1305"/>
      <c r="CW51" s="1305"/>
      <c r="CX51" s="1305"/>
      <c r="CY51" s="1305"/>
      <c r="CZ51" s="1305"/>
      <c r="DA51" s="1305"/>
      <c r="DB51" s="1305"/>
      <c r="DC51" s="1305"/>
    </row>
    <row r="52" spans="1:109" ht="13.5" x14ac:dyDescent="0.15">
      <c r="B52" s="386"/>
      <c r="G52" s="1320"/>
      <c r="H52" s="1320"/>
      <c r="I52" s="1324"/>
      <c r="J52" s="1324"/>
      <c r="K52" s="1323"/>
      <c r="L52" s="1323"/>
      <c r="M52" s="1323"/>
      <c r="N52" s="1323"/>
      <c r="AM52" s="393"/>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ht="13.5" x14ac:dyDescent="0.15">
      <c r="A53" s="401"/>
      <c r="B53" s="386"/>
      <c r="G53" s="1320"/>
      <c r="H53" s="1320"/>
      <c r="I53" s="1315"/>
      <c r="J53" s="1315"/>
      <c r="K53" s="1323"/>
      <c r="L53" s="1323"/>
      <c r="M53" s="1323"/>
      <c r="N53" s="1323"/>
      <c r="AM53" s="393"/>
      <c r="AN53" s="1322"/>
      <c r="AO53" s="1322"/>
      <c r="AP53" s="1322"/>
      <c r="AQ53" s="1322"/>
      <c r="AR53" s="1322"/>
      <c r="AS53" s="1322"/>
      <c r="AT53" s="1322"/>
      <c r="AU53" s="1322"/>
      <c r="AV53" s="1322"/>
      <c r="AW53" s="1322"/>
      <c r="AX53" s="1322"/>
      <c r="AY53" s="1322"/>
      <c r="AZ53" s="1322"/>
      <c r="BA53" s="1322"/>
      <c r="BB53" s="1322" t="s">
        <v>600</v>
      </c>
      <c r="BC53" s="1322"/>
      <c r="BD53" s="1322"/>
      <c r="BE53" s="1322"/>
      <c r="BF53" s="1322"/>
      <c r="BG53" s="1322"/>
      <c r="BH53" s="1322"/>
      <c r="BI53" s="1322"/>
      <c r="BJ53" s="1322"/>
      <c r="BK53" s="1322"/>
      <c r="BL53" s="1322"/>
      <c r="BM53" s="1322"/>
      <c r="BN53" s="1322"/>
      <c r="BO53" s="1322"/>
      <c r="BP53" s="1321"/>
      <c r="BQ53" s="1305"/>
      <c r="BR53" s="1305"/>
      <c r="BS53" s="1305"/>
      <c r="BT53" s="1305"/>
      <c r="BU53" s="1305"/>
      <c r="BV53" s="1305"/>
      <c r="BW53" s="1305"/>
      <c r="BX53" s="1321"/>
      <c r="BY53" s="1305"/>
      <c r="BZ53" s="1305"/>
      <c r="CA53" s="1305"/>
      <c r="CB53" s="1305"/>
      <c r="CC53" s="1305"/>
      <c r="CD53" s="1305"/>
      <c r="CE53" s="1305"/>
      <c r="CF53" s="1305">
        <v>55.2</v>
      </c>
      <c r="CG53" s="1305"/>
      <c r="CH53" s="1305"/>
      <c r="CI53" s="1305"/>
      <c r="CJ53" s="1305"/>
      <c r="CK53" s="1305"/>
      <c r="CL53" s="1305"/>
      <c r="CM53" s="1305"/>
      <c r="CN53" s="1305">
        <v>56.4</v>
      </c>
      <c r="CO53" s="1305"/>
      <c r="CP53" s="1305"/>
      <c r="CQ53" s="1305"/>
      <c r="CR53" s="1305"/>
      <c r="CS53" s="1305"/>
      <c r="CT53" s="1305"/>
      <c r="CU53" s="1305"/>
      <c r="CV53" s="1305">
        <v>57.8</v>
      </c>
      <c r="CW53" s="1305"/>
      <c r="CX53" s="1305"/>
      <c r="CY53" s="1305"/>
      <c r="CZ53" s="1305"/>
      <c r="DA53" s="1305"/>
      <c r="DB53" s="1305"/>
      <c r="DC53" s="1305"/>
    </row>
    <row r="54" spans="1:109" ht="13.5" x14ac:dyDescent="0.15">
      <c r="A54" s="401"/>
      <c r="B54" s="386"/>
      <c r="G54" s="1320"/>
      <c r="H54" s="1320"/>
      <c r="I54" s="1315"/>
      <c r="J54" s="1315"/>
      <c r="K54" s="1323"/>
      <c r="L54" s="1323"/>
      <c r="M54" s="1323"/>
      <c r="N54" s="1323"/>
      <c r="AM54" s="393"/>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ht="13.5" x14ac:dyDescent="0.15">
      <c r="A55" s="401"/>
      <c r="B55" s="386"/>
      <c r="G55" s="1315"/>
      <c r="H55" s="1315"/>
      <c r="I55" s="1315"/>
      <c r="J55" s="1315"/>
      <c r="K55" s="1323"/>
      <c r="L55" s="1323"/>
      <c r="M55" s="1323"/>
      <c r="N55" s="1323"/>
      <c r="AN55" s="1319" t="s">
        <v>601</v>
      </c>
      <c r="AO55" s="1319"/>
      <c r="AP55" s="1319"/>
      <c r="AQ55" s="1319"/>
      <c r="AR55" s="1319"/>
      <c r="AS55" s="1319"/>
      <c r="AT55" s="1319"/>
      <c r="AU55" s="1319"/>
      <c r="AV55" s="1319"/>
      <c r="AW55" s="1319"/>
      <c r="AX55" s="1319"/>
      <c r="AY55" s="1319"/>
      <c r="AZ55" s="1319"/>
      <c r="BA55" s="1319"/>
      <c r="BB55" s="1322" t="s">
        <v>594</v>
      </c>
      <c r="BC55" s="1322"/>
      <c r="BD55" s="1322"/>
      <c r="BE55" s="1322"/>
      <c r="BF55" s="1322"/>
      <c r="BG55" s="1322"/>
      <c r="BH55" s="1322"/>
      <c r="BI55" s="1322"/>
      <c r="BJ55" s="1322"/>
      <c r="BK55" s="1322"/>
      <c r="BL55" s="1322"/>
      <c r="BM55" s="1322"/>
      <c r="BN55" s="1322"/>
      <c r="BO55" s="1322"/>
      <c r="BP55" s="1321"/>
      <c r="BQ55" s="1305"/>
      <c r="BR55" s="1305"/>
      <c r="BS55" s="1305"/>
      <c r="BT55" s="1305"/>
      <c r="BU55" s="1305"/>
      <c r="BV55" s="1305"/>
      <c r="BW55" s="1305"/>
      <c r="BX55" s="1321"/>
      <c r="BY55" s="1305"/>
      <c r="BZ55" s="1305"/>
      <c r="CA55" s="1305"/>
      <c r="CB55" s="1305"/>
      <c r="CC55" s="1305"/>
      <c r="CD55" s="1305"/>
      <c r="CE55" s="1305"/>
      <c r="CF55" s="1305">
        <v>0</v>
      </c>
      <c r="CG55" s="1305"/>
      <c r="CH55" s="1305"/>
      <c r="CI55" s="1305"/>
      <c r="CJ55" s="1305"/>
      <c r="CK55" s="1305"/>
      <c r="CL55" s="1305"/>
      <c r="CM55" s="1305"/>
      <c r="CN55" s="1305">
        <v>0</v>
      </c>
      <c r="CO55" s="1305"/>
      <c r="CP55" s="1305"/>
      <c r="CQ55" s="1305"/>
      <c r="CR55" s="1305"/>
      <c r="CS55" s="1305"/>
      <c r="CT55" s="1305"/>
      <c r="CU55" s="1305"/>
      <c r="CV55" s="1305">
        <v>0</v>
      </c>
      <c r="CW55" s="1305"/>
      <c r="CX55" s="1305"/>
      <c r="CY55" s="1305"/>
      <c r="CZ55" s="1305"/>
      <c r="DA55" s="1305"/>
      <c r="DB55" s="1305"/>
      <c r="DC55" s="1305"/>
    </row>
    <row r="56" spans="1:109" ht="13.5" x14ac:dyDescent="0.15">
      <c r="A56" s="401"/>
      <c r="B56" s="386"/>
      <c r="G56" s="1315"/>
      <c r="H56" s="1315"/>
      <c r="I56" s="1315"/>
      <c r="J56" s="1315"/>
      <c r="K56" s="1323"/>
      <c r="L56" s="1323"/>
      <c r="M56" s="1323"/>
      <c r="N56" s="1323"/>
      <c r="AN56" s="1319"/>
      <c r="AO56" s="1319"/>
      <c r="AP56" s="1319"/>
      <c r="AQ56" s="1319"/>
      <c r="AR56" s="1319"/>
      <c r="AS56" s="1319"/>
      <c r="AT56" s="1319"/>
      <c r="AU56" s="1319"/>
      <c r="AV56" s="1319"/>
      <c r="AW56" s="1319"/>
      <c r="AX56" s="1319"/>
      <c r="AY56" s="1319"/>
      <c r="AZ56" s="1319"/>
      <c r="BA56" s="1319"/>
      <c r="BB56" s="1322"/>
      <c r="BC56" s="1322"/>
      <c r="BD56" s="1322"/>
      <c r="BE56" s="1322"/>
      <c r="BF56" s="1322"/>
      <c r="BG56" s="1322"/>
      <c r="BH56" s="1322"/>
      <c r="BI56" s="1322"/>
      <c r="BJ56" s="1322"/>
      <c r="BK56" s="1322"/>
      <c r="BL56" s="1322"/>
      <c r="BM56" s="1322"/>
      <c r="BN56" s="1322"/>
      <c r="BO56" s="1322"/>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1" customFormat="1" ht="13.5" x14ac:dyDescent="0.15">
      <c r="B57" s="407"/>
      <c r="G57" s="1315"/>
      <c r="H57" s="1315"/>
      <c r="I57" s="1325"/>
      <c r="J57" s="1325"/>
      <c r="K57" s="1323"/>
      <c r="L57" s="1323"/>
      <c r="M57" s="1323"/>
      <c r="N57" s="1323"/>
      <c r="AM57" s="385"/>
      <c r="AN57" s="1319"/>
      <c r="AO57" s="1319"/>
      <c r="AP57" s="1319"/>
      <c r="AQ57" s="1319"/>
      <c r="AR57" s="1319"/>
      <c r="AS57" s="1319"/>
      <c r="AT57" s="1319"/>
      <c r="AU57" s="1319"/>
      <c r="AV57" s="1319"/>
      <c r="AW57" s="1319"/>
      <c r="AX57" s="1319"/>
      <c r="AY57" s="1319"/>
      <c r="AZ57" s="1319"/>
      <c r="BA57" s="1319"/>
      <c r="BB57" s="1322" t="s">
        <v>600</v>
      </c>
      <c r="BC57" s="1322"/>
      <c r="BD57" s="1322"/>
      <c r="BE57" s="1322"/>
      <c r="BF57" s="1322"/>
      <c r="BG57" s="1322"/>
      <c r="BH57" s="1322"/>
      <c r="BI57" s="1322"/>
      <c r="BJ57" s="1322"/>
      <c r="BK57" s="1322"/>
      <c r="BL57" s="1322"/>
      <c r="BM57" s="1322"/>
      <c r="BN57" s="1322"/>
      <c r="BO57" s="1322"/>
      <c r="BP57" s="1321"/>
      <c r="BQ57" s="1305"/>
      <c r="BR57" s="1305"/>
      <c r="BS57" s="1305"/>
      <c r="BT57" s="1305"/>
      <c r="BU57" s="1305"/>
      <c r="BV57" s="1305"/>
      <c r="BW57" s="1305"/>
      <c r="BX57" s="1321"/>
      <c r="BY57" s="1305"/>
      <c r="BZ57" s="1305"/>
      <c r="CA57" s="1305"/>
      <c r="CB57" s="1305"/>
      <c r="CC57" s="1305"/>
      <c r="CD57" s="1305"/>
      <c r="CE57" s="1305"/>
      <c r="CF57" s="1305">
        <v>56.3</v>
      </c>
      <c r="CG57" s="1305"/>
      <c r="CH57" s="1305"/>
      <c r="CI57" s="1305"/>
      <c r="CJ57" s="1305"/>
      <c r="CK57" s="1305"/>
      <c r="CL57" s="1305"/>
      <c r="CM57" s="1305"/>
      <c r="CN57" s="1305">
        <v>57.6</v>
      </c>
      <c r="CO57" s="1305"/>
      <c r="CP57" s="1305"/>
      <c r="CQ57" s="1305"/>
      <c r="CR57" s="1305"/>
      <c r="CS57" s="1305"/>
      <c r="CT57" s="1305"/>
      <c r="CU57" s="1305"/>
      <c r="CV57" s="1305">
        <v>58.7</v>
      </c>
      <c r="CW57" s="1305"/>
      <c r="CX57" s="1305"/>
      <c r="CY57" s="1305"/>
      <c r="CZ57" s="1305"/>
      <c r="DA57" s="1305"/>
      <c r="DB57" s="1305"/>
      <c r="DC57" s="1305"/>
      <c r="DD57" s="412"/>
      <c r="DE57" s="407"/>
    </row>
    <row r="58" spans="1:109" s="401" customFormat="1" ht="13.5" x14ac:dyDescent="0.15">
      <c r="A58" s="385"/>
      <c r="B58" s="407"/>
      <c r="G58" s="1315"/>
      <c r="H58" s="1315"/>
      <c r="I58" s="1325"/>
      <c r="J58" s="1325"/>
      <c r="K58" s="1323"/>
      <c r="L58" s="1323"/>
      <c r="M58" s="1323"/>
      <c r="N58" s="1323"/>
      <c r="AM58" s="385"/>
      <c r="AN58" s="1319"/>
      <c r="AO58" s="1319"/>
      <c r="AP58" s="1319"/>
      <c r="AQ58" s="1319"/>
      <c r="AR58" s="1319"/>
      <c r="AS58" s="1319"/>
      <c r="AT58" s="1319"/>
      <c r="AU58" s="1319"/>
      <c r="AV58" s="1319"/>
      <c r="AW58" s="1319"/>
      <c r="AX58" s="1319"/>
      <c r="AY58" s="1319"/>
      <c r="AZ58" s="1319"/>
      <c r="BA58" s="1319"/>
      <c r="BB58" s="1322"/>
      <c r="BC58" s="1322"/>
      <c r="BD58" s="1322"/>
      <c r="BE58" s="1322"/>
      <c r="BF58" s="1322"/>
      <c r="BG58" s="1322"/>
      <c r="BH58" s="1322"/>
      <c r="BI58" s="1322"/>
      <c r="BJ58" s="1322"/>
      <c r="BK58" s="1322"/>
      <c r="BL58" s="1322"/>
      <c r="BM58" s="1322"/>
      <c r="BN58" s="1322"/>
      <c r="BO58" s="1322"/>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12"/>
      <c r="DE58" s="407"/>
    </row>
    <row r="59" spans="1:109" s="401" customFormat="1" ht="13.5" x14ac:dyDescent="0.1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x14ac:dyDescent="0.1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x14ac:dyDescent="0.1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x14ac:dyDescent="0.1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x14ac:dyDescent="0.15">
      <c r="B63" s="405" t="s">
        <v>599</v>
      </c>
    </row>
    <row r="64" spans="1:109" ht="13.5" x14ac:dyDescent="0.15">
      <c r="B64" s="386"/>
      <c r="G64" s="402"/>
      <c r="I64" s="404"/>
      <c r="J64" s="404"/>
      <c r="K64" s="404"/>
      <c r="L64" s="404"/>
      <c r="M64" s="404"/>
      <c r="N64" s="403"/>
      <c r="AM64" s="402"/>
      <c r="AN64" s="402" t="s">
        <v>598</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x14ac:dyDescent="0.15">
      <c r="B65" s="386"/>
      <c r="AN65" s="1306" t="s">
        <v>607</v>
      </c>
      <c r="AO65" s="1307"/>
      <c r="AP65" s="1307"/>
      <c r="AQ65" s="1307"/>
      <c r="AR65" s="1307"/>
      <c r="AS65" s="1307"/>
      <c r="AT65" s="1307"/>
      <c r="AU65" s="1307"/>
      <c r="AV65" s="1307"/>
      <c r="AW65" s="1307"/>
      <c r="AX65" s="1307"/>
      <c r="AY65" s="1307"/>
      <c r="AZ65" s="1307"/>
      <c r="BA65" s="1307"/>
      <c r="BB65" s="1307"/>
      <c r="BC65" s="1307"/>
      <c r="BD65" s="1307"/>
      <c r="BE65" s="1307"/>
      <c r="BF65" s="1307"/>
      <c r="BG65" s="1307"/>
      <c r="BH65" s="1307"/>
      <c r="BI65" s="1307"/>
      <c r="BJ65" s="1307"/>
      <c r="BK65" s="1307"/>
      <c r="BL65" s="1307"/>
      <c r="BM65" s="1307"/>
      <c r="BN65" s="1307"/>
      <c r="BO65" s="1307"/>
      <c r="BP65" s="1307"/>
      <c r="BQ65" s="1307"/>
      <c r="BR65" s="1307"/>
      <c r="BS65" s="1307"/>
      <c r="BT65" s="1307"/>
      <c r="BU65" s="1307"/>
      <c r="BV65" s="1307"/>
      <c r="BW65" s="1307"/>
      <c r="BX65" s="1307"/>
      <c r="BY65" s="1307"/>
      <c r="BZ65" s="1307"/>
      <c r="CA65" s="1307"/>
      <c r="CB65" s="1307"/>
      <c r="CC65" s="1307"/>
      <c r="CD65" s="1307"/>
      <c r="CE65" s="1307"/>
      <c r="CF65" s="1307"/>
      <c r="CG65" s="1307"/>
      <c r="CH65" s="1307"/>
      <c r="CI65" s="1307"/>
      <c r="CJ65" s="1307"/>
      <c r="CK65" s="1307"/>
      <c r="CL65" s="1307"/>
      <c r="CM65" s="1307"/>
      <c r="CN65" s="1307"/>
      <c r="CO65" s="1307"/>
      <c r="CP65" s="1307"/>
      <c r="CQ65" s="1307"/>
      <c r="CR65" s="1307"/>
      <c r="CS65" s="1307"/>
      <c r="CT65" s="1307"/>
      <c r="CU65" s="1307"/>
      <c r="CV65" s="1307"/>
      <c r="CW65" s="1307"/>
      <c r="CX65" s="1307"/>
      <c r="CY65" s="1307"/>
      <c r="CZ65" s="1307"/>
      <c r="DA65" s="1307"/>
      <c r="DB65" s="1307"/>
      <c r="DC65" s="1308"/>
    </row>
    <row r="66" spans="2:107" ht="13.5" x14ac:dyDescent="0.15">
      <c r="B66" s="386"/>
      <c r="AN66" s="1309"/>
      <c r="AO66" s="1310"/>
      <c r="AP66" s="1310"/>
      <c r="AQ66" s="1310"/>
      <c r="AR66" s="1310"/>
      <c r="AS66" s="1310"/>
      <c r="AT66" s="1310"/>
      <c r="AU66" s="1310"/>
      <c r="AV66" s="1310"/>
      <c r="AW66" s="1310"/>
      <c r="AX66" s="1310"/>
      <c r="AY66" s="1310"/>
      <c r="AZ66" s="1310"/>
      <c r="BA66" s="1310"/>
      <c r="BB66" s="1310"/>
      <c r="BC66" s="1310"/>
      <c r="BD66" s="1310"/>
      <c r="BE66" s="1310"/>
      <c r="BF66" s="1310"/>
      <c r="BG66" s="1310"/>
      <c r="BH66" s="1310"/>
      <c r="BI66" s="1310"/>
      <c r="BJ66" s="1310"/>
      <c r="BK66" s="1310"/>
      <c r="BL66" s="1310"/>
      <c r="BM66" s="1310"/>
      <c r="BN66" s="1310"/>
      <c r="BO66" s="1310"/>
      <c r="BP66" s="1310"/>
      <c r="BQ66" s="1310"/>
      <c r="BR66" s="1310"/>
      <c r="BS66" s="1310"/>
      <c r="BT66" s="1310"/>
      <c r="BU66" s="1310"/>
      <c r="BV66" s="1310"/>
      <c r="BW66" s="1310"/>
      <c r="BX66" s="1310"/>
      <c r="BY66" s="1310"/>
      <c r="BZ66" s="1310"/>
      <c r="CA66" s="1310"/>
      <c r="CB66" s="1310"/>
      <c r="CC66" s="1310"/>
      <c r="CD66" s="1310"/>
      <c r="CE66" s="1310"/>
      <c r="CF66" s="1310"/>
      <c r="CG66" s="1310"/>
      <c r="CH66" s="1310"/>
      <c r="CI66" s="1310"/>
      <c r="CJ66" s="1310"/>
      <c r="CK66" s="1310"/>
      <c r="CL66" s="1310"/>
      <c r="CM66" s="1310"/>
      <c r="CN66" s="1310"/>
      <c r="CO66" s="1310"/>
      <c r="CP66" s="1310"/>
      <c r="CQ66" s="1310"/>
      <c r="CR66" s="1310"/>
      <c r="CS66" s="1310"/>
      <c r="CT66" s="1310"/>
      <c r="CU66" s="1310"/>
      <c r="CV66" s="1310"/>
      <c r="CW66" s="1310"/>
      <c r="CX66" s="1310"/>
      <c r="CY66" s="1310"/>
      <c r="CZ66" s="1310"/>
      <c r="DA66" s="1310"/>
      <c r="DB66" s="1310"/>
      <c r="DC66" s="1311"/>
    </row>
    <row r="67" spans="2:107" ht="13.5" x14ac:dyDescent="0.15">
      <c r="B67" s="386"/>
      <c r="AN67" s="1309"/>
      <c r="AO67" s="1310"/>
      <c r="AP67" s="1310"/>
      <c r="AQ67" s="1310"/>
      <c r="AR67" s="1310"/>
      <c r="AS67" s="1310"/>
      <c r="AT67" s="1310"/>
      <c r="AU67" s="1310"/>
      <c r="AV67" s="1310"/>
      <c r="AW67" s="1310"/>
      <c r="AX67" s="1310"/>
      <c r="AY67" s="1310"/>
      <c r="AZ67" s="1310"/>
      <c r="BA67" s="1310"/>
      <c r="BB67" s="1310"/>
      <c r="BC67" s="1310"/>
      <c r="BD67" s="1310"/>
      <c r="BE67" s="1310"/>
      <c r="BF67" s="1310"/>
      <c r="BG67" s="1310"/>
      <c r="BH67" s="1310"/>
      <c r="BI67" s="1310"/>
      <c r="BJ67" s="1310"/>
      <c r="BK67" s="1310"/>
      <c r="BL67" s="1310"/>
      <c r="BM67" s="1310"/>
      <c r="BN67" s="1310"/>
      <c r="BO67" s="1310"/>
      <c r="BP67" s="1310"/>
      <c r="BQ67" s="1310"/>
      <c r="BR67" s="1310"/>
      <c r="BS67" s="1310"/>
      <c r="BT67" s="1310"/>
      <c r="BU67" s="1310"/>
      <c r="BV67" s="1310"/>
      <c r="BW67" s="1310"/>
      <c r="BX67" s="1310"/>
      <c r="BY67" s="1310"/>
      <c r="BZ67" s="1310"/>
      <c r="CA67" s="1310"/>
      <c r="CB67" s="1310"/>
      <c r="CC67" s="1310"/>
      <c r="CD67" s="1310"/>
      <c r="CE67" s="1310"/>
      <c r="CF67" s="1310"/>
      <c r="CG67" s="1310"/>
      <c r="CH67" s="1310"/>
      <c r="CI67" s="1310"/>
      <c r="CJ67" s="1310"/>
      <c r="CK67" s="1310"/>
      <c r="CL67" s="1310"/>
      <c r="CM67" s="1310"/>
      <c r="CN67" s="1310"/>
      <c r="CO67" s="1310"/>
      <c r="CP67" s="1310"/>
      <c r="CQ67" s="1310"/>
      <c r="CR67" s="1310"/>
      <c r="CS67" s="1310"/>
      <c r="CT67" s="1310"/>
      <c r="CU67" s="1310"/>
      <c r="CV67" s="1310"/>
      <c r="CW67" s="1310"/>
      <c r="CX67" s="1310"/>
      <c r="CY67" s="1310"/>
      <c r="CZ67" s="1310"/>
      <c r="DA67" s="1310"/>
      <c r="DB67" s="1310"/>
      <c r="DC67" s="1311"/>
    </row>
    <row r="68" spans="2:107" ht="13.5" x14ac:dyDescent="0.15">
      <c r="B68" s="386"/>
      <c r="AN68" s="1309"/>
      <c r="AO68" s="1310"/>
      <c r="AP68" s="1310"/>
      <c r="AQ68" s="1310"/>
      <c r="AR68" s="1310"/>
      <c r="AS68" s="1310"/>
      <c r="AT68" s="1310"/>
      <c r="AU68" s="1310"/>
      <c r="AV68" s="1310"/>
      <c r="AW68" s="1310"/>
      <c r="AX68" s="1310"/>
      <c r="AY68" s="1310"/>
      <c r="AZ68" s="1310"/>
      <c r="BA68" s="1310"/>
      <c r="BB68" s="1310"/>
      <c r="BC68" s="1310"/>
      <c r="BD68" s="1310"/>
      <c r="BE68" s="1310"/>
      <c r="BF68" s="1310"/>
      <c r="BG68" s="1310"/>
      <c r="BH68" s="1310"/>
      <c r="BI68" s="1310"/>
      <c r="BJ68" s="1310"/>
      <c r="BK68" s="1310"/>
      <c r="BL68" s="1310"/>
      <c r="BM68" s="1310"/>
      <c r="BN68" s="1310"/>
      <c r="BO68" s="1310"/>
      <c r="BP68" s="1310"/>
      <c r="BQ68" s="1310"/>
      <c r="BR68" s="1310"/>
      <c r="BS68" s="1310"/>
      <c r="BT68" s="1310"/>
      <c r="BU68" s="1310"/>
      <c r="BV68" s="1310"/>
      <c r="BW68" s="1310"/>
      <c r="BX68" s="1310"/>
      <c r="BY68" s="1310"/>
      <c r="BZ68" s="1310"/>
      <c r="CA68" s="1310"/>
      <c r="CB68" s="1310"/>
      <c r="CC68" s="1310"/>
      <c r="CD68" s="1310"/>
      <c r="CE68" s="1310"/>
      <c r="CF68" s="1310"/>
      <c r="CG68" s="1310"/>
      <c r="CH68" s="1310"/>
      <c r="CI68" s="1310"/>
      <c r="CJ68" s="1310"/>
      <c r="CK68" s="1310"/>
      <c r="CL68" s="1310"/>
      <c r="CM68" s="1310"/>
      <c r="CN68" s="1310"/>
      <c r="CO68" s="1310"/>
      <c r="CP68" s="1310"/>
      <c r="CQ68" s="1310"/>
      <c r="CR68" s="1310"/>
      <c r="CS68" s="1310"/>
      <c r="CT68" s="1310"/>
      <c r="CU68" s="1310"/>
      <c r="CV68" s="1310"/>
      <c r="CW68" s="1310"/>
      <c r="CX68" s="1310"/>
      <c r="CY68" s="1310"/>
      <c r="CZ68" s="1310"/>
      <c r="DA68" s="1310"/>
      <c r="DB68" s="1310"/>
      <c r="DC68" s="1311"/>
    </row>
    <row r="69" spans="2:107" ht="13.5" x14ac:dyDescent="0.15">
      <c r="B69" s="386"/>
      <c r="AN69" s="1312"/>
      <c r="AO69" s="1313"/>
      <c r="AP69" s="1313"/>
      <c r="AQ69" s="1313"/>
      <c r="AR69" s="1313"/>
      <c r="AS69" s="1313"/>
      <c r="AT69" s="1313"/>
      <c r="AU69" s="1313"/>
      <c r="AV69" s="1313"/>
      <c r="AW69" s="1313"/>
      <c r="AX69" s="1313"/>
      <c r="AY69" s="1313"/>
      <c r="AZ69" s="1313"/>
      <c r="BA69" s="1313"/>
      <c r="BB69" s="1313"/>
      <c r="BC69" s="1313"/>
      <c r="BD69" s="1313"/>
      <c r="BE69" s="1313"/>
      <c r="BF69" s="1313"/>
      <c r="BG69" s="1313"/>
      <c r="BH69" s="1313"/>
      <c r="BI69" s="1313"/>
      <c r="BJ69" s="1313"/>
      <c r="BK69" s="1313"/>
      <c r="BL69" s="1313"/>
      <c r="BM69" s="1313"/>
      <c r="BN69" s="1313"/>
      <c r="BO69" s="1313"/>
      <c r="BP69" s="1313"/>
      <c r="BQ69" s="1313"/>
      <c r="BR69" s="1313"/>
      <c r="BS69" s="1313"/>
      <c r="BT69" s="1313"/>
      <c r="BU69" s="1313"/>
      <c r="BV69" s="1313"/>
      <c r="BW69" s="1313"/>
      <c r="BX69" s="1313"/>
      <c r="BY69" s="1313"/>
      <c r="BZ69" s="1313"/>
      <c r="CA69" s="1313"/>
      <c r="CB69" s="1313"/>
      <c r="CC69" s="1313"/>
      <c r="CD69" s="1313"/>
      <c r="CE69" s="1313"/>
      <c r="CF69" s="1313"/>
      <c r="CG69" s="1313"/>
      <c r="CH69" s="1313"/>
      <c r="CI69" s="1313"/>
      <c r="CJ69" s="1313"/>
      <c r="CK69" s="1313"/>
      <c r="CL69" s="1313"/>
      <c r="CM69" s="1313"/>
      <c r="CN69" s="1313"/>
      <c r="CO69" s="1313"/>
      <c r="CP69" s="1313"/>
      <c r="CQ69" s="1313"/>
      <c r="CR69" s="1313"/>
      <c r="CS69" s="1313"/>
      <c r="CT69" s="1313"/>
      <c r="CU69" s="1313"/>
      <c r="CV69" s="1313"/>
      <c r="CW69" s="1313"/>
      <c r="CX69" s="1313"/>
      <c r="CY69" s="1313"/>
      <c r="CZ69" s="1313"/>
      <c r="DA69" s="1313"/>
      <c r="DB69" s="1313"/>
      <c r="DC69" s="1314"/>
    </row>
    <row r="70" spans="2:107" ht="13.5" x14ac:dyDescent="0.1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x14ac:dyDescent="0.15">
      <c r="B71" s="386"/>
      <c r="G71" s="396"/>
      <c r="I71" s="399"/>
      <c r="J71" s="398"/>
      <c r="K71" s="398"/>
      <c r="L71" s="397"/>
      <c r="M71" s="398"/>
      <c r="N71" s="397"/>
      <c r="AM71" s="396"/>
      <c r="AN71" s="385" t="s">
        <v>597</v>
      </c>
    </row>
    <row r="72" spans="2:107" ht="13.5" x14ac:dyDescent="0.15">
      <c r="B72" s="386"/>
      <c r="G72" s="1315"/>
      <c r="H72" s="1315"/>
      <c r="I72" s="1315"/>
      <c r="J72" s="1315"/>
      <c r="K72" s="395"/>
      <c r="L72" s="395"/>
      <c r="M72" s="394"/>
      <c r="N72" s="394"/>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9" t="s">
        <v>556</v>
      </c>
      <c r="BQ72" s="1319"/>
      <c r="BR72" s="1319"/>
      <c r="BS72" s="1319"/>
      <c r="BT72" s="1319"/>
      <c r="BU72" s="1319"/>
      <c r="BV72" s="1319"/>
      <c r="BW72" s="1319"/>
      <c r="BX72" s="1319" t="s">
        <v>557</v>
      </c>
      <c r="BY72" s="1319"/>
      <c r="BZ72" s="1319"/>
      <c r="CA72" s="1319"/>
      <c r="CB72" s="1319"/>
      <c r="CC72" s="1319"/>
      <c r="CD72" s="1319"/>
      <c r="CE72" s="1319"/>
      <c r="CF72" s="1319" t="s">
        <v>558</v>
      </c>
      <c r="CG72" s="1319"/>
      <c r="CH72" s="1319"/>
      <c r="CI72" s="1319"/>
      <c r="CJ72" s="1319"/>
      <c r="CK72" s="1319"/>
      <c r="CL72" s="1319"/>
      <c r="CM72" s="1319"/>
      <c r="CN72" s="1319" t="s">
        <v>559</v>
      </c>
      <c r="CO72" s="1319"/>
      <c r="CP72" s="1319"/>
      <c r="CQ72" s="1319"/>
      <c r="CR72" s="1319"/>
      <c r="CS72" s="1319"/>
      <c r="CT72" s="1319"/>
      <c r="CU72" s="1319"/>
      <c r="CV72" s="1319" t="s">
        <v>560</v>
      </c>
      <c r="CW72" s="1319"/>
      <c r="CX72" s="1319"/>
      <c r="CY72" s="1319"/>
      <c r="CZ72" s="1319"/>
      <c r="DA72" s="1319"/>
      <c r="DB72" s="1319"/>
      <c r="DC72" s="1319"/>
    </row>
    <row r="73" spans="2:107" ht="13.5" x14ac:dyDescent="0.15">
      <c r="B73" s="386"/>
      <c r="G73" s="1320"/>
      <c r="H73" s="1320"/>
      <c r="I73" s="1320"/>
      <c r="J73" s="1320"/>
      <c r="K73" s="1326"/>
      <c r="L73" s="1326"/>
      <c r="M73" s="1326"/>
      <c r="N73" s="1326"/>
      <c r="AM73" s="393"/>
      <c r="AN73" s="1322" t="s">
        <v>596</v>
      </c>
      <c r="AO73" s="1322"/>
      <c r="AP73" s="1322"/>
      <c r="AQ73" s="1322"/>
      <c r="AR73" s="1322"/>
      <c r="AS73" s="1322"/>
      <c r="AT73" s="1322"/>
      <c r="AU73" s="1322"/>
      <c r="AV73" s="1322"/>
      <c r="AW73" s="1322"/>
      <c r="AX73" s="1322"/>
      <c r="AY73" s="1322"/>
      <c r="AZ73" s="1322"/>
      <c r="BA73" s="1322"/>
      <c r="BB73" s="1322" t="s">
        <v>594</v>
      </c>
      <c r="BC73" s="1322"/>
      <c r="BD73" s="1322"/>
      <c r="BE73" s="1322"/>
      <c r="BF73" s="1322"/>
      <c r="BG73" s="1322"/>
      <c r="BH73" s="1322"/>
      <c r="BI73" s="1322"/>
      <c r="BJ73" s="1322"/>
      <c r="BK73" s="1322"/>
      <c r="BL73" s="1322"/>
      <c r="BM73" s="1322"/>
      <c r="BN73" s="1322"/>
      <c r="BO73" s="1322"/>
      <c r="BP73" s="1305"/>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ht="13.5" x14ac:dyDescent="0.15">
      <c r="B74" s="386"/>
      <c r="G74" s="1320"/>
      <c r="H74" s="1320"/>
      <c r="I74" s="1320"/>
      <c r="J74" s="1320"/>
      <c r="K74" s="1326"/>
      <c r="L74" s="1326"/>
      <c r="M74" s="1326"/>
      <c r="N74" s="1326"/>
      <c r="AM74" s="393"/>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ht="13.5" x14ac:dyDescent="0.15">
      <c r="B75" s="386"/>
      <c r="G75" s="1320"/>
      <c r="H75" s="1320"/>
      <c r="I75" s="1315"/>
      <c r="J75" s="1315"/>
      <c r="K75" s="1323"/>
      <c r="L75" s="1323"/>
      <c r="M75" s="1323"/>
      <c r="N75" s="1323"/>
      <c r="AM75" s="393"/>
      <c r="AN75" s="1322"/>
      <c r="AO75" s="1322"/>
      <c r="AP75" s="1322"/>
      <c r="AQ75" s="1322"/>
      <c r="AR75" s="1322"/>
      <c r="AS75" s="1322"/>
      <c r="AT75" s="1322"/>
      <c r="AU75" s="1322"/>
      <c r="AV75" s="1322"/>
      <c r="AW75" s="1322"/>
      <c r="AX75" s="1322"/>
      <c r="AY75" s="1322"/>
      <c r="AZ75" s="1322"/>
      <c r="BA75" s="1322"/>
      <c r="BB75" s="1322" t="s">
        <v>593</v>
      </c>
      <c r="BC75" s="1322"/>
      <c r="BD75" s="1322"/>
      <c r="BE75" s="1322"/>
      <c r="BF75" s="1322"/>
      <c r="BG75" s="1322"/>
      <c r="BH75" s="1322"/>
      <c r="BI75" s="1322"/>
      <c r="BJ75" s="1322"/>
      <c r="BK75" s="1322"/>
      <c r="BL75" s="1322"/>
      <c r="BM75" s="1322"/>
      <c r="BN75" s="1322"/>
      <c r="BO75" s="1322"/>
      <c r="BP75" s="1305">
        <v>8.3000000000000007</v>
      </c>
      <c r="BQ75" s="1305"/>
      <c r="BR75" s="1305"/>
      <c r="BS75" s="1305"/>
      <c r="BT75" s="1305"/>
      <c r="BU75" s="1305"/>
      <c r="BV75" s="1305"/>
      <c r="BW75" s="1305"/>
      <c r="BX75" s="1305">
        <v>7.7</v>
      </c>
      <c r="BY75" s="1305"/>
      <c r="BZ75" s="1305"/>
      <c r="CA75" s="1305"/>
      <c r="CB75" s="1305"/>
      <c r="CC75" s="1305"/>
      <c r="CD75" s="1305"/>
      <c r="CE75" s="1305"/>
      <c r="CF75" s="1305">
        <v>7</v>
      </c>
      <c r="CG75" s="1305"/>
      <c r="CH75" s="1305"/>
      <c r="CI75" s="1305"/>
      <c r="CJ75" s="1305"/>
      <c r="CK75" s="1305"/>
      <c r="CL75" s="1305"/>
      <c r="CM75" s="1305"/>
      <c r="CN75" s="1305">
        <v>6.9</v>
      </c>
      <c r="CO75" s="1305"/>
      <c r="CP75" s="1305"/>
      <c r="CQ75" s="1305"/>
      <c r="CR75" s="1305"/>
      <c r="CS75" s="1305"/>
      <c r="CT75" s="1305"/>
      <c r="CU75" s="1305"/>
      <c r="CV75" s="1305">
        <v>6.5</v>
      </c>
      <c r="CW75" s="1305"/>
      <c r="CX75" s="1305"/>
      <c r="CY75" s="1305"/>
      <c r="CZ75" s="1305"/>
      <c r="DA75" s="1305"/>
      <c r="DB75" s="1305"/>
      <c r="DC75" s="1305"/>
    </row>
    <row r="76" spans="2:107" ht="13.5" x14ac:dyDescent="0.15">
      <c r="B76" s="386"/>
      <c r="G76" s="1320"/>
      <c r="H76" s="1320"/>
      <c r="I76" s="1315"/>
      <c r="J76" s="1315"/>
      <c r="K76" s="1323"/>
      <c r="L76" s="1323"/>
      <c r="M76" s="1323"/>
      <c r="N76" s="1323"/>
      <c r="AM76" s="393"/>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ht="13.5" x14ac:dyDescent="0.15">
      <c r="B77" s="386"/>
      <c r="G77" s="1315"/>
      <c r="H77" s="1315"/>
      <c r="I77" s="1315"/>
      <c r="J77" s="1315"/>
      <c r="K77" s="1326"/>
      <c r="L77" s="1326"/>
      <c r="M77" s="1326"/>
      <c r="N77" s="1326"/>
      <c r="AN77" s="1319" t="s">
        <v>595</v>
      </c>
      <c r="AO77" s="1319"/>
      <c r="AP77" s="1319"/>
      <c r="AQ77" s="1319"/>
      <c r="AR77" s="1319"/>
      <c r="AS77" s="1319"/>
      <c r="AT77" s="1319"/>
      <c r="AU77" s="1319"/>
      <c r="AV77" s="1319"/>
      <c r="AW77" s="1319"/>
      <c r="AX77" s="1319"/>
      <c r="AY77" s="1319"/>
      <c r="AZ77" s="1319"/>
      <c r="BA77" s="1319"/>
      <c r="BB77" s="1322" t="s">
        <v>594</v>
      </c>
      <c r="BC77" s="1322"/>
      <c r="BD77" s="1322"/>
      <c r="BE77" s="1322"/>
      <c r="BF77" s="1322"/>
      <c r="BG77" s="1322"/>
      <c r="BH77" s="1322"/>
      <c r="BI77" s="1322"/>
      <c r="BJ77" s="1322"/>
      <c r="BK77" s="1322"/>
      <c r="BL77" s="1322"/>
      <c r="BM77" s="1322"/>
      <c r="BN77" s="1322"/>
      <c r="BO77" s="1322"/>
      <c r="BP77" s="1305">
        <v>0</v>
      </c>
      <c r="BQ77" s="1305"/>
      <c r="BR77" s="1305"/>
      <c r="BS77" s="1305"/>
      <c r="BT77" s="1305"/>
      <c r="BU77" s="1305"/>
      <c r="BV77" s="1305"/>
      <c r="BW77" s="1305"/>
      <c r="BX77" s="1305">
        <v>0</v>
      </c>
      <c r="BY77" s="1305"/>
      <c r="BZ77" s="1305"/>
      <c r="CA77" s="1305"/>
      <c r="CB77" s="1305"/>
      <c r="CC77" s="1305"/>
      <c r="CD77" s="1305"/>
      <c r="CE77" s="1305"/>
      <c r="CF77" s="1305">
        <v>0</v>
      </c>
      <c r="CG77" s="1305"/>
      <c r="CH77" s="1305"/>
      <c r="CI77" s="1305"/>
      <c r="CJ77" s="1305"/>
      <c r="CK77" s="1305"/>
      <c r="CL77" s="1305"/>
      <c r="CM77" s="1305"/>
      <c r="CN77" s="1305">
        <v>0</v>
      </c>
      <c r="CO77" s="1305"/>
      <c r="CP77" s="1305"/>
      <c r="CQ77" s="1305"/>
      <c r="CR77" s="1305"/>
      <c r="CS77" s="1305"/>
      <c r="CT77" s="1305"/>
      <c r="CU77" s="1305"/>
      <c r="CV77" s="1305">
        <v>0</v>
      </c>
      <c r="CW77" s="1305"/>
      <c r="CX77" s="1305"/>
      <c r="CY77" s="1305"/>
      <c r="CZ77" s="1305"/>
      <c r="DA77" s="1305"/>
      <c r="DB77" s="1305"/>
      <c r="DC77" s="1305"/>
    </row>
    <row r="78" spans="2:107" ht="13.5" x14ac:dyDescent="0.15">
      <c r="B78" s="386"/>
      <c r="G78" s="1315"/>
      <c r="H78" s="1315"/>
      <c r="I78" s="1315"/>
      <c r="J78" s="1315"/>
      <c r="K78" s="1326"/>
      <c r="L78" s="1326"/>
      <c r="M78" s="1326"/>
      <c r="N78" s="1326"/>
      <c r="AN78" s="1319"/>
      <c r="AO78" s="1319"/>
      <c r="AP78" s="1319"/>
      <c r="AQ78" s="1319"/>
      <c r="AR78" s="1319"/>
      <c r="AS78" s="1319"/>
      <c r="AT78" s="1319"/>
      <c r="AU78" s="1319"/>
      <c r="AV78" s="1319"/>
      <c r="AW78" s="1319"/>
      <c r="AX78" s="1319"/>
      <c r="AY78" s="1319"/>
      <c r="AZ78" s="1319"/>
      <c r="BA78" s="1319"/>
      <c r="BB78" s="1322"/>
      <c r="BC78" s="1322"/>
      <c r="BD78" s="1322"/>
      <c r="BE78" s="1322"/>
      <c r="BF78" s="1322"/>
      <c r="BG78" s="1322"/>
      <c r="BH78" s="1322"/>
      <c r="BI78" s="1322"/>
      <c r="BJ78" s="1322"/>
      <c r="BK78" s="1322"/>
      <c r="BL78" s="1322"/>
      <c r="BM78" s="1322"/>
      <c r="BN78" s="1322"/>
      <c r="BO78" s="1322"/>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ht="13.5" x14ac:dyDescent="0.15">
      <c r="B79" s="386"/>
      <c r="G79" s="1315"/>
      <c r="H79" s="1315"/>
      <c r="I79" s="1325"/>
      <c r="J79" s="1325"/>
      <c r="K79" s="1327"/>
      <c r="L79" s="1327"/>
      <c r="M79" s="1327"/>
      <c r="N79" s="1327"/>
      <c r="AN79" s="1319"/>
      <c r="AO79" s="1319"/>
      <c r="AP79" s="1319"/>
      <c r="AQ79" s="1319"/>
      <c r="AR79" s="1319"/>
      <c r="AS79" s="1319"/>
      <c r="AT79" s="1319"/>
      <c r="AU79" s="1319"/>
      <c r="AV79" s="1319"/>
      <c r="AW79" s="1319"/>
      <c r="AX79" s="1319"/>
      <c r="AY79" s="1319"/>
      <c r="AZ79" s="1319"/>
      <c r="BA79" s="1319"/>
      <c r="BB79" s="1322" t="s">
        <v>593</v>
      </c>
      <c r="BC79" s="1322"/>
      <c r="BD79" s="1322"/>
      <c r="BE79" s="1322"/>
      <c r="BF79" s="1322"/>
      <c r="BG79" s="1322"/>
      <c r="BH79" s="1322"/>
      <c r="BI79" s="1322"/>
      <c r="BJ79" s="1322"/>
      <c r="BK79" s="1322"/>
      <c r="BL79" s="1322"/>
      <c r="BM79" s="1322"/>
      <c r="BN79" s="1322"/>
      <c r="BO79" s="1322"/>
      <c r="BP79" s="1305">
        <v>9.1</v>
      </c>
      <c r="BQ79" s="1305"/>
      <c r="BR79" s="1305"/>
      <c r="BS79" s="1305"/>
      <c r="BT79" s="1305"/>
      <c r="BU79" s="1305"/>
      <c r="BV79" s="1305"/>
      <c r="BW79" s="1305"/>
      <c r="BX79" s="1305">
        <v>7.8</v>
      </c>
      <c r="BY79" s="1305"/>
      <c r="BZ79" s="1305"/>
      <c r="CA79" s="1305"/>
      <c r="CB79" s="1305"/>
      <c r="CC79" s="1305"/>
      <c r="CD79" s="1305"/>
      <c r="CE79" s="1305"/>
      <c r="CF79" s="1305">
        <v>7.4</v>
      </c>
      <c r="CG79" s="1305"/>
      <c r="CH79" s="1305"/>
      <c r="CI79" s="1305"/>
      <c r="CJ79" s="1305"/>
      <c r="CK79" s="1305"/>
      <c r="CL79" s="1305"/>
      <c r="CM79" s="1305"/>
      <c r="CN79" s="1305">
        <v>7.1</v>
      </c>
      <c r="CO79" s="1305"/>
      <c r="CP79" s="1305"/>
      <c r="CQ79" s="1305"/>
      <c r="CR79" s="1305"/>
      <c r="CS79" s="1305"/>
      <c r="CT79" s="1305"/>
      <c r="CU79" s="1305"/>
      <c r="CV79" s="1305">
        <v>7.1</v>
      </c>
      <c r="CW79" s="1305"/>
      <c r="CX79" s="1305"/>
      <c r="CY79" s="1305"/>
      <c r="CZ79" s="1305"/>
      <c r="DA79" s="1305"/>
      <c r="DB79" s="1305"/>
      <c r="DC79" s="1305"/>
    </row>
    <row r="80" spans="2:107" ht="13.5" x14ac:dyDescent="0.15">
      <c r="B80" s="386"/>
      <c r="G80" s="1315"/>
      <c r="H80" s="1315"/>
      <c r="I80" s="1325"/>
      <c r="J80" s="1325"/>
      <c r="K80" s="1327"/>
      <c r="L80" s="1327"/>
      <c r="M80" s="1327"/>
      <c r="N80" s="1327"/>
      <c r="AN80" s="1319"/>
      <c r="AO80" s="1319"/>
      <c r="AP80" s="1319"/>
      <c r="AQ80" s="1319"/>
      <c r="AR80" s="1319"/>
      <c r="AS80" s="1319"/>
      <c r="AT80" s="1319"/>
      <c r="AU80" s="1319"/>
      <c r="AV80" s="1319"/>
      <c r="AW80" s="1319"/>
      <c r="AX80" s="1319"/>
      <c r="AY80" s="1319"/>
      <c r="AZ80" s="1319"/>
      <c r="BA80" s="1319"/>
      <c r="BB80" s="1322"/>
      <c r="BC80" s="1322"/>
      <c r="BD80" s="1322"/>
      <c r="BE80" s="1322"/>
      <c r="BF80" s="1322"/>
      <c r="BG80" s="1322"/>
      <c r="BH80" s="1322"/>
      <c r="BI80" s="1322"/>
      <c r="BJ80" s="1322"/>
      <c r="BK80" s="1322"/>
      <c r="BL80" s="1322"/>
      <c r="BM80" s="1322"/>
      <c r="BN80" s="1322"/>
      <c r="BO80" s="1322"/>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ht="13.5" x14ac:dyDescent="0.15">
      <c r="B81" s="386"/>
    </row>
    <row r="82" spans="2:109" ht="17.25" x14ac:dyDescent="0.1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x14ac:dyDescent="0.1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x14ac:dyDescent="0.15">
      <c r="DD84" s="385"/>
      <c r="DE84" s="385"/>
    </row>
    <row r="85" spans="2:109" ht="13.5" x14ac:dyDescent="0.15">
      <c r="DD85" s="385"/>
      <c r="DE85" s="385"/>
    </row>
    <row r="86" spans="2:109" ht="13.5" hidden="1" x14ac:dyDescent="0.15">
      <c r="DD86" s="385"/>
      <c r="DE86" s="385"/>
    </row>
    <row r="87" spans="2:109" ht="13.5" hidden="1" x14ac:dyDescent="0.15">
      <c r="K87" s="388"/>
      <c r="AQ87" s="388"/>
      <c r="BC87" s="388"/>
      <c r="BO87" s="388"/>
      <c r="CA87" s="388"/>
      <c r="CM87" s="388"/>
      <c r="CY87" s="388"/>
      <c r="DD87" s="385"/>
      <c r="DE87" s="385"/>
    </row>
    <row r="88" spans="2:109" ht="13.5" hidden="1" x14ac:dyDescent="0.15">
      <c r="DD88" s="385"/>
      <c r="DE88" s="385"/>
    </row>
    <row r="89" spans="2:109" ht="13.5" hidden="1" x14ac:dyDescent="0.15">
      <c r="DD89" s="385"/>
      <c r="DE89" s="385"/>
    </row>
    <row r="90" spans="2:109" ht="13.5" hidden="1" x14ac:dyDescent="0.15">
      <c r="DD90" s="385"/>
      <c r="DE90" s="385"/>
    </row>
    <row r="91" spans="2:109" ht="13.5" hidden="1" x14ac:dyDescent="0.15">
      <c r="DD91" s="385"/>
      <c r="DE91" s="385"/>
    </row>
    <row r="92" spans="2:109" ht="13.5" hidden="1" customHeight="1" x14ac:dyDescent="0.15">
      <c r="DD92" s="385"/>
      <c r="DE92" s="385"/>
    </row>
    <row r="93" spans="2:109" ht="13.5" hidden="1" customHeight="1" x14ac:dyDescent="0.15">
      <c r="DD93" s="385"/>
      <c r="DE93" s="385"/>
    </row>
    <row r="94" spans="2:109" ht="13.5" hidden="1" customHeight="1" x14ac:dyDescent="0.15">
      <c r="DD94" s="385"/>
      <c r="DE94" s="385"/>
    </row>
    <row r="95" spans="2:109" ht="13.5" hidden="1" customHeight="1" x14ac:dyDescent="0.15">
      <c r="DD95" s="385"/>
      <c r="DE95" s="385"/>
    </row>
    <row r="96" spans="2:109" ht="13.5" hidden="1" customHeight="1" x14ac:dyDescent="0.15">
      <c r="DD96" s="385"/>
      <c r="DE96" s="385"/>
    </row>
    <row r="97" spans="108:109" ht="13.5" hidden="1" customHeight="1" x14ac:dyDescent="0.15">
      <c r="DD97" s="385"/>
      <c r="DE97" s="385"/>
    </row>
    <row r="98" spans="108:109" ht="13.5" hidden="1" customHeight="1" x14ac:dyDescent="0.15">
      <c r="DD98" s="385"/>
      <c r="DE98" s="385"/>
    </row>
    <row r="99" spans="108:109" ht="13.5" hidden="1" customHeight="1" x14ac:dyDescent="0.15">
      <c r="DD99" s="385"/>
      <c r="DE99" s="385"/>
    </row>
    <row r="100" spans="108:109" ht="13.5" hidden="1" customHeight="1" x14ac:dyDescent="0.15">
      <c r="DD100" s="385"/>
      <c r="DE100" s="385"/>
    </row>
    <row r="101" spans="108:109" ht="13.5" hidden="1" customHeight="1" x14ac:dyDescent="0.15">
      <c r="DD101" s="385"/>
      <c r="DE101" s="385"/>
    </row>
    <row r="102" spans="108:109" ht="13.5" hidden="1" customHeight="1" x14ac:dyDescent="0.15">
      <c r="DD102" s="385"/>
      <c r="DE102" s="385"/>
    </row>
    <row r="103" spans="108:109" ht="13.5" hidden="1" customHeight="1" x14ac:dyDescent="0.15">
      <c r="DD103" s="385"/>
      <c r="DE103" s="385"/>
    </row>
    <row r="104" spans="108:109" ht="13.5" hidden="1" customHeight="1" x14ac:dyDescent="0.15">
      <c r="DD104" s="385"/>
      <c r="DE104" s="385"/>
    </row>
    <row r="105" spans="108:109" ht="13.5" hidden="1" customHeight="1" x14ac:dyDescent="0.15">
      <c r="DD105" s="385"/>
      <c r="DE105" s="385"/>
    </row>
    <row r="106" spans="108:109" ht="13.5" hidden="1" customHeight="1" x14ac:dyDescent="0.15">
      <c r="DD106" s="385"/>
      <c r="DE106" s="385"/>
    </row>
    <row r="107" spans="108:109" ht="13.5" hidden="1" customHeight="1" x14ac:dyDescent="0.15">
      <c r="DD107" s="385"/>
      <c r="DE107" s="385"/>
    </row>
    <row r="108" spans="108:109" ht="13.5" hidden="1" customHeight="1" x14ac:dyDescent="0.15">
      <c r="DD108" s="385"/>
      <c r="DE108" s="385"/>
    </row>
    <row r="109" spans="108:109" ht="13.5" hidden="1" customHeight="1" x14ac:dyDescent="0.15">
      <c r="DD109" s="385"/>
      <c r="DE109" s="385"/>
    </row>
    <row r="110" spans="108:109" ht="13.5" hidden="1" customHeight="1" x14ac:dyDescent="0.15">
      <c r="DD110" s="385"/>
      <c r="DE110" s="385"/>
    </row>
    <row r="111" spans="108:109" ht="13.5" hidden="1" customHeight="1" x14ac:dyDescent="0.15">
      <c r="DD111" s="385"/>
      <c r="DE111" s="385"/>
    </row>
    <row r="112" spans="108:109" ht="13.5" hidden="1" customHeight="1" x14ac:dyDescent="0.15">
      <c r="DD112" s="385"/>
      <c r="DE112" s="385"/>
    </row>
    <row r="113" spans="108:109" ht="13.5" hidden="1" customHeight="1" x14ac:dyDescent="0.15">
      <c r="DD113" s="385"/>
      <c r="DE113" s="385"/>
    </row>
    <row r="114" spans="108:109" ht="13.5" hidden="1" customHeight="1" x14ac:dyDescent="0.15">
      <c r="DD114" s="385"/>
      <c r="DE114" s="385"/>
    </row>
    <row r="115" spans="108:109" ht="13.5" hidden="1" customHeight="1" x14ac:dyDescent="0.15">
      <c r="DD115" s="385"/>
      <c r="DE115" s="385"/>
    </row>
    <row r="116" spans="108:109" ht="13.5" hidden="1" customHeight="1" x14ac:dyDescent="0.15">
      <c r="DD116" s="385"/>
      <c r="DE116" s="385"/>
    </row>
    <row r="117" spans="108:109" ht="13.5" hidden="1" customHeight="1" x14ac:dyDescent="0.15">
      <c r="DD117" s="385"/>
      <c r="DE117" s="385"/>
    </row>
    <row r="118" spans="108:109" ht="13.5" hidden="1" customHeight="1" x14ac:dyDescent="0.15">
      <c r="DD118" s="385"/>
      <c r="DE118" s="385"/>
    </row>
    <row r="119" spans="108:109" ht="13.5" hidden="1" customHeight="1" x14ac:dyDescent="0.15">
      <c r="DD119" s="385"/>
      <c r="DE119" s="385"/>
    </row>
    <row r="120" spans="108:109" ht="13.5" hidden="1" customHeight="1" x14ac:dyDescent="0.15">
      <c r="DD120" s="385"/>
      <c r="DE120" s="385"/>
    </row>
    <row r="121" spans="108:109" ht="13.5" hidden="1" customHeight="1" x14ac:dyDescent="0.15">
      <c r="DD121" s="385"/>
      <c r="DE121" s="385"/>
    </row>
    <row r="122" spans="108:109" ht="13.5" hidden="1" customHeight="1" x14ac:dyDescent="0.15">
      <c r="DD122" s="385"/>
      <c r="DE122" s="385"/>
    </row>
    <row r="123" spans="108:109" ht="13.5" hidden="1" customHeight="1" x14ac:dyDescent="0.15">
      <c r="DD123" s="385"/>
      <c r="DE123" s="385"/>
    </row>
    <row r="124" spans="108:109" ht="13.5" hidden="1" customHeight="1" x14ac:dyDescent="0.15">
      <c r="DD124" s="385"/>
      <c r="DE124" s="385"/>
    </row>
    <row r="125" spans="108:109" ht="13.5" hidden="1" customHeight="1" x14ac:dyDescent="0.15">
      <c r="DD125" s="385"/>
      <c r="DE125" s="385"/>
    </row>
    <row r="126" spans="108:109" ht="13.5" hidden="1" customHeight="1" x14ac:dyDescent="0.15">
      <c r="DD126" s="385"/>
      <c r="DE126" s="385"/>
    </row>
    <row r="127" spans="108:109" ht="13.5" hidden="1" customHeight="1" x14ac:dyDescent="0.15">
      <c r="DD127" s="385"/>
      <c r="DE127" s="385"/>
    </row>
    <row r="128" spans="108:109" ht="13.5" hidden="1" customHeight="1" x14ac:dyDescent="0.15">
      <c r="DD128" s="385"/>
      <c r="DE128" s="385"/>
    </row>
    <row r="129" spans="108:109" ht="13.5" hidden="1" customHeight="1" x14ac:dyDescent="0.15">
      <c r="DD129" s="385"/>
      <c r="DE129" s="385"/>
    </row>
    <row r="130" spans="108:109" ht="13.5" hidden="1" customHeight="1" x14ac:dyDescent="0.15">
      <c r="DD130" s="385"/>
      <c r="DE130" s="385"/>
    </row>
    <row r="131" spans="108:109" ht="13.5" hidden="1" customHeight="1" x14ac:dyDescent="0.15">
      <c r="DD131" s="385"/>
      <c r="DE131" s="385"/>
    </row>
    <row r="132" spans="108:109" ht="13.5" hidden="1" customHeight="1" x14ac:dyDescent="0.15">
      <c r="DD132" s="385"/>
      <c r="DE132" s="385"/>
    </row>
    <row r="133" spans="108:109" ht="13.5" hidden="1" customHeight="1" x14ac:dyDescent="0.15">
      <c r="DD133" s="385"/>
      <c r="DE133" s="385"/>
    </row>
    <row r="134" spans="108:109" ht="13.5" hidden="1" customHeight="1" x14ac:dyDescent="0.15">
      <c r="DD134" s="385"/>
      <c r="DE134" s="385"/>
    </row>
    <row r="135" spans="108:109" ht="13.5" hidden="1" customHeight="1" x14ac:dyDescent="0.15">
      <c r="DD135" s="385"/>
      <c r="DE135" s="385"/>
    </row>
    <row r="136" spans="108:109" ht="13.5" hidden="1" customHeight="1" x14ac:dyDescent="0.15">
      <c r="DD136" s="385"/>
      <c r="DE136" s="385"/>
    </row>
    <row r="137" spans="108:109" ht="13.5" hidden="1" customHeight="1" x14ac:dyDescent="0.15">
      <c r="DD137" s="385"/>
      <c r="DE137" s="385"/>
    </row>
    <row r="138" spans="108:109" ht="13.5" hidden="1" customHeight="1" x14ac:dyDescent="0.15">
      <c r="DD138" s="385"/>
      <c r="DE138" s="385"/>
    </row>
    <row r="139" spans="108:109" ht="13.5" hidden="1" customHeight="1" x14ac:dyDescent="0.15">
      <c r="DD139" s="385"/>
      <c r="DE139" s="385"/>
    </row>
    <row r="140" spans="108:109" ht="13.5" hidden="1" customHeight="1" x14ac:dyDescent="0.15">
      <c r="DD140" s="385"/>
      <c r="DE140" s="385"/>
    </row>
    <row r="141" spans="108:109" ht="13.5" hidden="1" customHeight="1" x14ac:dyDescent="0.15">
      <c r="DD141" s="385"/>
      <c r="DE141" s="385"/>
    </row>
    <row r="142" spans="108:109" ht="13.5" hidden="1" customHeight="1" x14ac:dyDescent="0.15">
      <c r="DD142" s="385"/>
      <c r="DE142" s="385"/>
    </row>
    <row r="143" spans="108:109" ht="13.5" hidden="1" customHeight="1" x14ac:dyDescent="0.15">
      <c r="DD143" s="385"/>
      <c r="DE143" s="385"/>
    </row>
    <row r="144" spans="108:109" ht="13.5" hidden="1" customHeight="1" x14ac:dyDescent="0.15">
      <c r="DD144" s="385"/>
      <c r="DE144" s="385"/>
    </row>
    <row r="145" spans="108:109" ht="13.5" hidden="1" customHeight="1" x14ac:dyDescent="0.15">
      <c r="DD145" s="385"/>
      <c r="DE145" s="385"/>
    </row>
    <row r="146" spans="108:109" ht="13.5" hidden="1" customHeight="1" x14ac:dyDescent="0.15">
      <c r="DD146" s="385"/>
      <c r="DE146" s="385"/>
    </row>
    <row r="147" spans="108:109" ht="13.5" hidden="1" customHeight="1" x14ac:dyDescent="0.15">
      <c r="DD147" s="385"/>
      <c r="DE147" s="385"/>
    </row>
    <row r="148" spans="108:109" ht="13.5" hidden="1" customHeight="1" x14ac:dyDescent="0.15">
      <c r="DD148" s="385"/>
      <c r="DE148" s="385"/>
    </row>
    <row r="149" spans="108:109" ht="13.5" hidden="1" customHeight="1" x14ac:dyDescent="0.15">
      <c r="DD149" s="385"/>
      <c r="DE149" s="385"/>
    </row>
    <row r="150" spans="108:109" ht="13.5" hidden="1" customHeight="1" x14ac:dyDescent="0.15">
      <c r="DD150" s="385"/>
      <c r="DE150" s="385"/>
    </row>
    <row r="151" spans="108:109" ht="13.5" hidden="1" customHeight="1" x14ac:dyDescent="0.15">
      <c r="DD151" s="385"/>
      <c r="DE151" s="385"/>
    </row>
    <row r="152" spans="108:109" ht="13.5" hidden="1" customHeight="1" x14ac:dyDescent="0.15">
      <c r="DD152" s="385"/>
      <c r="DE152" s="385"/>
    </row>
    <row r="153" spans="108:109" ht="13.5" hidden="1" customHeight="1" x14ac:dyDescent="0.15">
      <c r="DD153" s="385"/>
      <c r="DE153" s="385"/>
    </row>
    <row r="154" spans="108:109" ht="13.5" hidden="1" customHeight="1" x14ac:dyDescent="0.15">
      <c r="DD154" s="385"/>
      <c r="DE154" s="385"/>
    </row>
    <row r="155" spans="108:109" ht="13.5" hidden="1" customHeight="1" x14ac:dyDescent="0.15">
      <c r="DD155" s="385"/>
      <c r="DE155" s="385"/>
    </row>
    <row r="156" spans="108:109" ht="13.5" hidden="1" customHeight="1" x14ac:dyDescent="0.15">
      <c r="DD156" s="385"/>
      <c r="DE156" s="385"/>
    </row>
    <row r="157" spans="108:109" ht="13.5" hidden="1" customHeight="1" x14ac:dyDescent="0.15">
      <c r="DD157" s="385"/>
      <c r="DE157" s="385"/>
    </row>
    <row r="158" spans="108:109" ht="13.5" hidden="1" customHeight="1" x14ac:dyDescent="0.15">
      <c r="DD158" s="385"/>
      <c r="DE158" s="385"/>
    </row>
    <row r="159" spans="108:109" ht="13.5" hidden="1" customHeight="1" x14ac:dyDescent="0.15">
      <c r="DD159" s="385"/>
      <c r="DE159" s="385"/>
    </row>
    <row r="160" spans="108:109" ht="13.5" hidden="1" customHeight="1" x14ac:dyDescent="0.15">
      <c r="DD160" s="385"/>
      <c r="DE160" s="38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gaV5zOFMsnHPo7F7x1iWSlagUSHozCcKbqvuEMQWMUpAygZ8ep2H9ocTMhkGykcrMooWf8mYFzM0x5qvEcfTg==" saltValue="COiTZO3uhskBrnf0k5Rp9Q=="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BX57:CE58"/>
    <mergeCell ref="CF57:CM58"/>
    <mergeCell ref="CF55:CM56"/>
    <mergeCell ref="CN55:CU56"/>
    <mergeCell ref="CV55:DC56"/>
    <mergeCell ref="CV73:DC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I51:J52"/>
    <mergeCell ref="K51:K52"/>
    <mergeCell ref="L51:L52"/>
    <mergeCell ref="M51:M52"/>
    <mergeCell ref="N51:N52"/>
    <mergeCell ref="I57:J58"/>
    <mergeCell ref="K57:K58"/>
    <mergeCell ref="BB55:BO56"/>
    <mergeCell ref="BP55:BW56"/>
    <mergeCell ref="BP57:BW58"/>
    <mergeCell ref="L57:L58"/>
    <mergeCell ref="M57:M58"/>
    <mergeCell ref="N57:N58"/>
    <mergeCell ref="BB57:BO58"/>
    <mergeCell ref="BP53:BW54"/>
    <mergeCell ref="CV51:DC52"/>
    <mergeCell ref="CN51:CU52"/>
    <mergeCell ref="AN43:DC47"/>
    <mergeCell ref="G50:J50"/>
    <mergeCell ref="AN50:BO50"/>
    <mergeCell ref="BP50:BW50"/>
    <mergeCell ref="BX50:CE50"/>
    <mergeCell ref="CF50:CM50"/>
    <mergeCell ref="CN50:CU50"/>
    <mergeCell ref="CV50:DC50"/>
    <mergeCell ref="G51:H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41"/>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row r="136" ht="13.5" hidden="1" customHeight="1" x14ac:dyDescent="0.15"/>
    <row r="137" ht="13.5" hidden="1" customHeight="1" x14ac:dyDescent="0.15"/>
    <row r="138" ht="13.5" hidden="1" customHeight="1" x14ac:dyDescent="0.15"/>
    <row r="139" ht="13.5" hidden="1" customHeight="1" x14ac:dyDescent="0.15"/>
    <row r="140" ht="13.5" hidden="1" customHeight="1" x14ac:dyDescent="0.15"/>
    <row r="141" ht="13.5" hidden="1" customHeight="1" x14ac:dyDescent="0.15"/>
  </sheetData>
  <sheetProtection algorithmName="SHA-512" hashValue="YTud+hh5EB8tGyIB/+Lw4h5trE9urDPVNEp1e9zyJrTuY8rgVcshnD9g9JK5Q90Yj+X3R/WIvc17nm6krxYipg==" saltValue="j+vj5IMLb6KaG29dlyHRk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41"/>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row r="136" ht="13.5" hidden="1" customHeight="1" x14ac:dyDescent="0.15"/>
    <row r="137" ht="13.5" hidden="1" customHeight="1" x14ac:dyDescent="0.15"/>
    <row r="138" ht="13.5" hidden="1" customHeight="1" x14ac:dyDescent="0.15"/>
    <row r="139" ht="13.5" hidden="1" customHeight="1" x14ac:dyDescent="0.15"/>
    <row r="140" ht="13.5" hidden="1" customHeight="1" x14ac:dyDescent="0.15"/>
    <row r="141" ht="13.5" hidden="1" customHeight="1" x14ac:dyDescent="0.15"/>
  </sheetData>
  <sheetProtection algorithmName="SHA-512" hashValue="lhxa1fQsCN+FT9ScY/YCum+VwRycl0XYMKLahe82sC4GWcYOgiBmLHoW+oV8XI2yDD92/GB8MgGOiscALD2H4g==" saltValue="JP++9xRysTYXCuseI4xmS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53</v>
      </c>
      <c r="E2" s="154"/>
      <c r="F2" s="155" t="s">
        <v>553</v>
      </c>
      <c r="G2" s="156"/>
      <c r="H2" s="157"/>
    </row>
    <row r="3" spans="1:8" x14ac:dyDescent="0.15">
      <c r="A3" s="153" t="s">
        <v>546</v>
      </c>
      <c r="B3" s="158"/>
      <c r="C3" s="159"/>
      <c r="D3" s="160">
        <v>101581</v>
      </c>
      <c r="E3" s="161"/>
      <c r="F3" s="162">
        <v>175675</v>
      </c>
      <c r="G3" s="163"/>
      <c r="H3" s="164"/>
    </row>
    <row r="4" spans="1:8" x14ac:dyDescent="0.15">
      <c r="A4" s="165"/>
      <c r="B4" s="166"/>
      <c r="C4" s="167"/>
      <c r="D4" s="168">
        <v>71405</v>
      </c>
      <c r="E4" s="169"/>
      <c r="F4" s="170">
        <v>87698</v>
      </c>
      <c r="G4" s="171"/>
      <c r="H4" s="172"/>
    </row>
    <row r="5" spans="1:8" x14ac:dyDescent="0.15">
      <c r="A5" s="153" t="s">
        <v>548</v>
      </c>
      <c r="B5" s="158"/>
      <c r="C5" s="159"/>
      <c r="D5" s="160">
        <v>158885</v>
      </c>
      <c r="E5" s="161"/>
      <c r="F5" s="162">
        <v>280458</v>
      </c>
      <c r="G5" s="163"/>
      <c r="H5" s="164"/>
    </row>
    <row r="6" spans="1:8" x14ac:dyDescent="0.15">
      <c r="A6" s="165"/>
      <c r="B6" s="166"/>
      <c r="C6" s="167"/>
      <c r="D6" s="168">
        <v>79748</v>
      </c>
      <c r="E6" s="169"/>
      <c r="F6" s="170">
        <v>127286</v>
      </c>
      <c r="G6" s="171"/>
      <c r="H6" s="172"/>
    </row>
    <row r="7" spans="1:8" x14ac:dyDescent="0.15">
      <c r="A7" s="153" t="s">
        <v>549</v>
      </c>
      <c r="B7" s="158"/>
      <c r="C7" s="159"/>
      <c r="D7" s="160">
        <v>193972</v>
      </c>
      <c r="E7" s="161"/>
      <c r="F7" s="162">
        <v>291945</v>
      </c>
      <c r="G7" s="163"/>
      <c r="H7" s="164"/>
    </row>
    <row r="8" spans="1:8" x14ac:dyDescent="0.15">
      <c r="A8" s="165"/>
      <c r="B8" s="166"/>
      <c r="C8" s="167"/>
      <c r="D8" s="168">
        <v>109446</v>
      </c>
      <c r="E8" s="169"/>
      <c r="F8" s="170">
        <v>127651</v>
      </c>
      <c r="G8" s="171"/>
      <c r="H8" s="172"/>
    </row>
    <row r="9" spans="1:8" x14ac:dyDescent="0.15">
      <c r="A9" s="153" t="s">
        <v>550</v>
      </c>
      <c r="B9" s="158"/>
      <c r="C9" s="159"/>
      <c r="D9" s="160">
        <v>101478</v>
      </c>
      <c r="E9" s="161"/>
      <c r="F9" s="162">
        <v>291173</v>
      </c>
      <c r="G9" s="163"/>
      <c r="H9" s="164"/>
    </row>
    <row r="10" spans="1:8" x14ac:dyDescent="0.15">
      <c r="A10" s="165"/>
      <c r="B10" s="166"/>
      <c r="C10" s="167"/>
      <c r="D10" s="168">
        <v>54012</v>
      </c>
      <c r="E10" s="169"/>
      <c r="F10" s="170">
        <v>119071</v>
      </c>
      <c r="G10" s="171"/>
      <c r="H10" s="172"/>
    </row>
    <row r="11" spans="1:8" x14ac:dyDescent="0.15">
      <c r="A11" s="153" t="s">
        <v>551</v>
      </c>
      <c r="B11" s="158"/>
      <c r="C11" s="159"/>
      <c r="D11" s="160">
        <v>101475</v>
      </c>
      <c r="E11" s="161"/>
      <c r="F11" s="162">
        <v>271581</v>
      </c>
      <c r="G11" s="163"/>
      <c r="H11" s="164"/>
    </row>
    <row r="12" spans="1:8" x14ac:dyDescent="0.15">
      <c r="A12" s="165"/>
      <c r="B12" s="166"/>
      <c r="C12" s="173"/>
      <c r="D12" s="168">
        <v>69243</v>
      </c>
      <c r="E12" s="169"/>
      <c r="F12" s="170">
        <v>117844</v>
      </c>
      <c r="G12" s="171"/>
      <c r="H12" s="172"/>
    </row>
    <row r="13" spans="1:8" x14ac:dyDescent="0.15">
      <c r="A13" s="153"/>
      <c r="B13" s="158"/>
      <c r="C13" s="174"/>
      <c r="D13" s="175">
        <v>131478</v>
      </c>
      <c r="E13" s="176"/>
      <c r="F13" s="177">
        <v>262166</v>
      </c>
      <c r="G13" s="178"/>
      <c r="H13" s="164"/>
    </row>
    <row r="14" spans="1:8" x14ac:dyDescent="0.15">
      <c r="A14" s="165"/>
      <c r="B14" s="166"/>
      <c r="C14" s="167"/>
      <c r="D14" s="168">
        <v>76771</v>
      </c>
      <c r="E14" s="169"/>
      <c r="F14" s="170">
        <v>115910</v>
      </c>
      <c r="G14" s="171"/>
      <c r="H14" s="172"/>
    </row>
    <row r="17" spans="1:11" x14ac:dyDescent="0.15">
      <c r="A17" s="149" t="s">
        <v>54</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55</v>
      </c>
      <c r="B19" s="179">
        <f>ROUND(VALUE(SUBSTITUTE(実質収支比率等に係る経年分析!F$48,"▲","-")),2)</f>
        <v>13.87</v>
      </c>
      <c r="C19" s="179">
        <f>ROUND(VALUE(SUBSTITUTE(実質収支比率等に係る経年分析!G$48,"▲","-")),2)</f>
        <v>15.98</v>
      </c>
      <c r="D19" s="179">
        <f>ROUND(VALUE(SUBSTITUTE(実質収支比率等に係る経年分析!H$48,"▲","-")),2)</f>
        <v>11.4</v>
      </c>
      <c r="E19" s="179">
        <f>ROUND(VALUE(SUBSTITUTE(実質収支比率等に係る経年分析!I$48,"▲","-")),2)</f>
        <v>9.9</v>
      </c>
      <c r="F19" s="179">
        <f>ROUND(VALUE(SUBSTITUTE(実質収支比率等に係る経年分析!J$48,"▲","-")),2)</f>
        <v>8.4600000000000009</v>
      </c>
    </row>
    <row r="20" spans="1:11" x14ac:dyDescent="0.15">
      <c r="A20" s="179" t="s">
        <v>56</v>
      </c>
      <c r="B20" s="179">
        <f>ROUND(VALUE(SUBSTITUTE(実質収支比率等に係る経年分析!F$47,"▲","-")),2)</f>
        <v>70.08</v>
      </c>
      <c r="C20" s="179">
        <f>ROUND(VALUE(SUBSTITUTE(実質収支比率等に係る経年分析!G$47,"▲","-")),2)</f>
        <v>72.22</v>
      </c>
      <c r="D20" s="179">
        <f>ROUND(VALUE(SUBSTITUTE(実質収支比率等に係る経年分析!H$47,"▲","-")),2)</f>
        <v>83.31</v>
      </c>
      <c r="E20" s="179">
        <f>ROUND(VALUE(SUBSTITUTE(実質収支比率等に係る経年分析!I$47,"▲","-")),2)</f>
        <v>89.9</v>
      </c>
      <c r="F20" s="179">
        <f>ROUND(VALUE(SUBSTITUTE(実質収支比率等に係る経年分析!J$47,"▲","-")),2)</f>
        <v>94.48</v>
      </c>
    </row>
    <row r="21" spans="1:11" x14ac:dyDescent="0.15">
      <c r="A21" s="179" t="s">
        <v>57</v>
      </c>
      <c r="B21" s="179">
        <f>IF(ISNUMBER(VALUE(SUBSTITUTE(実質収支比率等に係る経年分析!F$49,"▲","-"))),ROUND(VALUE(SUBSTITUTE(実質収支比率等に係る経年分析!F$49,"▲","-")),2),NA())</f>
        <v>12.95</v>
      </c>
      <c r="C21" s="179">
        <f>IF(ISNUMBER(VALUE(SUBSTITUTE(実質収支比率等に係る経年分析!G$49,"▲","-"))),ROUND(VALUE(SUBSTITUTE(実質収支比率等に係る経年分析!G$49,"▲","-")),2),NA())</f>
        <v>7.8</v>
      </c>
      <c r="D21" s="179">
        <f>IF(ISNUMBER(VALUE(SUBSTITUTE(実質収支比率等に係る経年分析!H$49,"▲","-"))),ROUND(VALUE(SUBSTITUTE(実質収支比率等に係る経年分析!H$49,"▲","-")),2),NA())</f>
        <v>4.8499999999999996</v>
      </c>
      <c r="E21" s="179">
        <f>IF(ISNUMBER(VALUE(SUBSTITUTE(実質収支比率等に係る経年分析!I$49,"▲","-"))),ROUND(VALUE(SUBSTITUTE(実質収支比率等に係る経年分析!I$49,"▲","-")),2),NA())</f>
        <v>2.67</v>
      </c>
      <c r="F21" s="179">
        <f>IF(ISNUMBER(VALUE(SUBSTITUTE(実質収支比率等に係る経年分析!J$49,"▲","-"))),ROUND(VALUE(SUBSTITUTE(実質収支比率等に係る経年分析!J$49,"▲","-")),2),NA())</f>
        <v>1.45</v>
      </c>
    </row>
    <row r="24" spans="1:11" x14ac:dyDescent="0.15">
      <c r="A24" s="149" t="s">
        <v>58</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59</v>
      </c>
      <c r="C26" s="180" t="s">
        <v>60</v>
      </c>
      <c r="D26" s="180" t="s">
        <v>59</v>
      </c>
      <c r="E26" s="180" t="s">
        <v>60</v>
      </c>
      <c r="F26" s="180" t="s">
        <v>59</v>
      </c>
      <c r="G26" s="180" t="s">
        <v>60</v>
      </c>
      <c r="H26" s="180" t="s">
        <v>59</v>
      </c>
      <c r="I26" s="180" t="s">
        <v>60</v>
      </c>
      <c r="J26" s="180" t="s">
        <v>59</v>
      </c>
      <c r="K26" s="180" t="s">
        <v>60</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x14ac:dyDescent="0.15">
      <c r="A32" s="180" t="str">
        <f>IF(連結実質赤字比率に係る赤字・黒字の構成分析!C$38="",NA(),連結実質赤字比率に係る赤字・黒字の構成分析!C$38)</f>
        <v>小海町後期高齢者医療特別会計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x14ac:dyDescent="0.15">
      <c r="A33" s="180" t="str">
        <f>IF(連結実質赤字比率に係る赤字・黒字の構成分析!C$37="",NA(),連結実質赤字比率に係る赤字・黒字の構成分析!C$37)</f>
        <v>小海町介護保険事業特別会計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0.14000000000000001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0.21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0.37</v>
      </c>
    </row>
    <row r="34" spans="1:16" x14ac:dyDescent="0.15">
      <c r="A34" s="180" t="str">
        <f>IF(連結実質赤字比率に係る赤字・黒字の構成分析!C$36="",NA(),連結実質赤字比率に係る赤字・黒字の構成分析!C$36)</f>
        <v>小海町国民健康保険事業特別会計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0.08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0.95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2.25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1.68</v>
      </c>
    </row>
    <row r="35" spans="1:16" x14ac:dyDescent="0.15">
      <c r="A35" s="180" t="str">
        <f>IF(連結実質赤字比率に係る赤字・黒字の構成分析!C$35="",NA(),連結実質赤字比率に係る赤字・黒字の構成分析!C$35)</f>
        <v>小海町水道事業特別会計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1.83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2.4900000000000002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2.63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3.72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4.4000000000000004</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13.86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15.98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11.39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9.89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8.4499999999999993</v>
      </c>
    </row>
    <row r="39" spans="1:16" x14ac:dyDescent="0.15">
      <c r="A39" s="149" t="s">
        <v>61</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62</v>
      </c>
      <c r="C41" s="181"/>
      <c r="D41" s="181" t="s">
        <v>63</v>
      </c>
      <c r="E41" s="181" t="s">
        <v>62</v>
      </c>
      <c r="F41" s="181"/>
      <c r="G41" s="181" t="s">
        <v>63</v>
      </c>
      <c r="H41" s="181" t="s">
        <v>62</v>
      </c>
      <c r="I41" s="181"/>
      <c r="J41" s="181" t="s">
        <v>63</v>
      </c>
      <c r="K41" s="181" t="s">
        <v>62</v>
      </c>
      <c r="L41" s="181"/>
      <c r="M41" s="181" t="s">
        <v>63</v>
      </c>
      <c r="N41" s="181" t="s">
        <v>62</v>
      </c>
      <c r="O41" s="181"/>
      <c r="P41" s="181" t="s">
        <v>63</v>
      </c>
    </row>
    <row r="42" spans="1:16" x14ac:dyDescent="0.15">
      <c r="A42" s="181" t="s">
        <v>64</v>
      </c>
      <c r="B42" s="181"/>
      <c r="C42" s="181"/>
      <c r="D42" s="181">
        <f>'実質公債費比率（分子）の構造'!K$52</f>
        <v>461</v>
      </c>
      <c r="E42" s="181"/>
      <c r="F42" s="181"/>
      <c r="G42" s="181">
        <f>'実質公債費比率（分子）の構造'!L$52</f>
        <v>459</v>
      </c>
      <c r="H42" s="181"/>
      <c r="I42" s="181"/>
      <c r="J42" s="181">
        <f>'実質公債費比率（分子）の構造'!M$52</f>
        <v>447</v>
      </c>
      <c r="K42" s="181"/>
      <c r="L42" s="181"/>
      <c r="M42" s="181">
        <f>'実質公債費比率（分子）の構造'!N$52</f>
        <v>425</v>
      </c>
      <c r="N42" s="181"/>
      <c r="O42" s="181"/>
      <c r="P42" s="181">
        <f>'実質公債費比率（分子）の構造'!O$52</f>
        <v>385</v>
      </c>
    </row>
    <row r="43" spans="1:16" x14ac:dyDescent="0.15">
      <c r="A43" s="181" t="s">
        <v>65</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66</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67</v>
      </c>
      <c r="B45" s="181">
        <f>'実質公債費比率（分子）の構造'!K$49</f>
        <v>11</v>
      </c>
      <c r="C45" s="181"/>
      <c r="D45" s="181"/>
      <c r="E45" s="181">
        <f>'実質公債費比率（分子）の構造'!L$49</f>
        <v>16</v>
      </c>
      <c r="F45" s="181"/>
      <c r="G45" s="181"/>
      <c r="H45" s="181">
        <f>'実質公債費比率（分子）の構造'!M$49</f>
        <v>11</v>
      </c>
      <c r="I45" s="181"/>
      <c r="J45" s="181"/>
      <c r="K45" s="181">
        <f>'実質公債費比率（分子）の構造'!N$49</f>
        <v>49</v>
      </c>
      <c r="L45" s="181"/>
      <c r="M45" s="181"/>
      <c r="N45" s="181">
        <f>'実質公債費比率（分子）の構造'!O$49</f>
        <v>42</v>
      </c>
      <c r="O45" s="181"/>
      <c r="P45" s="181"/>
    </row>
    <row r="46" spans="1:16" x14ac:dyDescent="0.15">
      <c r="A46" s="181" t="s">
        <v>68</v>
      </c>
      <c r="B46" s="181">
        <f>'実質公債費比率（分子）の構造'!K$48</f>
        <v>23</v>
      </c>
      <c r="C46" s="181"/>
      <c r="D46" s="181"/>
      <c r="E46" s="181">
        <f>'実質公債費比率（分子）の構造'!L$48</f>
        <v>21</v>
      </c>
      <c r="F46" s="181"/>
      <c r="G46" s="181"/>
      <c r="H46" s="181">
        <f>'実質公債費比率（分子）の構造'!M$48</f>
        <v>7</v>
      </c>
      <c r="I46" s="181"/>
      <c r="J46" s="181"/>
      <c r="K46" s="181">
        <f>'実質公債費比率（分子）の構造'!N$48</f>
        <v>7</v>
      </c>
      <c r="L46" s="181"/>
      <c r="M46" s="181"/>
      <c r="N46" s="181">
        <f>'実質公債費比率（分子）の構造'!O$48</f>
        <v>7</v>
      </c>
      <c r="O46" s="181"/>
      <c r="P46" s="181"/>
    </row>
    <row r="47" spans="1:16" x14ac:dyDescent="0.15">
      <c r="A47" s="181" t="s">
        <v>69</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70</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71</v>
      </c>
      <c r="B49" s="181">
        <f>'実質公債費比率（分子）の構造'!K$45</f>
        <v>565</v>
      </c>
      <c r="C49" s="181"/>
      <c r="D49" s="181"/>
      <c r="E49" s="181">
        <f>'実質公債費比率（分子）の構造'!L$45</f>
        <v>572</v>
      </c>
      <c r="F49" s="181"/>
      <c r="G49" s="181"/>
      <c r="H49" s="181">
        <f>'実質公債費比率（分子）の構造'!M$45</f>
        <v>563</v>
      </c>
      <c r="I49" s="181"/>
      <c r="J49" s="181"/>
      <c r="K49" s="181">
        <f>'実質公債費比率（分子）の構造'!N$45</f>
        <v>504</v>
      </c>
      <c r="L49" s="181"/>
      <c r="M49" s="181"/>
      <c r="N49" s="181">
        <f>'実質公債費比率（分子）の構造'!O$45</f>
        <v>457</v>
      </c>
      <c r="O49" s="181"/>
      <c r="P49" s="181"/>
    </row>
    <row r="50" spans="1:16" x14ac:dyDescent="0.15">
      <c r="A50" s="181" t="s">
        <v>72</v>
      </c>
      <c r="B50" s="181" t="e">
        <f>NA()</f>
        <v>#N/A</v>
      </c>
      <c r="C50" s="181">
        <f>IF(ISNUMBER('実質公債費比率（分子）の構造'!K$53),'実質公債費比率（分子）の構造'!K$53,NA())</f>
        <v>138</v>
      </c>
      <c r="D50" s="181" t="e">
        <f>NA()</f>
        <v>#N/A</v>
      </c>
      <c r="E50" s="181" t="e">
        <f>NA()</f>
        <v>#N/A</v>
      </c>
      <c r="F50" s="181">
        <f>IF(ISNUMBER('実質公債費比率（分子）の構造'!L$53),'実質公債費比率（分子）の構造'!L$53,NA())</f>
        <v>150</v>
      </c>
      <c r="G50" s="181" t="e">
        <f>NA()</f>
        <v>#N/A</v>
      </c>
      <c r="H50" s="181" t="e">
        <f>NA()</f>
        <v>#N/A</v>
      </c>
      <c r="I50" s="181">
        <f>IF(ISNUMBER('実質公債費比率（分子）の構造'!M$53),'実質公債費比率（分子）の構造'!M$53,NA())</f>
        <v>134</v>
      </c>
      <c r="J50" s="181" t="e">
        <f>NA()</f>
        <v>#N/A</v>
      </c>
      <c r="K50" s="181" t="e">
        <f>NA()</f>
        <v>#N/A</v>
      </c>
      <c r="L50" s="181">
        <f>IF(ISNUMBER('実質公債費比率（分子）の構造'!N$53),'実質公債費比率（分子）の構造'!N$53,NA())</f>
        <v>135</v>
      </c>
      <c r="M50" s="181" t="e">
        <f>NA()</f>
        <v>#N/A</v>
      </c>
      <c r="N50" s="181" t="e">
        <f>NA()</f>
        <v>#N/A</v>
      </c>
      <c r="O50" s="181">
        <f>IF(ISNUMBER('実質公債費比率（分子）の構造'!O$53),'実質公債費比率（分子）の構造'!O$53,NA())</f>
        <v>121</v>
      </c>
      <c r="P50" s="181" t="e">
        <f>NA()</f>
        <v>#N/A</v>
      </c>
    </row>
    <row r="53" spans="1:16" x14ac:dyDescent="0.15">
      <c r="A53" s="149" t="s">
        <v>73</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74</v>
      </c>
      <c r="C55" s="180"/>
      <c r="D55" s="180" t="s">
        <v>75</v>
      </c>
      <c r="E55" s="180" t="s">
        <v>74</v>
      </c>
      <c r="F55" s="180"/>
      <c r="G55" s="180" t="s">
        <v>75</v>
      </c>
      <c r="H55" s="180" t="s">
        <v>74</v>
      </c>
      <c r="I55" s="180"/>
      <c r="J55" s="180" t="s">
        <v>75</v>
      </c>
      <c r="K55" s="180" t="s">
        <v>74</v>
      </c>
      <c r="L55" s="180"/>
      <c r="M55" s="180" t="s">
        <v>75</v>
      </c>
      <c r="N55" s="180" t="s">
        <v>74</v>
      </c>
      <c r="O55" s="180"/>
      <c r="P55" s="180" t="s">
        <v>75</v>
      </c>
    </row>
    <row r="56" spans="1:16" x14ac:dyDescent="0.15">
      <c r="A56" s="180" t="s">
        <v>43</v>
      </c>
      <c r="B56" s="180"/>
      <c r="C56" s="180"/>
      <c r="D56" s="180">
        <f>'将来負担比率（分子）の構造'!I$52</f>
        <v>4115</v>
      </c>
      <c r="E56" s="180"/>
      <c r="F56" s="180"/>
      <c r="G56" s="180">
        <f>'将来負担比率（分子）の構造'!J$52</f>
        <v>3524</v>
      </c>
      <c r="H56" s="180"/>
      <c r="I56" s="180"/>
      <c r="J56" s="180">
        <f>'将来負担比率（分子）の構造'!K$52</f>
        <v>3465</v>
      </c>
      <c r="K56" s="180"/>
      <c r="L56" s="180"/>
      <c r="M56" s="180">
        <f>'将来負担比率（分子）の構造'!L$52</f>
        <v>3406</v>
      </c>
      <c r="N56" s="180"/>
      <c r="O56" s="180"/>
      <c r="P56" s="180">
        <f>'将来負担比率（分子）の構造'!M$52</f>
        <v>3343</v>
      </c>
    </row>
    <row r="57" spans="1:16" x14ac:dyDescent="0.15">
      <c r="A57" s="180" t="s">
        <v>42</v>
      </c>
      <c r="B57" s="180"/>
      <c r="C57" s="180"/>
      <c r="D57" s="180">
        <f>'将来負担比率（分子）の構造'!I$51</f>
        <v>28</v>
      </c>
      <c r="E57" s="180"/>
      <c r="F57" s="180"/>
      <c r="G57" s="180">
        <f>'将来負担比率（分子）の構造'!J$51</f>
        <v>18</v>
      </c>
      <c r="H57" s="180"/>
      <c r="I57" s="180"/>
      <c r="J57" s="180">
        <f>'将来負担比率（分子）の構造'!K$51</f>
        <v>16</v>
      </c>
      <c r="K57" s="180"/>
      <c r="L57" s="180"/>
      <c r="M57" s="180">
        <f>'将来負担比率（分子）の構造'!L$51</f>
        <v>13</v>
      </c>
      <c r="N57" s="180"/>
      <c r="O57" s="180"/>
      <c r="P57" s="180">
        <f>'将来負担比率（分子）の構造'!M$51</f>
        <v>10</v>
      </c>
    </row>
    <row r="58" spans="1:16" x14ac:dyDescent="0.15">
      <c r="A58" s="180" t="s">
        <v>41</v>
      </c>
      <c r="B58" s="180"/>
      <c r="C58" s="180"/>
      <c r="D58" s="180">
        <f>'将来負担比率（分子）の構造'!I$50</f>
        <v>3302</v>
      </c>
      <c r="E58" s="180"/>
      <c r="F58" s="180"/>
      <c r="G58" s="180">
        <f>'将来負担比率（分子）の構造'!J$50</f>
        <v>3321</v>
      </c>
      <c r="H58" s="180"/>
      <c r="I58" s="180"/>
      <c r="J58" s="180">
        <f>'将来負担比率（分子）の構造'!K$50</f>
        <v>3369</v>
      </c>
      <c r="K58" s="180"/>
      <c r="L58" s="180"/>
      <c r="M58" s="180">
        <f>'将来負担比率（分子）の構造'!L$50</f>
        <v>3503</v>
      </c>
      <c r="N58" s="180"/>
      <c r="O58" s="180"/>
      <c r="P58" s="180">
        <f>'将来負担比率（分子）の構造'!M$50</f>
        <v>3463</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691</v>
      </c>
      <c r="C62" s="180"/>
      <c r="D62" s="180"/>
      <c r="E62" s="180">
        <f>'将来負担比率（分子）の構造'!J$45</f>
        <v>688</v>
      </c>
      <c r="F62" s="180"/>
      <c r="G62" s="180"/>
      <c r="H62" s="180">
        <f>'将来負担比率（分子）の構造'!K$45</f>
        <v>669</v>
      </c>
      <c r="I62" s="180"/>
      <c r="J62" s="180"/>
      <c r="K62" s="180">
        <f>'将来負担比率（分子）の構造'!L$45</f>
        <v>666</v>
      </c>
      <c r="L62" s="180"/>
      <c r="M62" s="180"/>
      <c r="N62" s="180">
        <f>'将来負担比率（分子）の構造'!M$45</f>
        <v>659</v>
      </c>
      <c r="O62" s="180"/>
      <c r="P62" s="180"/>
    </row>
    <row r="63" spans="1:16" x14ac:dyDescent="0.15">
      <c r="A63" s="180" t="s">
        <v>34</v>
      </c>
      <c r="B63" s="180">
        <f>'将来負担比率（分子）の構造'!I$44</f>
        <v>917</v>
      </c>
      <c r="C63" s="180"/>
      <c r="D63" s="180"/>
      <c r="E63" s="180">
        <f>'将来負担比率（分子）の構造'!J$44</f>
        <v>854</v>
      </c>
      <c r="F63" s="180"/>
      <c r="G63" s="180"/>
      <c r="H63" s="180">
        <f>'将来負担比率（分子）の構造'!K$44</f>
        <v>826</v>
      </c>
      <c r="I63" s="180"/>
      <c r="J63" s="180"/>
      <c r="K63" s="180">
        <f>'将来負担比率（分子）の構造'!L$44</f>
        <v>810</v>
      </c>
      <c r="L63" s="180"/>
      <c r="M63" s="180"/>
      <c r="N63" s="180">
        <f>'将来負担比率（分子）の構造'!M$44</f>
        <v>747</v>
      </c>
      <c r="O63" s="180"/>
      <c r="P63" s="180"/>
    </row>
    <row r="64" spans="1:16" x14ac:dyDescent="0.15">
      <c r="A64" s="180" t="s">
        <v>33</v>
      </c>
      <c r="B64" s="180">
        <f>'将来負担比率（分子）の構造'!I$43</f>
        <v>182</v>
      </c>
      <c r="C64" s="180"/>
      <c r="D64" s="180"/>
      <c r="E64" s="180">
        <f>'将来負担比率（分子）の構造'!J$43</f>
        <v>180</v>
      </c>
      <c r="F64" s="180"/>
      <c r="G64" s="180"/>
      <c r="H64" s="180">
        <f>'将来負担比率（分子）の構造'!K$43</f>
        <v>63</v>
      </c>
      <c r="I64" s="180"/>
      <c r="J64" s="180"/>
      <c r="K64" s="180">
        <f>'将来負担比率（分子）の構造'!L$43</f>
        <v>57</v>
      </c>
      <c r="L64" s="180"/>
      <c r="M64" s="180"/>
      <c r="N64" s="180">
        <f>'将来負担比率（分子）の構造'!M$43</f>
        <v>52</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4497</v>
      </c>
      <c r="C66" s="180"/>
      <c r="D66" s="180"/>
      <c r="E66" s="180">
        <f>'将来負担比率（分子）の構造'!J$41</f>
        <v>4504</v>
      </c>
      <c r="F66" s="180"/>
      <c r="G66" s="180"/>
      <c r="H66" s="180">
        <f>'将来負担比率（分子）の構造'!K$41</f>
        <v>4468</v>
      </c>
      <c r="I66" s="180"/>
      <c r="J66" s="180"/>
      <c r="K66" s="180">
        <f>'将来負担比率（分子）の構造'!L$41</f>
        <v>4375</v>
      </c>
      <c r="L66" s="180"/>
      <c r="M66" s="180"/>
      <c r="N66" s="180">
        <f>'将来負担比率（分子）の構造'!M$41</f>
        <v>4273</v>
      </c>
      <c r="O66" s="180"/>
      <c r="P66" s="180"/>
    </row>
    <row r="67" spans="1:16" x14ac:dyDescent="0.15">
      <c r="A67" s="180" t="s">
        <v>76</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77</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78</v>
      </c>
      <c r="B72" s="184">
        <f>基金残高に係る経年分析!F55</f>
        <v>2037</v>
      </c>
      <c r="C72" s="184">
        <f>基金残高に係る経年分析!G55</f>
        <v>2143</v>
      </c>
      <c r="D72" s="184">
        <f>基金残高に係る経年分析!H55</f>
        <v>2215</v>
      </c>
    </row>
    <row r="73" spans="1:16" x14ac:dyDescent="0.15">
      <c r="A73" s="183" t="s">
        <v>79</v>
      </c>
      <c r="B73" s="184">
        <f>基金残高に係る経年分析!F56</f>
        <v>70</v>
      </c>
      <c r="C73" s="184">
        <f>基金残高に係る経年分析!G56</f>
        <v>68</v>
      </c>
      <c r="D73" s="184">
        <f>基金残高に係る経年分析!H56</f>
        <v>65</v>
      </c>
    </row>
    <row r="74" spans="1:16" x14ac:dyDescent="0.15">
      <c r="A74" s="183" t="s">
        <v>80</v>
      </c>
      <c r="B74" s="184">
        <f>基金残高に係る経年分析!F57</f>
        <v>1025</v>
      </c>
      <c r="C74" s="184">
        <f>基金残高に係る経年分析!G57</f>
        <v>1006</v>
      </c>
      <c r="D74" s="184">
        <f>基金残高に係る経年分析!H57</f>
        <v>916</v>
      </c>
    </row>
  </sheetData>
  <sheetProtection algorithmName="SHA-512" hashValue="xkgT/h6uZPAsKlJ06ptjJlJSIoRbKVGaaBTcrAkuBw0wtuBc+VpU6NZw5AzgH6AKvlfeI6jd512qZOF4qe1w/Q==" saltValue="mJVcZO5q8Plyy84rV1NXm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2020-09-10T23:39:20Z</cp:lastPrinted>
  <dcterms:created xsi:type="dcterms:W3CDTF">2020-02-10T03:54:21Z</dcterms:created>
  <dcterms:modified xsi:type="dcterms:W3CDTF">2020-09-30T01:54:56Z</dcterms:modified>
  <cp:category/>
</cp:coreProperties>
</file>