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1佐久\"/>
    </mc:Choice>
  </mc:AlternateContent>
  <xr:revisionPtr revIDLastSave="0" documentId="13_ncr:1_{BDCA16C2-1E8F-4038-A4BE-8F3B099DDFC2}" xr6:coauthVersionLast="47" xr6:coauthVersionMax="47" xr10:uidLastSave="{00000000-0000-0000-0000-000000000000}"/>
  <bookViews>
    <workbookView xWindow="22932"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<sst xmlns="http://schemas.openxmlformats.org/spreadsheetml/2006/main" count="1136" uniqueCount="562">
  <si>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</si>
  <si>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</si>
  <si>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</si>
  <si>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</si>
  <si>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</si>
  <si>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</si>
  <si>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</si>
  <si>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</si>
  <si>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</si>
  <si>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</si>
  <si>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</si>
  <si>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</si>
  <si>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</si>
  <si>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</si>
  <si>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</si>
  <si>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</si>
  <si>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</si>
  <si>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</si>
  <si>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</si>
  <si>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</si>
  <si>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</si>
  <si>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</si>
  <si>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</si>
  <si>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</si>
  <si>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</si>
  <si>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</si>
  <si>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</si>
  <si>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</si>
  <si>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</si>
  <si>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</si>
  <si>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</si>
  <si>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</si>
  <si>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</si>
  <si>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</si>
  <si>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</si>
  <si>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</si>
  <si>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</si>
  <si>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</si>
  <si>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</si>
  <si>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</si>
  <si>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</si>
  <si>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</si>
  <si>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</si>
  <si>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</si>
  <si>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</si>
  <si>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</si>
  <si>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</si>
  <si>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</si>
  <si>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</si>
  <si>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</si>
  <si>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</si>
  <si>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</si>
  <si>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</si>
  <si>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</si>
  <si>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</si>
  <si>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</si>
  <si>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</si>
  <si>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</si>
  <si>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</si>
  <si>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</si>
  <si>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</si>
  <si>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</si>
  <si>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</si>
  <si>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</si>
  <si>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</si>
  <si>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</si>
  <si>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</si>
  <si>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</si>
  <si>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</si>
  <si>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</si>
  <si>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</si>
  <si>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</si>
  <si>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</si>
  <si>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</si>
  <si>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</si>
  <si>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</si>
  <si>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</si>
  <si>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</si>
  <si>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</si>
  <si>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</si>
  <si>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</si>
  <si>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</si>
  <si>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</si>
  <si>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</si>
  <si>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</si>
  <si>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</si>
  <si>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</si>
  <si>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</si>
  <si>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</si>
  <si>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</si>
  <si>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</si>
  <si>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</si>
  <si>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</si>
  <si>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</si>
  <si>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</si>
  <si>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</si>
  <si>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</si>
  <si>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</si>
  <si>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</si>
  <si>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</si>
  <si>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</si>
  <si>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</si>
  <si>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</si>
  <si>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</si>
  <si>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</si>
  <si>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</si>
  <si>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</si>
  <si>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</si>
  <si>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</si>
  <si>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</si>
  <si>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</si>
  <si>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</si>
  <si>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</si>
  <si>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</si>
  <si>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</si>
  <si>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</si>
  <si>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</si>
  <si>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</si>
  <si>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</si>
  <si>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</si>
  <si>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</si>
  <si>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</si>
  <si>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</si>
  <si>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</si>
  <si>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</si>
  <si>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</si>
  <si>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</si>
  <si>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</si>
  <si>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</si>
  <si>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</si>
  <si>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</si>
  <si>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</si>
  <si>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</si>
  <si>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</si>
  <si>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</si>
  <si>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</si>
  <si>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</si>
  <si>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</si>
  <si>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</si>
  <si>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</si>
  <si>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</si>
  <si>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</si>
  <si>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</si>
  <si>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</si>
  <si>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</si>
  <si>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</si>
  <si>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</si>
  <si>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</si>
  <si>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</si>
  <si>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</si>
  <si>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</si>
  <si>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</si>
  <si>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</si>
  <si>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</si>
  <si>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</si>
  <si>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</si>
  <si>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</si>
  <si>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</si>
  <si>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</si>
  <si>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</si>
  <si>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</si>
  <si>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</si>
  <si>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</si>
  <si>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</si>
  <si>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</si>
  <si>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</si>
  <si>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</si>
  <si>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</si>
  <si>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</si>
  <si>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</si>
  <si>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</si>
  <si>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</si>
  <si>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</si>
  <si>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</si>
  <si>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</si>
  <si>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</si>
  <si>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</si>
  <si>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</si>
  <si>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</si>
  <si>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</si>
  <si>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</si>
  <si>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</si>
  <si>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</si>
  <si>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</si>
  <si>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</si>
  <si>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</si>
  <si>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</si>
  <si>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</si>
  <si>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</si>
  <si>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</si>
  <si>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</si>
  <si>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</si>
  <si>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</si>
  <si>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</si>
  <si>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</si>
  <si>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</si>
  <si>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</si>
  <si>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</si>
  <si>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</si>
  <si>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</si>
  <si>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</si>
  <si>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</si>
  <si>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</si>
  <si>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</si>
  <si>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長野県小海町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</si>
  <si>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</si>
  <si>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</si>
  <si>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</si>
  <si>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</si>
  <si>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</si>
  <si>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</si>
  <si>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</si>
  <si>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</si>
  <si>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</si>
  <si>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</si>
  <si>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</si>
  <si>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</si>
  <si>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</si>
  <si>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</si>
  <si>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</si>
  <si>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</si>
  <si>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</si>
  <si>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</si>
  <si>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</si>
  <si>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</si>
  <si>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</si>
  <si>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</si>
  <si>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</si>
  <si>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</si>
  <si>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</si>
  <si>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</si>
  <si>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</si>
  <si>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</si>
  <si>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</si>
  <si>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</si>
  <si>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</si>
  <si>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</si>
  <si>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</si>
  <si>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</si>
  <si>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</si>
  <si>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</si>
  <si>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</si>
  <si>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</si>
  <si>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</si>
  <si>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</si>
  <si>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</si>
  <si>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</si>
  <si>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</si>
  <si>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</si>
  <si>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</si>
  <si>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</si>
  <si>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</si>
  <si>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</si>
  <si>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</si>
  <si>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</si>
  <si>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</si>
  <si>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</si>
  <si>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</si>
  <si>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</si>
  <si>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</si>
  <si>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</si>
  <si>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</si>
  <si>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</si>
  <si>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</si>
  <si>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</si>
  <si>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</si>
  <si>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</si>
  <si>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</si>
  <si>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</si>
  <si>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</si>
  <si>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</si>
  <si>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</si>
  <si>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</si>
  <si>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</si>
  <si>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</si>
  <si>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</si>
  <si>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</si>
  <si>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</si>
  <si>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</si>
  <si>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</si>
  <si>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</si>
  <si>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</si>
  <si>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</si>
  <si>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</si>
  <si>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</si>
  <si>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</si>
  <si>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</si>
  <si>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</si>
  <si>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</si>
  <si>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</si>
  <si>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</si>
  <si>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</si>
  <si>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</si>
  <si>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</si>
  <si>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</si>
  <si>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</si>
  <si>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</si>
  <si>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</si>
  <si>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</si>
  <si>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</si>
  <si>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</si>
  <si>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</si>
  <si>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</si>
  <si>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</si>
  <si>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</si>
  <si>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</si>
  <si>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</si>
  <si>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</si>
  <si>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</si>
  <si>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</si>
  <si>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</si>
  <si>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</si>
  <si>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</si>
  <si>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</si>
  <si>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</si>
  <si>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</si>
  <si>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</si>
  <si>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</si>
  <si>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</si>
  <si>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</si>
  <si>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</si>
  <si>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</si>
  <si>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</si>
  <si>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</si>
  <si>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</si>
  <si>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</si>
  <si>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</si>
  <si>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</si>
  <si>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</si>
  <si>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</si>
  <si>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</si>
  <si>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</si>
  <si>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</si>
  <si>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</si>
  <si>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</si>
  <si>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</si>
  <si>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</si>
  <si>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</si>
  <si>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</si>
  <si>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</si>
  <si>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</si>
  <si>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</si>
  <si>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</si>
  <si>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</si>
  <si>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</si>
  <si>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</si>
  <si>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</si>
  <si>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</si>
  <si>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</si>
  <si>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</si>
  <si>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</si>
  <si>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</si>
  <si>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</si>
  <si>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</si>
  <si>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</si>
  <si>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長野県小海町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</si>
  <si>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</si>
  <si>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</si>
  <si>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</si>
  <si>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</si>
  <si>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</si>
  <si>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</si>
  <si>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</si>
  <si>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</si>
  <si>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</si>
  <si>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</si>
  <si>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</si>
  <si>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</si>
  <si>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</si>
  <si>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</si>
  <si>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</si>
  <si>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</si>
  <si>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</si>
  <si>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</si>
  <si>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</si>
  <si>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</si>
  <si>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</si>
  <si>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</si>
  <si>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</si>
  <si>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</si>
  <si>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</si>
  <si>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</si>
  <si>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</si>
  <si>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</si>
  <si>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</si>
  <si>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</si>
  <si>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</si>
  <si>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</si>
  <si>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</si>
  <si>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小海町国民健康保険事業特別会計</t>
    <phoneticPr fontId="5"/>
  </si>
  <si>
    <t>小海町介護保険事業特別会計</t>
    <phoneticPr fontId="5"/>
  </si>
  <si>
    <t>小海町後期高齢者医療特別会計</t>
    <phoneticPr fontId="5"/>
  </si>
  <si>
    <t>小海町簡易水道事業特別会計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</si>
  <si>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</si>
  <si>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</si>
  <si>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</si>
  <si>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</si>
  <si>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</si>
  <si>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</si>
  <si>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</si>
  <si>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</si>
  <si>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</si>
  <si>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</si>
  <si>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</si>
  <si>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</si>
  <si>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</si>
  <si>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</si>
  <si>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</si>
  <si>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</si>
  <si>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</si>
  <si>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</si>
  <si>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</si>
  <si>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</si>
  <si>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</si>
  <si>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</si>
  <si>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</si>
  <si>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</si>
  <si>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</si>
  <si>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</si>
  <si>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</si>
  <si>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</si>
  <si>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</si>
  <si>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</si>
  <si>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</si>
  <si>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</si>
  <si>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</si>
  <si>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</si>
  <si>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</si>
  <si>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</si>
  <si>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</si>
  <si>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</si>
  <si>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</si>
  <si>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</si>
  <si>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</si>
  <si>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</si>
  <si>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</si>
  <si>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</si>
  <si>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</si>
  <si>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</si>
  <si>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</si>
  <si>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</si>
  <si>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</si>
  <si>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</si>
  <si>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</si>
  <si>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</si>
  <si>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</si>
  <si>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</si>
  <si>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</si>
  <si>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</si>
  <si>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</si>
  <si>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</si>
  <si>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</si>
  <si>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</si>
  <si>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</si>
  <si>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</si>
  <si>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</si>
  <si>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</si>
  <si>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</si>
  <si>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</si>
  <si>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</si>
  <si>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</si>
  <si>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</si>
  <si>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</si>
  <si>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</si>
  <si>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</si>
  <si>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</si>
  <si>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</si>
  <si>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</si>
  <si>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</si>
  <si>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</si>
  <si>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</si>
  <si>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</si>
  <si>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</si>
  <si>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</si>
  <si>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</si>
  <si>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</si>
  <si>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</si>
  <si>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</si>
  <si>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</si>
  <si>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</si>
  <si>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</si>
  <si>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</si>
  <si>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</si>
  <si>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</si>
  <si>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</si>
  <si>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</si>
  <si>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</si>
  <si>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</si>
  <si>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</si>
  <si>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</si>
  <si>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</si>
  <si>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</si>
  <si>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</si>
  <si>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</si>
  <si>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</si>
  <si>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</si>
  <si>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</si>
  <si>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</si>
  <si>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</si>
  <si>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</si>
  <si>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</si>
  <si>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</si>
  <si>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</si>
  <si>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</si>
  <si>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</si>
  <si>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</si>
  <si>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</si>
  <si>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</si>
  <si>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</si>
  <si>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</si>
  <si>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</si>
  <si>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</si>
  <si>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</si>
  <si>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</si>
  <si>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</si>
  <si>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</si>
  <si>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</si>
  <si>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</si>
  <si>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</si>
  <si>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</si>
  <si>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</si>
  <si>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</si>
  <si>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</si>
  <si>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</si>
  <si>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</si>
  <si>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</si>
  <si>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</si>
  <si>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</si>
  <si>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</si>
  <si>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6.65</t>
  </si>
  <si>
    <t>▲ 18.61</t>
  </si>
  <si>
    <t>▲ 3.78</t>
  </si>
  <si>
    <t>▲ 0.93</t>
  </si>
  <si>
    <t>一般会計</t>
  </si>
  <si>
    <t>小海町簡易水道事業特別会計</t>
  </si>
  <si>
    <t>小海町介護保険事業特別会計</t>
  </si>
  <si>
    <t>小海町国民健康保険事業特別会計</t>
  </si>
  <si>
    <t>小海町後期高齢者医療特別会計</t>
  </si>
  <si>
    <t>その他会計（赤字）</t>
  </si>
  <si>
    <t>その他会計（黒字）</t>
  </si>
  <si>
    <t>R02</t>
    <phoneticPr fontId="5"/>
  </si>
  <si>
    <t>R03</t>
    <phoneticPr fontId="5"/>
  </si>
  <si>
    <t>R04</t>
    <phoneticPr fontId="5"/>
  </si>
  <si>
    <t>R05</t>
    <phoneticPr fontId="5"/>
  </si>
  <si>
    <t>R06</t>
    <phoneticPr fontId="5"/>
  </si>
  <si>
    <t>佐久広域連合一般会計</t>
    <rPh sb="0" eb="2">
      <t>サク</t>
    </rPh>
    <rPh sb="2" eb="4">
      <t>コウイキ</t>
    </rPh>
    <rPh sb="4" eb="6">
      <t>レンゴウ</t>
    </rPh>
    <rPh sb="6" eb="8">
      <t>イッパン</t>
    </rPh>
    <rPh sb="8" eb="10">
      <t>カイケイ</t>
    </rPh>
    <phoneticPr fontId="2"/>
  </si>
  <si>
    <t>佐久広域連合消防特別会計</t>
    <rPh sb="0" eb="2">
      <t>サク</t>
    </rPh>
    <rPh sb="2" eb="4">
      <t>コウイキ</t>
    </rPh>
    <rPh sb="4" eb="6">
      <t>レンゴウ</t>
    </rPh>
    <rPh sb="6" eb="8">
      <t>ショウボウ</t>
    </rPh>
    <rPh sb="8" eb="10">
      <t>トクベツ</t>
    </rPh>
    <rPh sb="10" eb="12">
      <t>カイケイ</t>
    </rPh>
    <phoneticPr fontId="2"/>
  </si>
  <si>
    <t>佐久広域連合特別養護老人ホーム特別会計</t>
    <rPh sb="0" eb="2">
      <t>サク</t>
    </rPh>
    <rPh sb="2" eb="6">
      <t>コウイキレンゴウ</t>
    </rPh>
    <rPh sb="6" eb="8">
      <t>トクベツ</t>
    </rPh>
    <rPh sb="8" eb="10">
      <t>ヨウゴ</t>
    </rPh>
    <rPh sb="10" eb="12">
      <t>ロウジン</t>
    </rPh>
    <rPh sb="15" eb="17">
      <t>トクベツ</t>
    </rPh>
    <rPh sb="17" eb="19">
      <t>カイケイ</t>
    </rPh>
    <phoneticPr fontId="2"/>
  </si>
  <si>
    <t>佐久広域連合救護施設特別会計</t>
    <rPh sb="0" eb="2">
      <t>サク</t>
    </rPh>
    <rPh sb="2" eb="6">
      <t>コウイキレンゴウ</t>
    </rPh>
    <rPh sb="6" eb="8">
      <t>キュウゴ</t>
    </rPh>
    <rPh sb="8" eb="10">
      <t>シセツ</t>
    </rPh>
    <rPh sb="10" eb="12">
      <t>トクベツ</t>
    </rPh>
    <rPh sb="12" eb="14">
      <t>カイケイ</t>
    </rPh>
    <phoneticPr fontId="2"/>
  </si>
  <si>
    <t>佐久環境衛生組合一般会計</t>
    <rPh sb="0" eb="2">
      <t>サク</t>
    </rPh>
    <rPh sb="2" eb="8">
      <t>カンキョウエイセイクミアイ</t>
    </rPh>
    <rPh sb="8" eb="12">
      <t>イッパンカイケイ</t>
    </rPh>
    <phoneticPr fontId="2"/>
  </si>
  <si>
    <t>佐久環境衛生組合下水道事業特別会計</t>
    <rPh sb="0" eb="2">
      <t>サク</t>
    </rPh>
    <rPh sb="2" eb="8">
      <t>カンキョウエイセイクミアイ</t>
    </rPh>
    <rPh sb="8" eb="11">
      <t>ゲスイドウ</t>
    </rPh>
    <rPh sb="11" eb="13">
      <t>ジギョウ</t>
    </rPh>
    <rPh sb="13" eb="17">
      <t>トクベツカイケイ</t>
    </rPh>
    <phoneticPr fontId="2"/>
  </si>
  <si>
    <t>小海町北相木村南相木村中学校組合</t>
    <rPh sb="0" eb="3">
      <t>コウミマチ</t>
    </rPh>
    <rPh sb="3" eb="4">
      <t>キタ</t>
    </rPh>
    <rPh sb="4" eb="6">
      <t>アイキ</t>
    </rPh>
    <rPh sb="6" eb="7">
      <t>ムラ</t>
    </rPh>
    <rPh sb="7" eb="8">
      <t>ミナミ</t>
    </rPh>
    <rPh sb="8" eb="10">
      <t>アイキ</t>
    </rPh>
    <rPh sb="10" eb="11">
      <t>ムラ</t>
    </rPh>
    <rPh sb="11" eb="16">
      <t>チュウガッコウクミアイ</t>
    </rPh>
    <phoneticPr fontId="2"/>
  </si>
  <si>
    <t>長野県市町村総合事務組合一般会計</t>
    <rPh sb="0" eb="3">
      <t>ナガノケン</t>
    </rPh>
    <rPh sb="3" eb="6">
      <t>シチョウソン</t>
    </rPh>
    <rPh sb="6" eb="8">
      <t>ソウゴウ</t>
    </rPh>
    <rPh sb="8" eb="10">
      <t>ジム</t>
    </rPh>
    <rPh sb="10" eb="12">
      <t>クミアイ</t>
    </rPh>
    <rPh sb="12" eb="14">
      <t>イッパン</t>
    </rPh>
    <rPh sb="14" eb="16">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</si>
  <si>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</si>
  <si>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</si>
  <si>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</si>
  <si>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4" eb="16">
      <t>イッパン</t>
    </rPh>
    <rPh sb="16" eb="18">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</si>
  <si>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</si>
  <si>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東北信市町村交通災害共済事務組合事業会計</t>
    <rPh sb="0" eb="1">
      <t>ヒガシ</t>
    </rPh>
    <rPh sb="1" eb="3">
      <t>ホクシン</t>
    </rPh>
    <rPh sb="3" eb="6">
      <t>シチョウソン</t>
    </rPh>
    <rPh sb="6" eb="8">
      <t>コウツウ</t>
    </rPh>
    <rPh sb="8" eb="10">
      <t>サイガイ</t>
    </rPh>
    <rPh sb="10" eb="12">
      <t>キョウサイ</t>
    </rPh>
    <rPh sb="12" eb="14">
      <t>ジム</t>
    </rPh>
    <rPh sb="14" eb="16">
      <t>クミアイ</t>
    </rPh>
    <rPh sb="16" eb="18">
      <t>ジギョウ</t>
    </rPh>
    <rPh sb="18" eb="20">
      <t>カイケイ</t>
    </rPh>
    <phoneticPr fontId="2"/>
  </si>
  <si>
    <t>-</t>
    <phoneticPr fontId="2"/>
  </si>
  <si>
    <t>地域振興基金</t>
    <rPh sb="0" eb="2">
      <t>チイキ</t>
    </rPh>
    <rPh sb="2" eb="6">
      <t>シンコウキキン</t>
    </rPh>
    <phoneticPr fontId="2"/>
  </si>
  <si>
    <t>森林環境譲与税基金</t>
    <rPh sb="0" eb="2">
      <t>シンリン</t>
    </rPh>
    <rPh sb="2" eb="9">
      <t>カンキョウジョウヨゼイキキン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</si>
</sst>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A4C-4CC8-AA1F-92743E0455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125875</c:v>
                </c:pt>
                <c:pt idx="1">
                  <c:v>119012</c:v>
                </c:pt>
                <c:pt idx="2">
                  <c:v>192652</c:v>
                </c:pt>
                <c:pt idx="3">
                  <c:v>109831</c:v>
                </c:pt>
                <c:pt idx="4">
                  <c:v>141408</c:v>
                </c:pt>
              </c:numCache>
            </c:numRef>
          </c:val>
          <c:smooth val="0"/>
          <c:extLst>
            <c:ext xmlns:c16="http://schemas.microsoft.com/office/drawing/2014/chart" uri="{C3380CC4-5D6E-409C-BE32-E72D297353CC}">
              <c16:uniqueId val="{00000001-DA4C-4CC8-AA1F-92743E0455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15.08</c:v>
                </c:pt>
                <c:pt idx="1">
                  <c:v>19.239999999999998</c:v>
                </c:pt>
                <c:pt idx="2">
                  <c:v>11.74</c:v>
                </c:pt>
                <c:pt idx="3">
                  <c:v>8.73</c:v>
                </c:pt>
                <c:pt idx="4">
                  <c:v>12.12</c:v>
                </c:pt>
              </c:numCache>
            </c:numRef>
          </c:val>
          <c:extLst>
            <c:ext xmlns:c16="http://schemas.microsoft.com/office/drawing/2014/chart" uri="{C3380CC4-5D6E-409C-BE32-E72D297353CC}">
              <c16:uniqueId val="{00000000-58E7-4B11-8692-0238D759A3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77.56</c:v>
                </c:pt>
                <c:pt idx="1">
                  <c:v>67.37</c:v>
                </c:pt>
                <c:pt idx="2">
                  <c:v>59.23</c:v>
                </c:pt>
                <c:pt idx="3">
                  <c:v>57.36</c:v>
                </c:pt>
                <c:pt idx="4">
                  <c:v>52.38</c:v>
                </c:pt>
              </c:numCache>
            </c:numRef>
          </c:val>
          <c:extLst>
            <c:ext xmlns:c16="http://schemas.microsoft.com/office/drawing/2014/chart" uri="{C3380CC4-5D6E-409C-BE32-E72D297353CC}">
              <c16:uniqueId val="{00000001-58E7-4B11-8692-0238D759A3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-6.65</c:v>
                </c:pt>
                <c:pt idx="1">
                  <c:v>0.87</c:v>
                </c:pt>
                <c:pt idx="2">
                  <c:v>-18.61</c:v>
                </c:pt>
                <c:pt idx="3">
                  <c:v>-3.78</c:v>
                </c:pt>
                <c:pt idx="4">
                  <c:v>-0.93</c:v>
                </c:pt>
              </c:numCache>
            </c:numRef>
          </c:val>
          <c:smooth val="0"/>
          <c:extLst>
            <c:ext xmlns:c16="http://schemas.microsoft.com/office/drawing/2014/chart" uri="{C3380CC4-5D6E-409C-BE32-E72D297353CC}">
              <c16:uniqueId val="{00000002-58E7-4B11-8692-0238D759A3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5.19</c:v>
                </c:pt>
                <c:pt idx="2">
                  <c:v>#N/A</c:v>
                </c:pt>
                <c:pt idx="3">
                  <c:v>5.57</c:v>
                </c:pt>
                <c:pt idx="4">
                  <c:v>#N/A</c:v>
                </c:pt>
                <c:pt idx="5">
                  <c:v>4.82</c:v>
                </c:pt>
                <c:pt idx="6">
                  <c:v>0</c:v>
                </c:pt>
                <c:pt idx="7">
                  <c:v>0</c:v>
                </c:pt>
                <c:pt idx="8">
                  <c:v>0</c:v>
                </c:pt>
                <c:pt idx="9">
                  <c:v>0</c:v>
                </c:pt>
              </c:numCache>
            </c:numRef>
          </c:val>
          <c:extLst>
            <c:ext xmlns:c16="http://schemas.microsoft.com/office/drawing/2014/chart" uri="{C3380CC4-5D6E-409C-BE32-E72D297353CC}">
              <c16:uniqueId val="{00000000-5257-4D62-A166-95B58BD379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57-4D62-A166-95B58BD379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57-4D62-A166-95B58BD379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57-4D62-A166-95B58BD379F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257-4D62-A166-95B58BD379F0}"/>
            </c:ext>
          </c:extLst>
        </c:ser>
        <c:ser>
          <c:idx val="5"/>
          <c:order val="5"/>
          <c:tx>
            <c:strRef>
              <c:f>データシート!$A$32</c:f>
              <c:strCache>
                <c:ptCount val="1"/>
                <c:pt idx="0">
                  <c:v>小海町後期高齢者医療特別会計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257-4D62-A166-95B58BD379F0}"/>
            </c:ext>
          </c:extLst>
        </c:ser>
        <c:ser>
          <c:idx val="6"/>
          <c:order val="6"/>
          <c:tx>
            <c:strRef>
              <c:f>データシート!$A$33</c:f>
              <c:strCache>
                <c:ptCount val="1"/>
                <c:pt idx="0">
                  <c:v>小海町国民健康保険事業特別会計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0.89</c:v>
                </c:pt>
                <c:pt idx="4">
                  <c:v>#N/A</c:v>
                </c:pt>
                <c:pt idx="5">
                  <c:v>0.75</c:v>
                </c:pt>
                <c:pt idx="6">
                  <c:v>#N/A</c:v>
                </c:pt>
                <c:pt idx="7">
                  <c:v>0.47</c:v>
                </c:pt>
                <c:pt idx="8">
                  <c:v>#N/A</c:v>
                </c:pt>
                <c:pt idx="9">
                  <c:v>0.23</c:v>
                </c:pt>
              </c:numCache>
            </c:numRef>
          </c:val>
          <c:extLst>
            <c:ext xmlns:c16="http://schemas.microsoft.com/office/drawing/2014/chart" uri="{C3380CC4-5D6E-409C-BE32-E72D297353CC}">
              <c16:uniqueId val="{00000006-5257-4D62-A166-95B58BD379F0}"/>
            </c:ext>
          </c:extLst>
        </c:ser>
        <c:ser>
          <c:idx val="7"/>
          <c:order val="7"/>
          <c:tx>
            <c:strRef>
              <c:f>データシート!$A$34</c:f>
              <c:strCache>
                <c:ptCount val="1"/>
                <c:pt idx="0">
                  <c:v>小海町介護保険事業特別会計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0.34</c:v>
                </c:pt>
                <c:pt idx="2">
                  <c:v>#N/A</c:v>
                </c:pt>
                <c:pt idx="3">
                  <c:v>0.82</c:v>
                </c:pt>
                <c:pt idx="4">
                  <c:v>#N/A</c:v>
                </c:pt>
                <c:pt idx="5">
                  <c:v>0.59</c:v>
                </c:pt>
                <c:pt idx="6">
                  <c:v>#N/A</c:v>
                </c:pt>
                <c:pt idx="7">
                  <c:v>0.81</c:v>
                </c:pt>
                <c:pt idx="8">
                  <c:v>#N/A</c:v>
                </c:pt>
                <c:pt idx="9">
                  <c:v>0.52</c:v>
                </c:pt>
              </c:numCache>
            </c:numRef>
          </c:val>
          <c:extLst>
            <c:ext xmlns:c16="http://schemas.microsoft.com/office/drawing/2014/chart" uri="{C3380CC4-5D6E-409C-BE32-E72D297353CC}">
              <c16:uniqueId val="{00000007-5257-4D62-A166-95B58BD379F0}"/>
            </c:ext>
          </c:extLst>
        </c:ser>
        <c:ser>
          <c:idx val="8"/>
          <c:order val="8"/>
          <c:tx>
            <c:strRef>
              <c:f>データシート!$A$35</c:f>
              <c:strCache>
                <c:ptCount val="1"/>
                <c:pt idx="0">
                  <c:v>小海町簡易水道事業特別会計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5.77</c:v>
                </c:pt>
                <c:pt idx="8">
                  <c:v>#N/A</c:v>
                </c:pt>
                <c:pt idx="9">
                  <c:v>6.89</c:v>
                </c:pt>
              </c:numCache>
            </c:numRef>
          </c:val>
          <c:extLst>
            <c:ext xmlns:c16="http://schemas.microsoft.com/office/drawing/2014/chart" uri="{C3380CC4-5D6E-409C-BE32-E72D297353CC}">
              <c16:uniqueId val="{00000008-5257-4D62-A166-95B58BD379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15.08</c:v>
                </c:pt>
                <c:pt idx="2">
                  <c:v>#N/A</c:v>
                </c:pt>
                <c:pt idx="3">
                  <c:v>19.23</c:v>
                </c:pt>
                <c:pt idx="4">
                  <c:v>#N/A</c:v>
                </c:pt>
                <c:pt idx="5">
                  <c:v>11.74</c:v>
                </c:pt>
                <c:pt idx="6">
                  <c:v>#N/A</c:v>
                </c:pt>
                <c:pt idx="7">
                  <c:v>8.73</c:v>
                </c:pt>
                <c:pt idx="8">
                  <c:v>#N/A</c:v>
                </c:pt>
                <c:pt idx="9">
                  <c:v>12.12</c:v>
                </c:pt>
              </c:numCache>
            </c:numRef>
          </c:val>
          <c:extLst>
            <c:ext xmlns:c16="http://schemas.microsoft.com/office/drawing/2014/chart" uri="{C3380CC4-5D6E-409C-BE32-E72D297353CC}">
              <c16:uniqueId val="{00000009-5257-4D62-A166-95B58BD379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373</c:v>
                </c:pt>
                <c:pt idx="5">
                  <c:v>372</c:v>
                </c:pt>
                <c:pt idx="8">
                  <c:v>358</c:v>
                </c:pt>
                <c:pt idx="11">
                  <c:v>372</c:v>
                </c:pt>
                <c:pt idx="14">
                  <c:v>334</c:v>
                </c:pt>
              </c:numCache>
            </c:numRef>
          </c:val>
          <c:extLst>
            <c:ext xmlns:c16="http://schemas.microsoft.com/office/drawing/2014/chart" uri="{C3380CC4-5D6E-409C-BE32-E72D297353CC}">
              <c16:uniqueId val="{00000000-2199-450C-A00F-D428F1CD23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99-450C-A00F-D428F1CD23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99-450C-A00F-D428F1CD23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32</c:v>
                </c:pt>
                <c:pt idx="6">
                  <c:v>36</c:v>
                </c:pt>
                <c:pt idx="9">
                  <c:v>41</c:v>
                </c:pt>
                <c:pt idx="12">
                  <c:v>43</c:v>
                </c:pt>
              </c:numCache>
            </c:numRef>
          </c:val>
          <c:extLst>
            <c:ext xmlns:c16="http://schemas.microsoft.com/office/drawing/2014/chart" uri="{C3380CC4-5D6E-409C-BE32-E72D297353CC}">
              <c16:uniqueId val="{00000003-2199-450C-A00F-D428F1CD23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6</c:v>
                </c:pt>
                <c:pt idx="6">
                  <c:v>6</c:v>
                </c:pt>
                <c:pt idx="9">
                  <c:v>7</c:v>
                </c:pt>
                <c:pt idx="12">
                  <c:v>7</c:v>
                </c:pt>
              </c:numCache>
            </c:numRef>
          </c:val>
          <c:extLst>
            <c:ext xmlns:c16="http://schemas.microsoft.com/office/drawing/2014/chart" uri="{C3380CC4-5D6E-409C-BE32-E72D297353CC}">
              <c16:uniqueId val="{00000004-2199-450C-A00F-D428F1CD23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99-450C-A00F-D428F1CD23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99-450C-A00F-D428F1CD23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461</c:v>
                </c:pt>
                <c:pt idx="3">
                  <c:v>485</c:v>
                </c:pt>
                <c:pt idx="6">
                  <c:v>477</c:v>
                </c:pt>
                <c:pt idx="9">
                  <c:v>501</c:v>
                </c:pt>
                <c:pt idx="12">
                  <c:v>462</c:v>
                </c:pt>
              </c:numCache>
            </c:numRef>
          </c:val>
          <c:extLst>
            <c:ext xmlns:c16="http://schemas.microsoft.com/office/drawing/2014/chart" uri="{C3380CC4-5D6E-409C-BE32-E72D297353CC}">
              <c16:uniqueId val="{00000007-2199-450C-A00F-D428F1CD23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132</c:v>
                </c:pt>
                <c:pt idx="2">
                  <c:v>#N/A</c:v>
                </c:pt>
                <c:pt idx="3">
                  <c:v>#N/A</c:v>
                </c:pt>
                <c:pt idx="4">
                  <c:v>151</c:v>
                </c:pt>
                <c:pt idx="5">
                  <c:v>#N/A</c:v>
                </c:pt>
                <c:pt idx="6">
                  <c:v>#N/A</c:v>
                </c:pt>
                <c:pt idx="7">
                  <c:v>161</c:v>
                </c:pt>
                <c:pt idx="8">
                  <c:v>#N/A</c:v>
                </c:pt>
                <c:pt idx="9">
                  <c:v>#N/A</c:v>
                </c:pt>
                <c:pt idx="10">
                  <c:v>177</c:v>
                </c:pt>
                <c:pt idx="11">
                  <c:v>#N/A</c:v>
                </c:pt>
                <c:pt idx="12">
                  <c:v>#N/A</c:v>
                </c:pt>
                <c:pt idx="13">
                  <c:v>178</c:v>
                </c:pt>
                <c:pt idx="14">
                  <c:v>#N/A</c:v>
                </c:pt>
              </c:numCache>
            </c:numRef>
          </c:val>
          <c:smooth val="0"/>
          <c:extLst>
            <c:ext xmlns:c16="http://schemas.microsoft.com/office/drawing/2014/chart" uri="{C3380CC4-5D6E-409C-BE32-E72D297353CC}">
              <c16:uniqueId val="{00000008-2199-450C-A00F-D428F1CD23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2959</c:v>
                </c:pt>
                <c:pt idx="5">
                  <c:v>2823</c:v>
                </c:pt>
                <c:pt idx="8">
                  <c:v>3550</c:v>
                </c:pt>
                <c:pt idx="11">
                  <c:v>3281</c:v>
                </c:pt>
                <c:pt idx="14">
                  <c:v>2762</c:v>
                </c:pt>
              </c:numCache>
            </c:numRef>
          </c:val>
          <c:extLst>
            <c:ext xmlns:c16="http://schemas.microsoft.com/office/drawing/2014/chart" uri="{C3380CC4-5D6E-409C-BE32-E72D297353CC}">
              <c16:uniqueId val="{00000000-4757-4F10-8575-5AA2AD996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757-4F10-8575-5AA2AD996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3295</c:v>
                </c:pt>
                <c:pt idx="5">
                  <c:v>3285</c:v>
                </c:pt>
                <c:pt idx="8">
                  <c:v>3314</c:v>
                </c:pt>
                <c:pt idx="11">
                  <c:v>3332</c:v>
                </c:pt>
                <c:pt idx="14">
                  <c:v>3223</c:v>
                </c:pt>
              </c:numCache>
            </c:numRef>
          </c:val>
          <c:extLst>
            <c:ext xmlns:c16="http://schemas.microsoft.com/office/drawing/2014/chart" uri="{C3380CC4-5D6E-409C-BE32-E72D297353CC}">
              <c16:uniqueId val="{00000002-4757-4F10-8575-5AA2AD996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57-4F10-8575-5AA2AD996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57-4F10-8575-5AA2AD996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57-4F10-8575-5AA2AD996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681</c:v>
                </c:pt>
                <c:pt idx="3">
                  <c:v>670</c:v>
                </c:pt>
                <c:pt idx="6">
                  <c:v>672</c:v>
                </c:pt>
                <c:pt idx="9">
                  <c:v>616</c:v>
                </c:pt>
                <c:pt idx="12">
                  <c:v>607</c:v>
                </c:pt>
              </c:numCache>
            </c:numRef>
          </c:val>
          <c:extLst>
            <c:ext xmlns:c16="http://schemas.microsoft.com/office/drawing/2014/chart" uri="{C3380CC4-5D6E-409C-BE32-E72D297353CC}">
              <c16:uniqueId val="{00000006-4757-4F10-8575-5AA2AD996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623</c:v>
                </c:pt>
                <c:pt idx="3">
                  <c:v>551</c:v>
                </c:pt>
                <c:pt idx="6">
                  <c:v>521</c:v>
                </c:pt>
                <c:pt idx="9">
                  <c:v>441</c:v>
                </c:pt>
                <c:pt idx="12">
                  <c:v>362</c:v>
                </c:pt>
              </c:numCache>
            </c:numRef>
          </c:val>
          <c:extLst>
            <c:ext xmlns:c16="http://schemas.microsoft.com/office/drawing/2014/chart" uri="{C3380CC4-5D6E-409C-BE32-E72D297353CC}">
              <c16:uniqueId val="{00000007-4757-4F10-8575-5AA2AD996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c:v>
                </c:pt>
                <c:pt idx="3">
                  <c:v>40</c:v>
                </c:pt>
                <c:pt idx="6">
                  <c:v>35</c:v>
                </c:pt>
                <c:pt idx="9">
                  <c:v>42</c:v>
                </c:pt>
                <c:pt idx="12">
                  <c:v>63</c:v>
                </c:pt>
              </c:numCache>
            </c:numRef>
          </c:val>
          <c:extLst>
            <c:ext xmlns:c16="http://schemas.microsoft.com/office/drawing/2014/chart" uri="{C3380CC4-5D6E-409C-BE32-E72D297353CC}">
              <c16:uniqueId val="{00000008-4757-4F10-8575-5AA2AD996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57-4F10-8575-5AA2AD996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4075</c:v>
                </c:pt>
                <c:pt idx="3">
                  <c:v>3954</c:v>
                </c:pt>
                <c:pt idx="6">
                  <c:v>3814</c:v>
                </c:pt>
                <c:pt idx="9">
                  <c:v>3596</c:v>
                </c:pt>
                <c:pt idx="12">
                  <c:v>3597</c:v>
                </c:pt>
              </c:numCache>
            </c:numRef>
          </c:val>
          <c:extLst>
            <c:ext xmlns:c16="http://schemas.microsoft.com/office/drawing/2014/chart" uri="{C3380CC4-5D6E-409C-BE32-E72D297353CC}">
              <c16:uniqueId val="{0000000A-4757-4F10-8575-5AA2AD996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57-4F10-8575-5AA2AD996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1547</c:v>
                </c:pt>
                <c:pt idx="1">
                  <c:v>1522</c:v>
                </c:pt>
                <c:pt idx="2">
                  <c:v>1404</c:v>
                </c:pt>
              </c:numCache>
            </c:numRef>
          </c:val>
          <c:extLst>
            <c:ext xmlns:c16="http://schemas.microsoft.com/office/drawing/2014/chart" uri="{C3380CC4-5D6E-409C-BE32-E72D297353CC}">
              <c16:uniqueId val="{00000000-1051-45F7-8099-F4B6F05018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222</c:v>
                </c:pt>
                <c:pt idx="1">
                  <c:v>219</c:v>
                </c:pt>
                <c:pt idx="2">
                  <c:v>204</c:v>
                </c:pt>
              </c:numCache>
            </c:numRef>
          </c:val>
          <c:extLst>
            <c:ext xmlns:c16="http://schemas.microsoft.com/office/drawing/2014/chart" uri="{C3380CC4-5D6E-409C-BE32-E72D297353CC}">
              <c16:uniqueId val="{00000001-1051-45F7-8099-F4B6F05018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1343</c:v>
                </c:pt>
                <c:pt idx="1">
                  <c:v>1389</c:v>
                </c:pt>
                <c:pt idx="2">
                  <c:v>1413</c:v>
                </c:pt>
              </c:numCache>
            </c:numRef>
          </c:val>
          <c:extLst>
            <c:ext xmlns:c16="http://schemas.microsoft.com/office/drawing/2014/chart" uri="{C3380CC4-5D6E-409C-BE32-E72D297353CC}">
              <c16:uniqueId val="{00000002-1051-45F7-8099-F4B6F05018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大きな返済が終了しても新たな返済が始まるのでなかなか元利償還金が減らない現状であり、また財源として起債頼みの部分が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あるのでこの状況は続くと思われる。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組合等が起こした地方債の元利償還金に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対する負担金等が増え、今後厳しい財政運営が予想される。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地方債の現在高は横ばいである。充当可能な基金残高も横ばいである。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地方債の発行額と償還額のバランスを見ながら</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適正な管理に努める。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将来負担比率の分子はマイナスを維持しているが簡易水道事業債が増えており、将来影響してくる可能性があるので注視していく。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長野県小海町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百万円減少した。主な要因は物価高騰の影響などによる財源不足を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補うため財政調整基金を大きく繰入したことによる。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・人口減少による町税の減収、普通交付税の減、物価高騰、大規模災害の発生など不測の事態への対応や公共施設の老朽化対策や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デジタル社会への対応など今後の財政需要の増大にも適切に対応できるよう一定の額の確保に努める。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地域内で実施される公共施設整備事業を円滑に図ることを目的とし、高齢化社会に対応するための経費、魅力ある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地域づくりを自主的に推進するための経費、快適な暮らしが営める経費等の財源に充てる。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森林環境整備を図ることを目的とし、森林環境システム運用の経費、森林の整備に関する施策の経費、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森林整備を担うべき人材の育成及び確保、森林の有する公益的機能に関する普及啓発、木材利用の促進、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その他森林整備の促進に関する施策の経費に充てる。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百万円増加した。主な要因は財産運用益によるもの。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森林環境譲与税の個人賦課が始まり、収入が増えたことにより増加した。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公共施設の老朽化対策、地域振興となる大型事業のため一定の額を確保する。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計画的に森林環境整備の財源としていきます。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百万円減少している。主な要因は財源不足を補うために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繰入したことによる。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・町税の大幅な減収や大規模災害の発生など不測の事態に備えるため、一定の財政調整基金残高の確保に努める。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千円取崩し、決算剰余金含め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
4,095
114.20
4,867,335
4,527,501
324,811
2,679,912
3,596,561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年度と同じ</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である。類似団体の平均値を上回っているが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普通交付税に大きく依存した財政運営となっている。実施している施策、事業の見直し、町税等の徴収強化に取り組み、一般財源の確保に努める。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ポイント悪化しているが類似団体の平均値よりは上回っている。物価高騰の影響による物件費と高齢者や障害者が増えたことによる扶助費が伸びたことが要因と思われる。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適正な人員管理、公共施設管理、健康づくり、疾病予防に取り組んでいく。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63</xdr:row>
      <xdr:rowOff>142452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162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110279</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1162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16298</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46198"/>
          <a:ext cx="889000" cy="36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16298</xdr:rowOff>
    </xdr:from>
    <xdr:to>
      <xdr:col>11</xdr:col>
      <xdr:colOff>31750</xdr:colOff>
      <xdr:row>63</xdr:row>
      <xdr:rowOff>37888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4619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59479</xdr:rowOff>
    </xdr:from>
    <xdr:to>
      <xdr:col>19</xdr:col>
      <xdr:colOff>184150</xdr:colOff>
      <xdr:row>63</xdr:row>
      <xdr:rowOff>161079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171256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136948</xdr:rowOff>
    </xdr:from>
    <xdr:to>
      <xdr:col>11</xdr:col>
      <xdr:colOff>82550</xdr:colOff>
      <xdr:row>62</xdr:row>
      <xdr:rowOff>67098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77275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158538</xdr:rowOff>
    </xdr:from>
    <xdr:to>
      <xdr:col>7</xdr:col>
      <xdr:colOff>31750</xdr:colOff>
      <xdr:row>63</xdr:row>
      <xdr:rowOff>88688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98865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類似団体の平均値を下回っているが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36,000</a:t>
          </a:r>
          <a:r>
            <a:rPr kumimoji="1" lang="ja-JP" altLang="en-US" sz="1300">
              <a:latin typeface="ＭＳ Ｐゴシック" panose="020B0600070205080204" pitchFamily="50" charset="-128"/>
              <a:ea typeface="ＭＳ Ｐゴシック" panose="020B0600070205080204" pitchFamily="50" charset="-128"/>
            </a:rPr>
            <a:t>円増加している。要因としては人件費は人勧によるもので、物件費は戸籍システムの改修に伴う委託料が増えたことによる。今後物価高騰の影響で更に人件費や物件費は増加傾向となるので</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の活用など検討する。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153064</xdr:rowOff>
    </xdr:from>
    <xdr:to>
      <xdr:col>23</xdr:col>
      <xdr:colOff>133350</xdr:colOff>
      <xdr:row>82</xdr:row>
      <xdr:rowOff>6562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0514"/>
          <a:ext cx="8382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132011</xdr:rowOff>
    </xdr:from>
    <xdr:to>
      <xdr:col>19</xdr:col>
      <xdr:colOff>133350</xdr:colOff>
      <xdr:row>81</xdr:row>
      <xdr:rowOff>153064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9461"/>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120021</xdr:rowOff>
    </xdr:from>
    <xdr:to>
      <xdr:col>15</xdr:col>
      <xdr:colOff>82550</xdr:colOff>
      <xdr:row>81</xdr:row>
      <xdr:rowOff>132011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7471"/>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103434</xdr:rowOff>
    </xdr:from>
    <xdr:to>
      <xdr:col>11</xdr:col>
      <xdr:colOff>31750</xdr:colOff>
      <xdr:row>81</xdr:row>
      <xdr:rowOff>120021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0884"/>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127212</xdr:rowOff>
    </xdr:from>
    <xdr:to>
      <xdr:col>23</xdr:col>
      <xdr:colOff>184150</xdr:colOff>
      <xdr:row>82</xdr:row>
      <xdr:rowOff>57362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48489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102264</xdr:rowOff>
    </xdr:from>
    <xdr:to>
      <xdr:col>19</xdr:col>
      <xdr:colOff>184150</xdr:colOff>
      <xdr:row>82</xdr:row>
      <xdr:rowOff>32414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42591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81211</xdr:rowOff>
    </xdr:from>
    <xdr:to>
      <xdr:col>15</xdr:col>
      <xdr:colOff>133350</xdr:colOff>
      <xdr:row>82</xdr:row>
      <xdr:rowOff>11361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69221</xdr:rowOff>
    </xdr:from>
    <xdr:to>
      <xdr:col>11</xdr:col>
      <xdr:colOff>82550</xdr:colOff>
      <xdr:row>81</xdr:row>
      <xdr:rowOff>170821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9548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52634</xdr:rowOff>
    </xdr:from>
    <xdr:to>
      <xdr:col>7</xdr:col>
      <xdr:colOff>31750</xdr:colOff>
      <xdr:row>81</xdr:row>
      <xdr:rowOff>154234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164411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類似団体平均値近い数値であるが年々下がっている。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一律昇格から職務職階による昇格と定期昇給を半年延伸しているためである。令和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年度の速報値は更に下がる見込みなので昇給については今後検討していく。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28956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xdr:rowOff>
    </xdr:from>
    <xdr:to>
      <xdr:col>77</xdr:col>
      <xdr:colOff>44450</xdr:colOff>
      <xdr:row>88</xdr:row>
      <xdr:rowOff>28956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9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xdr:rowOff>
    </xdr:from>
    <xdr:to>
      <xdr:col>72</xdr:col>
      <xdr:colOff>203200</xdr:colOff>
      <xdr:row>88</xdr:row>
      <xdr:rowOff>9652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9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xdr:rowOff>
    </xdr:from>
    <xdr:to>
      <xdr:col>68</xdr:col>
      <xdr:colOff>152400</xdr:colOff>
      <xdr:row>88</xdr:row>
      <xdr:rowOff>28956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9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137177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149606</xdr:rowOff>
    </xdr:from>
    <xdr:to>
      <xdr:col>77</xdr:col>
      <xdr:colOff>95250</xdr:colOff>
      <xdr:row>88</xdr:row>
      <xdr:rowOff>79756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64533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130302</xdr:rowOff>
    </xdr:from>
    <xdr:to>
      <xdr:col>73</xdr:col>
      <xdr:colOff>44450</xdr:colOff>
      <xdr:row>88</xdr:row>
      <xdr:rowOff>60452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70629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70629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定期的に新規職員採用試験を行っているが内定者の辞退があり、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人材確保に苦慮している。財政状況が厳しく積極的な採用活動が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できない部分もあるので組織や業務の見直しを図り、効率的な</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行政運営を目指します。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1874</xdr:rowOff>
    </xdr:from>
    <xdr:to>
      <xdr:col>81</xdr:col>
      <xdr:colOff>44450</xdr:colOff>
      <xdr:row>60</xdr:row>
      <xdr:rowOff>29623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88874"/>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153819</xdr:rowOff>
    </xdr:from>
    <xdr:to>
      <xdr:col>77</xdr:col>
      <xdr:colOff>44450</xdr:colOff>
      <xdr:row>60</xdr:row>
      <xdr:rowOff>1874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69369"/>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153014</xdr:rowOff>
    </xdr:from>
    <xdr:to>
      <xdr:col>72</xdr:col>
      <xdr:colOff>203200</xdr:colOff>
      <xdr:row>59</xdr:row>
      <xdr:rowOff>153819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68564"/>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147585</xdr:rowOff>
    </xdr:from>
    <xdr:to>
      <xdr:col>68</xdr:col>
      <xdr:colOff>152400</xdr:colOff>
      <xdr:row>59</xdr:row>
      <xdr:rowOff>153014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6313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150273</xdr:rowOff>
    </xdr:from>
    <xdr:to>
      <xdr:col>81</xdr:col>
      <xdr:colOff>95250</xdr:colOff>
      <xdr:row>60</xdr:row>
      <xdr:rowOff>80423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71550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122524</xdr:rowOff>
    </xdr:from>
    <xdr:to>
      <xdr:col>77</xdr:col>
      <xdr:colOff>95250</xdr:colOff>
      <xdr:row>60</xdr:row>
      <xdr:rowOff>52674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62851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0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103019</xdr:rowOff>
    </xdr:from>
    <xdr:to>
      <xdr:col>73</xdr:col>
      <xdr:colOff>44450</xdr:colOff>
      <xdr:row>60</xdr:row>
      <xdr:rowOff>33169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43346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102214</xdr:rowOff>
    </xdr:from>
    <xdr:to>
      <xdr:col>68</xdr:col>
      <xdr:colOff>203200</xdr:colOff>
      <xdr:row>60</xdr:row>
      <xdr:rowOff>32364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42541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96785</xdr:rowOff>
    </xdr:from>
    <xdr:to>
      <xdr:col>64</xdr:col>
      <xdr:colOff>152400</xdr:colOff>
      <xdr:row>60</xdr:row>
      <xdr:rowOff>26935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37112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8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上がりました。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一部事務組合の起債への負担金が増えたことが要因と思われる。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今後も増加傾向なので、借入額と償還額のバランスを見ながら他財源</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の確保に努め、公債費負担が増えないよう努める。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56896</xdr:rowOff>
    </xdr:from>
    <xdr:to>
      <xdr:col>81</xdr:col>
      <xdr:colOff>44450</xdr:colOff>
      <xdr:row>41</xdr:row>
      <xdr:rowOff>71374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8634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56896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5739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477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18288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429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37101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6096</xdr:rowOff>
    </xdr:from>
    <xdr:to>
      <xdr:col>77</xdr:col>
      <xdr:colOff>95250</xdr:colOff>
      <xdr:row>41</xdr:row>
      <xdr:rowOff>107696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充当可能な基金残高があるので現状は将来負担比率はないが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今後大型事業や水道事業での大きな起債の借入があるので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決算の状況を見ながら減債基金等の積立を行っていく。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
4,095
114.20
4,867,335
4,527,501
324,811
2,679,912
3,596,561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類似団体の平均値を上回っている。また</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ポイント増加している。要因は会計年度任用職員が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多く、人勧対応しているため伸びた。効率的な人員配置や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の活用により、人員の見直しを検討する。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100330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2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91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46990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91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49530</xdr:rowOff>
    </xdr:from>
    <xdr:to>
      <xdr:col>20</xdr:col>
      <xdr:colOff>38100</xdr:colOff>
      <xdr:row>36</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主な要因は物価高騰の影響による光熱水費や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各委託料の費用が増えたことが要因と思われる。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推進のための委託料が増えていることも</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原因と思われる。今後も物価高騰の影響が続くと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思われるので委託内容や契約先の見直しの検討をする。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70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7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5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88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年々ポイントが上がり、類似団体の平均値を上回っている。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ポイントを増加している。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高齢化が進み、また障害者が増えたことにより伸びている。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今後も増加傾向が続くと思われるので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健康づくり、疾病予防の取組に力を入れていく必要がある。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2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要因は維持補修費用が令和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13,803</a:t>
          </a:r>
          <a:r>
            <a:rPr kumimoji="1" lang="ja-JP" altLang="en-US" sz="1300">
              <a:latin typeface="ＭＳ Ｐゴシック" panose="020B0600070205080204" pitchFamily="50" charset="-128"/>
              <a:ea typeface="ＭＳ Ｐゴシック" panose="020B0600070205080204" pitchFamily="50" charset="-128"/>
            </a:rPr>
            <a:t>千円減少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したことと思われる。今後、簡易水道や国保など他会計への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繰出金が増えていく可能性があるので他会計についても</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使用料等の適正化に努める。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18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7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0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03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国の物価高騰対応重点支援地方創生臨時交付金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事業の影響と考えられる。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今後も経済対策が続くと思われるので更に増加する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14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94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要因は過疎対策事業債の償還金</a:t>
          </a:r>
          <a:r>
            <a:rPr kumimoji="1" lang="en-US" altLang="ja-JP" sz="1300">
              <a:latin typeface="ＭＳ Ｐゴシック" panose="020B0600070205080204" pitchFamily="50" charset="-128"/>
              <a:ea typeface="ＭＳ Ｐゴシック" panose="020B0600070205080204" pitchFamily="50" charset="-128"/>
            </a:rPr>
            <a:t>25,461</a:t>
          </a:r>
          <a:r>
            <a:rPr kumimoji="1" lang="ja-JP" altLang="en-US" sz="1300">
              <a:latin typeface="ＭＳ Ｐゴシック" panose="020B0600070205080204" pitchFamily="50" charset="-128"/>
              <a:ea typeface="ＭＳ Ｐゴシック" panose="020B0600070205080204" pitchFamily="50" charset="-128"/>
            </a:rPr>
            <a:t>千円、臨時財政対策債</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の償還金</a:t>
          </a:r>
          <a:r>
            <a:rPr kumimoji="1" lang="en-US" altLang="ja-JP" sz="1300">
              <a:latin typeface="ＭＳ Ｐゴシック" panose="020B0600070205080204" pitchFamily="50" charset="-128"/>
              <a:ea typeface="ＭＳ Ｐゴシック" panose="020B0600070205080204" pitchFamily="50" charset="-128"/>
            </a:rPr>
            <a:t>11,173</a:t>
          </a:r>
          <a:r>
            <a:rPr kumimoji="1" lang="ja-JP" altLang="en-US" sz="1300">
              <a:latin typeface="ＭＳ Ｐゴシック" panose="020B0600070205080204" pitchFamily="50" charset="-128"/>
              <a:ea typeface="ＭＳ Ｐゴシック" panose="020B0600070205080204" pitchFamily="50" charset="-128"/>
            </a:rPr>
            <a:t>千円減額によるものだが、今後大型事業で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大きな起債の借入があるので引き続き適正な管理に努める。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324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142240</xdr:rowOff>
    </xdr:from>
    <xdr:to>
      <xdr:col>19</xdr:col>
      <xdr:colOff>187325</xdr:colOff>
      <xdr:row>76</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00990"/>
          <a:ext cx="8890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76</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51460"/>
          <a:ext cx="889000" cy="24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76</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514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39387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31767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ポイント数値が増えている。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要因は一部事務組合等の起こした地方債に充てた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補助金等が約</a:t>
          </a:r>
          <a:r>
            <a:rPr kumimoji="1" lang="en-US" altLang="ja-JP" sz="1300">
              <a:latin typeface="ＭＳ Ｐゴシック" panose="020B0600070205080204" pitchFamily="50" charset="-128"/>
              <a:ea typeface="ＭＳ Ｐゴシック" panose="020B0600070205080204" pitchFamily="50" charset="-128"/>
            </a:rPr>
            <a:t>2,200</a:t>
          </a:r>
          <a:r>
            <a:rPr kumimoji="1" lang="ja-JP" altLang="en-US" sz="1300">
              <a:latin typeface="ＭＳ Ｐゴシック" panose="020B0600070205080204" pitchFamily="50" charset="-128"/>
              <a:ea typeface="ＭＳ Ｐゴシック" panose="020B0600070205080204" pitchFamily="50" charset="-128"/>
            </a:rPr>
            <a:t>千円増えたことが考えられる。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今後、一部事務組合への補助金等は増える見込みなので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ポイントが更に増えていくことが予想される。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146594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3478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144962</xdr:rowOff>
    </xdr:from>
    <xdr:to>
      <xdr:col>78</xdr:col>
      <xdr:colOff>69850</xdr:colOff>
      <xdr:row>78</xdr:row>
      <xdr:rowOff>61686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4661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60052</xdr:rowOff>
    </xdr:from>
    <xdr:to>
      <xdr:col>73</xdr:col>
      <xdr:colOff>180975</xdr:colOff>
      <xdr:row>77</xdr:row>
      <xdr:rowOff>144962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617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60052</xdr:rowOff>
    </xdr:from>
    <xdr:to>
      <xdr:col>69</xdr:col>
      <xdr:colOff>92075</xdr:colOff>
      <xdr:row>77</xdr:row>
      <xdr:rowOff>148227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61702"/>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95794</xdr:rowOff>
    </xdr:from>
    <xdr:to>
      <xdr:col>82</xdr:col>
      <xdr:colOff>158750</xdr:colOff>
      <xdr:row>79</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67871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94162</xdr:rowOff>
    </xdr:from>
    <xdr:to>
      <xdr:col>74</xdr:col>
      <xdr:colOff>31750</xdr:colOff>
      <xdr:row>78</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9252</xdr:rowOff>
    </xdr:from>
    <xdr:to>
      <xdr:col>69</xdr:col>
      <xdr:colOff>142875</xdr:colOff>
      <xdr:row>77</xdr:row>
      <xdr:rowOff>110852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95629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12354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長野県小海町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8219</xdr:rowOff>
    </xdr:from>
    <xdr:to>
      <xdr:col>29</xdr:col>
      <xdr:colOff>127000</xdr:colOff>
      <xdr:row>20</xdr:row>
      <xdr:rowOff>33217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4844"/>
          <a:ext cx="647700" cy="24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33217</xdr:rowOff>
    </xdr:from>
    <xdr:to>
      <xdr:col>26</xdr:col>
      <xdr:colOff>50800</xdr:colOff>
      <xdr:row>20</xdr:row>
      <xdr:rowOff>81756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9842"/>
          <a:ext cx="6985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80733</xdr:rowOff>
    </xdr:from>
    <xdr:to>
      <xdr:col>22</xdr:col>
      <xdr:colOff>114300</xdr:colOff>
      <xdr:row>20</xdr:row>
      <xdr:rowOff>81756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57358"/>
          <a:ext cx="698500" cy="1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80733</xdr:rowOff>
    </xdr:from>
    <xdr:to>
      <xdr:col>18</xdr:col>
      <xdr:colOff>177800</xdr:colOff>
      <xdr:row>20</xdr:row>
      <xdr:rowOff>103205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7358"/>
          <a:ext cx="698500" cy="22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128869</xdr:rowOff>
    </xdr:from>
    <xdr:to>
      <xdr:col>29</xdr:col>
      <xdr:colOff>177800</xdr:colOff>
      <xdr:row>20</xdr:row>
      <xdr:rowOff>59019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100946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153867</xdr:rowOff>
    </xdr:from>
    <xdr:to>
      <xdr:col>26</xdr:col>
      <xdr:colOff>101600</xdr:colOff>
      <xdr:row>20</xdr:row>
      <xdr:rowOff>84017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9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68794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30956</xdr:rowOff>
    </xdr:from>
    <xdr:to>
      <xdr:col>22</xdr:col>
      <xdr:colOff>165100</xdr:colOff>
      <xdr:row>20</xdr:row>
      <xdr:rowOff>132556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117333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29933</xdr:rowOff>
    </xdr:from>
    <xdr:to>
      <xdr:col>19</xdr:col>
      <xdr:colOff>38100</xdr:colOff>
      <xdr:row>20</xdr:row>
      <xdr:rowOff>131533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116310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52405</xdr:rowOff>
    </xdr:from>
    <xdr:to>
      <xdr:col>15</xdr:col>
      <xdr:colOff>101600</xdr:colOff>
      <xdr:row>20</xdr:row>
      <xdr:rowOff>154005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138782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219442</xdr:rowOff>
    </xdr:from>
    <xdr:to>
      <xdr:col>29</xdr:col>
      <xdr:colOff>127000</xdr:colOff>
      <xdr:row>35</xdr:row>
      <xdr:rowOff>223332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29792"/>
          <a:ext cx="647700" cy="3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223332</xdr:rowOff>
    </xdr:from>
    <xdr:to>
      <xdr:col>26</xdr:col>
      <xdr:colOff>50800</xdr:colOff>
      <xdr:row>35</xdr:row>
      <xdr:rowOff>241030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33682"/>
          <a:ext cx="698500" cy="17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241030</xdr:rowOff>
    </xdr:from>
    <xdr:to>
      <xdr:col>22</xdr:col>
      <xdr:colOff>114300</xdr:colOff>
      <xdr:row>35</xdr:row>
      <xdr:rowOff>256698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51380"/>
          <a:ext cx="698500" cy="15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256698</xdr:rowOff>
    </xdr:from>
    <xdr:to>
      <xdr:col>18</xdr:col>
      <xdr:colOff>177800</xdr:colOff>
      <xdr:row>35</xdr:row>
      <xdr:rowOff>280304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67048"/>
          <a:ext cx="698500" cy="23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168642</xdr:rowOff>
    </xdr:from>
    <xdr:to>
      <xdr:col>29</xdr:col>
      <xdr:colOff>177800</xdr:colOff>
      <xdr:row>35</xdr:row>
      <xdr:rowOff>270242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8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140719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172532</xdr:rowOff>
    </xdr:from>
    <xdr:to>
      <xdr:col>26</xdr:col>
      <xdr:colOff>101600</xdr:colOff>
      <xdr:row>35</xdr:row>
      <xdr:rowOff>274132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258909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9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190230</xdr:rowOff>
    </xdr:from>
    <xdr:to>
      <xdr:col>22</xdr:col>
      <xdr:colOff>165100</xdr:colOff>
      <xdr:row>35</xdr:row>
      <xdr:rowOff>291830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276607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205898</xdr:rowOff>
    </xdr:from>
    <xdr:to>
      <xdr:col>19</xdr:col>
      <xdr:colOff>38100</xdr:colOff>
      <xdr:row>35</xdr:row>
      <xdr:rowOff>307498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1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292275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229504</xdr:rowOff>
    </xdr:from>
    <xdr:to>
      <xdr:col>15</xdr:col>
      <xdr:colOff>101600</xdr:colOff>
      <xdr:row>35</xdr:row>
      <xdr:rowOff>331104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
4,095
114.20
4,867,335
4,527,501
324,811
2,679,912
3,596,561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110029</xdr:rowOff>
    </xdr:from>
    <xdr:to>
      <xdr:col>24</xdr:col>
      <xdr:colOff>63500</xdr:colOff>
      <xdr:row>37</xdr:row>
      <xdr:rowOff>130894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3679"/>
          <a:ext cx="8382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130894</xdr:rowOff>
    </xdr:from>
    <xdr:to>
      <xdr:col>19</xdr:col>
      <xdr:colOff>177800</xdr:colOff>
      <xdr:row>37</xdr:row>
      <xdr:rowOff>158003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4544"/>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154551</xdr:rowOff>
    </xdr:from>
    <xdr:to>
      <xdr:col>15</xdr:col>
      <xdr:colOff>50800</xdr:colOff>
      <xdr:row>37</xdr:row>
      <xdr:rowOff>158003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9820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154551</xdr:rowOff>
    </xdr:from>
    <xdr:to>
      <xdr:col>10</xdr:col>
      <xdr:colOff>114300</xdr:colOff>
      <xdr:row>37</xdr:row>
      <xdr:rowOff>170638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820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59229</xdr:rowOff>
    </xdr:from>
    <xdr:to>
      <xdr:col>24</xdr:col>
      <xdr:colOff>114300</xdr:colOff>
      <xdr:row>37</xdr:row>
      <xdr:rowOff>160829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145606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80094</xdr:rowOff>
    </xdr:from>
    <xdr:to>
      <xdr:col>20</xdr:col>
      <xdr:colOff>38100</xdr:colOff>
      <xdr:row>38</xdr:row>
      <xdr:rowOff>10244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107203</xdr:rowOff>
    </xdr:from>
    <xdr:to>
      <xdr:col>15</xdr:col>
      <xdr:colOff>101600</xdr:colOff>
      <xdr:row>38</xdr:row>
      <xdr:rowOff>37353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28480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103751</xdr:rowOff>
    </xdr:from>
    <xdr:to>
      <xdr:col>10</xdr:col>
      <xdr:colOff>165100</xdr:colOff>
      <xdr:row>38</xdr:row>
      <xdr:rowOff>33900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74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25028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119838</xdr:rowOff>
    </xdr:from>
    <xdr:to>
      <xdr:col>6</xdr:col>
      <xdr:colOff>38100</xdr:colOff>
      <xdr:row>38</xdr:row>
      <xdr:rowOff>49988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41115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65951</xdr:rowOff>
    </xdr:from>
    <xdr:to>
      <xdr:col>24</xdr:col>
      <xdr:colOff>63500</xdr:colOff>
      <xdr:row>57</xdr:row>
      <xdr:rowOff>99484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8601"/>
          <a:ext cx="838200" cy="3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99484</xdr:rowOff>
    </xdr:from>
    <xdr:to>
      <xdr:col>19</xdr:col>
      <xdr:colOff>177800</xdr:colOff>
      <xdr:row>57</xdr:row>
      <xdr:rowOff>116253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2134"/>
          <a:ext cx="889000" cy="1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116253</xdr:rowOff>
    </xdr:from>
    <xdr:to>
      <xdr:col>15</xdr:col>
      <xdr:colOff>50800</xdr:colOff>
      <xdr:row>57</xdr:row>
      <xdr:rowOff>137452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8903"/>
          <a:ext cx="8890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137452</xdr:rowOff>
    </xdr:from>
    <xdr:to>
      <xdr:col>10</xdr:col>
      <xdr:colOff>114300</xdr:colOff>
      <xdr:row>57</xdr:row>
      <xdr:rowOff>159198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0102"/>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15151</xdr:rowOff>
    </xdr:from>
    <xdr:to>
      <xdr:col>24</xdr:col>
      <xdr:colOff>114300</xdr:colOff>
      <xdr:row>57</xdr:row>
      <xdr:rowOff>116751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165028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48684</xdr:rowOff>
    </xdr:from>
    <xdr:to>
      <xdr:col>20</xdr:col>
      <xdr:colOff>38100</xdr:colOff>
      <xdr:row>57</xdr:row>
      <xdr:rowOff>150284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141411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65453</xdr:rowOff>
    </xdr:from>
    <xdr:to>
      <xdr:col>15</xdr:col>
      <xdr:colOff>101600</xdr:colOff>
      <xdr:row>57</xdr:row>
      <xdr:rowOff>167053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158180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3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86652</xdr:rowOff>
    </xdr:from>
    <xdr:to>
      <xdr:col>10</xdr:col>
      <xdr:colOff>165100</xdr:colOff>
      <xdr:row>58</xdr:row>
      <xdr:rowOff>16802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7929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108398</xdr:rowOff>
    </xdr:from>
    <xdr:to>
      <xdr:col>6</xdr:col>
      <xdr:colOff>38100</xdr:colOff>
      <xdr:row>58</xdr:row>
      <xdr:rowOff>38548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29675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44397</xdr:rowOff>
    </xdr:from>
    <xdr:to>
      <xdr:col>24</xdr:col>
      <xdr:colOff>63500</xdr:colOff>
      <xdr:row>78</xdr:row>
      <xdr:rowOff>58282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7497"/>
          <a:ext cx="8382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44397</xdr:rowOff>
    </xdr:from>
    <xdr:to>
      <xdr:col>19</xdr:col>
      <xdr:colOff>177800</xdr:colOff>
      <xdr:row>78</xdr:row>
      <xdr:rowOff>49788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7497"/>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49788</xdr:rowOff>
    </xdr:from>
    <xdr:to>
      <xdr:col>15</xdr:col>
      <xdr:colOff>50800</xdr:colOff>
      <xdr:row>78</xdr:row>
      <xdr:rowOff>64500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2888"/>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49650</xdr:rowOff>
    </xdr:from>
    <xdr:to>
      <xdr:col>10</xdr:col>
      <xdr:colOff>114300</xdr:colOff>
      <xdr:row>78</xdr:row>
      <xdr:rowOff>64500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2750"/>
          <a:ext cx="8890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7482</xdr:rowOff>
    </xdr:from>
    <xdr:to>
      <xdr:col>24</xdr:col>
      <xdr:colOff>114300</xdr:colOff>
      <xdr:row>78</xdr:row>
      <xdr:rowOff>109082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93859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165047</xdr:rowOff>
    </xdr:from>
    <xdr:to>
      <xdr:col>20</xdr:col>
      <xdr:colOff>38100</xdr:colOff>
      <xdr:row>78</xdr:row>
      <xdr:rowOff>95197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86324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170438</xdr:rowOff>
    </xdr:from>
    <xdr:to>
      <xdr:col>15</xdr:col>
      <xdr:colOff>101600</xdr:colOff>
      <xdr:row>78</xdr:row>
      <xdr:rowOff>100588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91715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13700</xdr:rowOff>
    </xdr:from>
    <xdr:to>
      <xdr:col>10</xdr:col>
      <xdr:colOff>165100</xdr:colOff>
      <xdr:row>78</xdr:row>
      <xdr:rowOff>115300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106427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170300</xdr:rowOff>
    </xdr:from>
    <xdr:to>
      <xdr:col>6</xdr:col>
      <xdr:colOff>38100</xdr:colOff>
      <xdr:row>78</xdr:row>
      <xdr:rowOff>100450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91577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104922</xdr:rowOff>
    </xdr:from>
    <xdr:to>
      <xdr:col>24</xdr:col>
      <xdr:colOff>63500</xdr:colOff>
      <xdr:row>95</xdr:row>
      <xdr:rowOff>126701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92672"/>
          <a:ext cx="838200" cy="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126701</xdr:rowOff>
    </xdr:from>
    <xdr:to>
      <xdr:col>19</xdr:col>
      <xdr:colOff>177800</xdr:colOff>
      <xdr:row>96</xdr:row>
      <xdr:rowOff>68842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14451"/>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68842</xdr:rowOff>
    </xdr:from>
    <xdr:to>
      <xdr:col>15</xdr:col>
      <xdr:colOff>50800</xdr:colOff>
      <xdr:row>97</xdr:row>
      <xdr:rowOff>13452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8042"/>
          <a:ext cx="889000" cy="1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13452</xdr:rowOff>
    </xdr:from>
    <xdr:to>
      <xdr:col>10</xdr:col>
      <xdr:colOff>114300</xdr:colOff>
      <xdr:row>97</xdr:row>
      <xdr:rowOff>63309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44102"/>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54122</xdr:rowOff>
    </xdr:from>
    <xdr:to>
      <xdr:col>24</xdr:col>
      <xdr:colOff>114300</xdr:colOff>
      <xdr:row>95</xdr:row>
      <xdr:rowOff>155722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32549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75901</xdr:rowOff>
    </xdr:from>
    <xdr:to>
      <xdr:col>20</xdr:col>
      <xdr:colOff>38100</xdr:colOff>
      <xdr:row>96</xdr:row>
      <xdr:rowOff>6051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6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168628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18042</xdr:rowOff>
    </xdr:from>
    <xdr:to>
      <xdr:col>15</xdr:col>
      <xdr:colOff>101600</xdr:colOff>
      <xdr:row>96</xdr:row>
      <xdr:rowOff>119642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110769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134102</xdr:rowOff>
    </xdr:from>
    <xdr:to>
      <xdr:col>10</xdr:col>
      <xdr:colOff>165100</xdr:colOff>
      <xdr:row>97</xdr:row>
      <xdr:rowOff>64252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55379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12509</xdr:rowOff>
    </xdr:from>
    <xdr:to>
      <xdr:col>6</xdr:col>
      <xdr:colOff>38100</xdr:colOff>
      <xdr:row>97</xdr:row>
      <xdr:rowOff>114109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105236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3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2308</xdr:rowOff>
    </xdr:from>
    <xdr:to>
      <xdr:col>55</xdr:col>
      <xdr:colOff>0</xdr:colOff>
      <xdr:row>38</xdr:row>
      <xdr:rowOff>36097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7408"/>
          <a:ext cx="838200" cy="3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2308</xdr:rowOff>
    </xdr:from>
    <xdr:to>
      <xdr:col>50</xdr:col>
      <xdr:colOff>114300</xdr:colOff>
      <xdr:row>38</xdr:row>
      <xdr:rowOff>6410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740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164314</xdr:rowOff>
    </xdr:from>
    <xdr:to>
      <xdr:col>45</xdr:col>
      <xdr:colOff>177800</xdr:colOff>
      <xdr:row>38</xdr:row>
      <xdr:rowOff>6410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07964"/>
          <a:ext cx="889000" cy="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21917</xdr:rowOff>
    </xdr:from>
    <xdr:to>
      <xdr:col>41</xdr:col>
      <xdr:colOff>50800</xdr:colOff>
      <xdr:row>37</xdr:row>
      <xdr:rowOff>164314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65567"/>
          <a:ext cx="889000" cy="1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156747</xdr:rowOff>
    </xdr:from>
    <xdr:to>
      <xdr:col>55</xdr:col>
      <xdr:colOff>50800</xdr:colOff>
      <xdr:row>38</xdr:row>
      <xdr:rowOff>86897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71674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122958</xdr:rowOff>
    </xdr:from>
    <xdr:to>
      <xdr:col>50</xdr:col>
      <xdr:colOff>165100</xdr:colOff>
      <xdr:row>38</xdr:row>
      <xdr:rowOff>53108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44235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127060</xdr:rowOff>
    </xdr:from>
    <xdr:to>
      <xdr:col>46</xdr:col>
      <xdr:colOff>38100</xdr:colOff>
      <xdr:row>38</xdr:row>
      <xdr:rowOff>57210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48337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6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113514</xdr:rowOff>
    </xdr:from>
    <xdr:to>
      <xdr:col>41</xdr:col>
      <xdr:colOff>101600</xdr:colOff>
      <xdr:row>38</xdr:row>
      <xdr:rowOff>43664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34791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4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142567</xdr:rowOff>
    </xdr:from>
    <xdr:to>
      <xdr:col>36</xdr:col>
      <xdr:colOff>165100</xdr:colOff>
      <xdr:row>37</xdr:row>
      <xdr:rowOff>72717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63844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0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108147</xdr:rowOff>
    </xdr:from>
    <xdr:to>
      <xdr:col>55</xdr:col>
      <xdr:colOff>0</xdr:colOff>
      <xdr:row>58</xdr:row>
      <xdr:rowOff>132209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2247"/>
          <a:ext cx="838200" cy="2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69099</xdr:rowOff>
    </xdr:from>
    <xdr:to>
      <xdr:col>50</xdr:col>
      <xdr:colOff>114300</xdr:colOff>
      <xdr:row>58</xdr:row>
      <xdr:rowOff>132209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3199"/>
          <a:ext cx="8890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69099</xdr:rowOff>
    </xdr:from>
    <xdr:to>
      <xdr:col>45</xdr:col>
      <xdr:colOff>177800</xdr:colOff>
      <xdr:row>58</xdr:row>
      <xdr:rowOff>125213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3199"/>
          <a:ext cx="889000" cy="5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119983</xdr:rowOff>
    </xdr:from>
    <xdr:to>
      <xdr:col>41</xdr:col>
      <xdr:colOff>50800</xdr:colOff>
      <xdr:row>58</xdr:row>
      <xdr:rowOff>125213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4083"/>
          <a:ext cx="8890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57347</xdr:rowOff>
    </xdr:from>
    <xdr:to>
      <xdr:col>55</xdr:col>
      <xdr:colOff>50800</xdr:colOff>
      <xdr:row>58</xdr:row>
      <xdr:rowOff>158947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143724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81409</xdr:rowOff>
    </xdr:from>
    <xdr:to>
      <xdr:col>50</xdr:col>
      <xdr:colOff>165100</xdr:colOff>
      <xdr:row>59</xdr:row>
      <xdr:rowOff>11559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2686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18299</xdr:rowOff>
    </xdr:from>
    <xdr:to>
      <xdr:col>46</xdr:col>
      <xdr:colOff>38100</xdr:colOff>
      <xdr:row>58</xdr:row>
      <xdr:rowOff>119899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111026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74413</xdr:rowOff>
    </xdr:from>
    <xdr:to>
      <xdr:col>41</xdr:col>
      <xdr:colOff>101600</xdr:colOff>
      <xdr:row>59</xdr:row>
      <xdr:rowOff>4563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167140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1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69183</xdr:rowOff>
    </xdr:from>
    <xdr:to>
      <xdr:col>36</xdr:col>
      <xdr:colOff>165100</xdr:colOff>
      <xdr:row>58</xdr:row>
      <xdr:rowOff>170783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161910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0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150614</xdr:rowOff>
    </xdr:from>
    <xdr:to>
      <xdr:col>55</xdr:col>
      <xdr:colOff>0</xdr:colOff>
      <xdr:row>79</xdr:row>
      <xdr:rowOff>26789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37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129071</xdr:rowOff>
    </xdr:from>
    <xdr:to>
      <xdr:col>50</xdr:col>
      <xdr:colOff>114300</xdr:colOff>
      <xdr:row>79</xdr:row>
      <xdr:rowOff>26789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02171"/>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129071</xdr:rowOff>
    </xdr:from>
    <xdr:to>
      <xdr:col>45</xdr:col>
      <xdr:colOff>177800</xdr:colOff>
      <xdr:row>78</xdr:row>
      <xdr:rowOff>169692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2171"/>
          <a:ext cx="889000" cy="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169692</xdr:rowOff>
    </xdr:from>
    <xdr:to>
      <xdr:col>41</xdr:col>
      <xdr:colOff>50800</xdr:colOff>
      <xdr:row>79</xdr:row>
      <xdr:rowOff>38419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2792"/>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99814</xdr:rowOff>
    </xdr:from>
    <xdr:to>
      <xdr:col>55</xdr:col>
      <xdr:colOff>50800</xdr:colOff>
      <xdr:row>79</xdr:row>
      <xdr:rowOff>29964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147439</xdr:rowOff>
    </xdr:from>
    <xdr:to>
      <xdr:col>50</xdr:col>
      <xdr:colOff>165100</xdr:colOff>
      <xdr:row>79</xdr:row>
      <xdr:rowOff>77589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68716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78271</xdr:rowOff>
    </xdr:from>
    <xdr:to>
      <xdr:col>46</xdr:col>
      <xdr:colOff>38100</xdr:colOff>
      <xdr:row>79</xdr:row>
      <xdr:rowOff>8421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170998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118892</xdr:rowOff>
    </xdr:from>
    <xdr:to>
      <xdr:col>41</xdr:col>
      <xdr:colOff>101600</xdr:colOff>
      <xdr:row>79</xdr:row>
      <xdr:rowOff>49042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40169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159069</xdr:rowOff>
    </xdr:from>
    <xdr:to>
      <xdr:col>36</xdr:col>
      <xdr:colOff>165100</xdr:colOff>
      <xdr:row>79</xdr:row>
      <xdr:rowOff>89219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80346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114288</xdr:rowOff>
    </xdr:from>
    <xdr:to>
      <xdr:col>55</xdr:col>
      <xdr:colOff>0</xdr:colOff>
      <xdr:row>98</xdr:row>
      <xdr:rowOff>127405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16388"/>
          <a:ext cx="8382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121462</xdr:rowOff>
    </xdr:from>
    <xdr:to>
      <xdr:col>50</xdr:col>
      <xdr:colOff>114300</xdr:colOff>
      <xdr:row>98</xdr:row>
      <xdr:rowOff>127405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2356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121462</xdr:rowOff>
    </xdr:from>
    <xdr:to>
      <xdr:col>45</xdr:col>
      <xdr:colOff>177800</xdr:colOff>
      <xdr:row>98</xdr:row>
      <xdr:rowOff>169824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23562"/>
          <a:ext cx="8890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118039</xdr:rowOff>
    </xdr:from>
    <xdr:to>
      <xdr:col>41</xdr:col>
      <xdr:colOff>50800</xdr:colOff>
      <xdr:row>98</xdr:row>
      <xdr:rowOff>169824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20139"/>
          <a:ext cx="889000" cy="5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63488</xdr:rowOff>
    </xdr:from>
    <xdr:to>
      <xdr:col>55</xdr:col>
      <xdr:colOff>50800</xdr:colOff>
      <xdr:row>98</xdr:row>
      <xdr:rowOff>165088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149865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76605</xdr:rowOff>
    </xdr:from>
    <xdr:to>
      <xdr:col>50</xdr:col>
      <xdr:colOff>165100</xdr:colOff>
      <xdr:row>99</xdr:row>
      <xdr:rowOff>6755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169332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7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70662</xdr:rowOff>
    </xdr:from>
    <xdr:to>
      <xdr:col>46</xdr:col>
      <xdr:colOff>38100</xdr:colOff>
      <xdr:row>99</xdr:row>
      <xdr:rowOff>812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163389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119024</xdr:rowOff>
    </xdr:from>
    <xdr:to>
      <xdr:col>41</xdr:col>
      <xdr:colOff>101600</xdr:colOff>
      <xdr:row>99</xdr:row>
      <xdr:rowOff>49174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2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40301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67239</xdr:rowOff>
    </xdr:from>
    <xdr:to>
      <xdr:col>36</xdr:col>
      <xdr:colOff>165100</xdr:colOff>
      <xdr:row>98</xdr:row>
      <xdr:rowOff>168839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159966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41386</xdr:rowOff>
    </xdr:from>
    <xdr:to>
      <xdr:col>85</xdr:col>
      <xdr:colOff>127000</xdr:colOff>
      <xdr:row>39</xdr:row>
      <xdr:rowOff>43500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7936"/>
          <a:ext cx="8382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168171</xdr:rowOff>
    </xdr:from>
    <xdr:to>
      <xdr:col>81</xdr:col>
      <xdr:colOff>50800</xdr:colOff>
      <xdr:row>39</xdr:row>
      <xdr:rowOff>41386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3271"/>
          <a:ext cx="889000" cy="4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168171</xdr:rowOff>
    </xdr:from>
    <xdr:to>
      <xdr:col>76</xdr:col>
      <xdr:colOff>114300</xdr:colOff>
      <xdr:row>39</xdr:row>
      <xdr:rowOff>10770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83271"/>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109333</xdr:rowOff>
    </xdr:from>
    <xdr:to>
      <xdr:col>71</xdr:col>
      <xdr:colOff>177800</xdr:colOff>
      <xdr:row>39</xdr:row>
      <xdr:rowOff>10770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2443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164150</xdr:rowOff>
    </xdr:from>
    <xdr:to>
      <xdr:col>85</xdr:col>
      <xdr:colOff>177800</xdr:colOff>
      <xdr:row>39</xdr:row>
      <xdr:rowOff>94300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162036</xdr:rowOff>
    </xdr:from>
    <xdr:to>
      <xdr:col>81</xdr:col>
      <xdr:colOff>101600</xdr:colOff>
      <xdr:row>39</xdr:row>
      <xdr:rowOff>92186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83313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117371</xdr:rowOff>
    </xdr:from>
    <xdr:to>
      <xdr:col>76</xdr:col>
      <xdr:colOff>165100</xdr:colOff>
      <xdr:row>39</xdr:row>
      <xdr:rowOff>47521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64048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131420</xdr:rowOff>
    </xdr:from>
    <xdr:to>
      <xdr:col>72</xdr:col>
      <xdr:colOff>38100</xdr:colOff>
      <xdr:row>39</xdr:row>
      <xdr:rowOff>61570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78096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58533</xdr:rowOff>
    </xdr:from>
    <xdr:to>
      <xdr:col>67</xdr:col>
      <xdr:colOff>101600</xdr:colOff>
      <xdr:row>38</xdr:row>
      <xdr:rowOff>160133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5210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162592</xdr:rowOff>
    </xdr:from>
    <xdr:to>
      <xdr:col>85</xdr:col>
      <xdr:colOff>127000</xdr:colOff>
      <xdr:row>78</xdr:row>
      <xdr:rowOff>6009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64242"/>
          <a:ext cx="8382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162592</xdr:rowOff>
    </xdr:from>
    <xdr:to>
      <xdr:col>81</xdr:col>
      <xdr:colOff>50800</xdr:colOff>
      <xdr:row>78</xdr:row>
      <xdr:rowOff>5624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64242"/>
          <a:ext cx="889000" cy="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5624</xdr:rowOff>
    </xdr:from>
    <xdr:to>
      <xdr:col>76</xdr:col>
      <xdr:colOff>114300</xdr:colOff>
      <xdr:row>78</xdr:row>
      <xdr:rowOff>6567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78724"/>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6567</xdr:rowOff>
    </xdr:from>
    <xdr:to>
      <xdr:col>71</xdr:col>
      <xdr:colOff>177800</xdr:colOff>
      <xdr:row>78</xdr:row>
      <xdr:rowOff>20985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79667"/>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126659</xdr:rowOff>
    </xdr:from>
    <xdr:to>
      <xdr:col>85</xdr:col>
      <xdr:colOff>177800</xdr:colOff>
      <xdr:row>78</xdr:row>
      <xdr:rowOff>56809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105086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111792</xdr:rowOff>
    </xdr:from>
    <xdr:to>
      <xdr:col>81</xdr:col>
      <xdr:colOff>101600</xdr:colOff>
      <xdr:row>78</xdr:row>
      <xdr:rowOff>41942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33069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126274</xdr:rowOff>
    </xdr:from>
    <xdr:to>
      <xdr:col>76</xdr:col>
      <xdr:colOff>165100</xdr:colOff>
      <xdr:row>78</xdr:row>
      <xdr:rowOff>56424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47551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127217</xdr:rowOff>
    </xdr:from>
    <xdr:to>
      <xdr:col>72</xdr:col>
      <xdr:colOff>38100</xdr:colOff>
      <xdr:row>78</xdr:row>
      <xdr:rowOff>57367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48494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2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141635</xdr:rowOff>
    </xdr:from>
    <xdr:to>
      <xdr:col>67</xdr:col>
      <xdr:colOff>101600</xdr:colOff>
      <xdr:row>78</xdr:row>
      <xdr:rowOff>71785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62912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90075</xdr:rowOff>
    </xdr:from>
    <xdr:to>
      <xdr:col>85</xdr:col>
      <xdr:colOff>127000</xdr:colOff>
      <xdr:row>98</xdr:row>
      <xdr:rowOff>99650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2175"/>
          <a:ext cx="8382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38198</xdr:rowOff>
    </xdr:from>
    <xdr:to>
      <xdr:col>81</xdr:col>
      <xdr:colOff>50800</xdr:colOff>
      <xdr:row>98</xdr:row>
      <xdr:rowOff>90075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0298"/>
          <a:ext cx="889000" cy="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38198</xdr:rowOff>
    </xdr:from>
    <xdr:to>
      <xdr:col>76</xdr:col>
      <xdr:colOff>114300</xdr:colOff>
      <xdr:row>98</xdr:row>
      <xdr:rowOff>72379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0298"/>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72379</xdr:rowOff>
    </xdr:from>
    <xdr:to>
      <xdr:col>71</xdr:col>
      <xdr:colOff>177800</xdr:colOff>
      <xdr:row>98</xdr:row>
      <xdr:rowOff>82254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4479"/>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48850</xdr:rowOff>
    </xdr:from>
    <xdr:to>
      <xdr:col>85</xdr:col>
      <xdr:colOff>177800</xdr:colOff>
      <xdr:row>98</xdr:row>
      <xdr:rowOff>150450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135227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39275</xdr:rowOff>
    </xdr:from>
    <xdr:to>
      <xdr:col>81</xdr:col>
      <xdr:colOff>101600</xdr:colOff>
      <xdr:row>98</xdr:row>
      <xdr:rowOff>140875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132002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158848</xdr:rowOff>
    </xdr:from>
    <xdr:to>
      <xdr:col>76</xdr:col>
      <xdr:colOff>165100</xdr:colOff>
      <xdr:row>98</xdr:row>
      <xdr:rowOff>88998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80125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21579</xdr:rowOff>
    </xdr:from>
    <xdr:to>
      <xdr:col>72</xdr:col>
      <xdr:colOff>38100</xdr:colOff>
      <xdr:row>98</xdr:row>
      <xdr:rowOff>123179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114306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31454</xdr:rowOff>
    </xdr:from>
    <xdr:to>
      <xdr:col>67</xdr:col>
      <xdr:colOff>101600</xdr:colOff>
      <xdr:row>98</xdr:row>
      <xdr:rowOff>133054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124181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25171</xdr:rowOff>
    </xdr:from>
    <xdr:to>
      <xdr:col>116</xdr:col>
      <xdr:colOff>63500</xdr:colOff>
      <xdr:row>38</xdr:row>
      <xdr:rowOff>35573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540271"/>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15243</xdr:rowOff>
    </xdr:from>
    <xdr:to>
      <xdr:col>111</xdr:col>
      <xdr:colOff>177800</xdr:colOff>
      <xdr:row>38</xdr:row>
      <xdr:rowOff>35573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530343"/>
          <a:ext cx="889000" cy="2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15243</xdr:rowOff>
    </xdr:from>
    <xdr:to>
      <xdr:col>107</xdr:col>
      <xdr:colOff>50800</xdr:colOff>
      <xdr:row>38</xdr:row>
      <xdr:rowOff>62499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530343"/>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18460</xdr:rowOff>
    </xdr:from>
    <xdr:to>
      <xdr:col>102</xdr:col>
      <xdr:colOff>114300</xdr:colOff>
      <xdr:row>38</xdr:row>
      <xdr:rowOff>62499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533560"/>
          <a:ext cx="889000" cy="4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145821</xdr:rowOff>
    </xdr:from>
    <xdr:to>
      <xdr:col>116</xdr:col>
      <xdr:colOff>114300</xdr:colOff>
      <xdr:row>38</xdr:row>
      <xdr:rowOff>75971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168698</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156223</xdr:rowOff>
    </xdr:from>
    <xdr:to>
      <xdr:col>112</xdr:col>
      <xdr:colOff>38100</xdr:colOff>
      <xdr:row>38</xdr:row>
      <xdr:rowOff>86373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49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102900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627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135894</xdr:rowOff>
    </xdr:from>
    <xdr:to>
      <xdr:col>107</xdr:col>
      <xdr:colOff>101600</xdr:colOff>
      <xdr:row>38</xdr:row>
      <xdr:rowOff>66044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4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82571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625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11699</xdr:rowOff>
    </xdr:from>
    <xdr:to>
      <xdr:col>102</xdr:col>
      <xdr:colOff>165100</xdr:colOff>
      <xdr:row>38</xdr:row>
      <xdr:rowOff>113299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129826</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63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139111</xdr:rowOff>
    </xdr:from>
    <xdr:to>
      <xdr:col>98</xdr:col>
      <xdr:colOff>38100</xdr:colOff>
      <xdr:row>38</xdr:row>
      <xdr:rowOff>69261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85788</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625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79705</xdr:rowOff>
    </xdr:from>
    <xdr:to>
      <xdr:col>116</xdr:col>
      <xdr:colOff>63500</xdr:colOff>
      <xdr:row>58</xdr:row>
      <xdr:rowOff>81331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23805"/>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81331</xdr:rowOff>
    </xdr:from>
    <xdr:to>
      <xdr:col>111</xdr:col>
      <xdr:colOff>177800</xdr:colOff>
      <xdr:row>58</xdr:row>
      <xdr:rowOff>83883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25431"/>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83883</xdr:rowOff>
    </xdr:from>
    <xdr:to>
      <xdr:col>107</xdr:col>
      <xdr:colOff>50800</xdr:colOff>
      <xdr:row>58</xdr:row>
      <xdr:rowOff>86423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27983"/>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86423</xdr:rowOff>
    </xdr:from>
    <xdr:to>
      <xdr:col>102</xdr:col>
      <xdr:colOff>114300</xdr:colOff>
      <xdr:row>58</xdr:row>
      <xdr:rowOff>88989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30523"/>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28905</xdr:rowOff>
    </xdr:from>
    <xdr:to>
      <xdr:col>116</xdr:col>
      <xdr:colOff>114300</xdr:colOff>
      <xdr:row>58</xdr:row>
      <xdr:rowOff>130505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51782</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30531</xdr:rowOff>
    </xdr:from>
    <xdr:to>
      <xdr:col>112</xdr:col>
      <xdr:colOff>38100</xdr:colOff>
      <xdr:row>58</xdr:row>
      <xdr:rowOff>132131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148658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7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33083</xdr:rowOff>
    </xdr:from>
    <xdr:to>
      <xdr:col>107</xdr:col>
      <xdr:colOff>101600</xdr:colOff>
      <xdr:row>58</xdr:row>
      <xdr:rowOff>134683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151210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7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35623</xdr:rowOff>
    </xdr:from>
    <xdr:to>
      <xdr:col>102</xdr:col>
      <xdr:colOff>165100</xdr:colOff>
      <xdr:row>58</xdr:row>
      <xdr:rowOff>137223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153750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38189</xdr:rowOff>
    </xdr:from>
    <xdr:to>
      <xdr:col>98</xdr:col>
      <xdr:colOff>38100</xdr:colOff>
      <xdr:row>58</xdr:row>
      <xdr:rowOff>139789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156316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7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47944</xdr:rowOff>
    </xdr:from>
    <xdr:to>
      <xdr:col>116</xdr:col>
      <xdr:colOff>63500</xdr:colOff>
      <xdr:row>77</xdr:row>
      <xdr:rowOff>52457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49594"/>
          <a:ext cx="8382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52457</xdr:rowOff>
    </xdr:from>
    <xdr:to>
      <xdr:col>111</xdr:col>
      <xdr:colOff>177800</xdr:colOff>
      <xdr:row>77</xdr:row>
      <xdr:rowOff>65309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54107"/>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65309</xdr:rowOff>
    </xdr:from>
    <xdr:to>
      <xdr:col>107</xdr:col>
      <xdr:colOff>50800</xdr:colOff>
      <xdr:row>77</xdr:row>
      <xdr:rowOff>67796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66959"/>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67796</xdr:rowOff>
    </xdr:from>
    <xdr:to>
      <xdr:col>102</xdr:col>
      <xdr:colOff>114300</xdr:colOff>
      <xdr:row>77</xdr:row>
      <xdr:rowOff>79025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69446"/>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168594</xdr:rowOff>
    </xdr:from>
    <xdr:to>
      <xdr:col>116</xdr:col>
      <xdr:colOff>114300</xdr:colOff>
      <xdr:row>77</xdr:row>
      <xdr:rowOff>98744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147021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1657</xdr:rowOff>
    </xdr:from>
    <xdr:to>
      <xdr:col>112</xdr:col>
      <xdr:colOff>38100</xdr:colOff>
      <xdr:row>77</xdr:row>
      <xdr:rowOff>103257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94384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9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14509</xdr:rowOff>
    </xdr:from>
    <xdr:to>
      <xdr:col>107</xdr:col>
      <xdr:colOff>101600</xdr:colOff>
      <xdr:row>77</xdr:row>
      <xdr:rowOff>116109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1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107236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16996</xdr:rowOff>
    </xdr:from>
    <xdr:to>
      <xdr:col>102</xdr:col>
      <xdr:colOff>165100</xdr:colOff>
      <xdr:row>77</xdr:row>
      <xdr:rowOff>118596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109723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28225</xdr:rowOff>
    </xdr:from>
    <xdr:to>
      <xdr:col>98</xdr:col>
      <xdr:colOff>38100</xdr:colOff>
      <xdr:row>77</xdr:row>
      <xdr:rowOff>129825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120952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歳出決算額総額に対する住民一人当たりの費用は</a:t>
          </a:r>
          <a:r>
            <a:rPr kumimoji="1" lang="en-US" altLang="ja-JP" sz="1300">
              <a:latin typeface="ＭＳ Ｐゴシック" panose="020B0600070205080204" pitchFamily="50" charset="-128"/>
              <a:ea typeface="ＭＳ Ｐゴシック" panose="020B0600070205080204" pitchFamily="50" charset="-128"/>
            </a:rPr>
            <a:t>1,079,004</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1,047,304</a:t>
          </a:r>
          <a:r>
            <a:rPr kumimoji="1" lang="ja-JP" altLang="en-US" sz="1300">
              <a:latin typeface="ＭＳ Ｐゴシック" panose="020B0600070205080204" pitchFamily="50" charset="-128"/>
              <a:ea typeface="ＭＳ Ｐゴシック" panose="020B0600070205080204" pitchFamily="50" charset="-128"/>
            </a:rPr>
            <a:t>円から約</a:t>
          </a:r>
          <a:r>
            <a:rPr kumimoji="1" lang="en-US" altLang="ja-JP" sz="1300">
              <a:latin typeface="ＭＳ Ｐゴシック" panose="020B0600070205080204" pitchFamily="50" charset="-128"/>
              <a:ea typeface="ＭＳ Ｐゴシック" panose="020B0600070205080204" pitchFamily="50" charset="-128"/>
            </a:rPr>
            <a:t>30,000</a:t>
          </a:r>
          <a:r>
            <a:rPr kumimoji="1" lang="ja-JP" altLang="en-US" sz="1300">
              <a:latin typeface="ＭＳ Ｐゴシック" panose="020B0600070205080204" pitchFamily="50" charset="-128"/>
              <a:ea typeface="ＭＳ Ｐゴシック" panose="020B0600070205080204" pitchFamily="50" charset="-128"/>
            </a:rPr>
            <a:t>円ほど増えた。防災行政無線更新事業や地域イントラ機器更新事業などで予算総額が増えたことと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人減少したことが要因である。類似団体の平均値を上回っている投資・出資金は下水道事業を行っている一部事務組合への負担が大きいためである。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
4,095
114.20
4,867,335
4,527,501
324,811
2,679,912
3,596,561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106248</xdr:rowOff>
    </xdr:from>
    <xdr:to>
      <xdr:col>24</xdr:col>
      <xdr:colOff>63500</xdr:colOff>
      <xdr:row>37</xdr:row>
      <xdr:rowOff>108286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9898"/>
          <a:ext cx="8382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106248</xdr:rowOff>
    </xdr:from>
    <xdr:to>
      <xdr:col>19</xdr:col>
      <xdr:colOff>177800</xdr:colOff>
      <xdr:row>37</xdr:row>
      <xdr:rowOff>107505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989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107505</xdr:rowOff>
    </xdr:from>
    <xdr:to>
      <xdr:col>15</xdr:col>
      <xdr:colOff>50800</xdr:colOff>
      <xdr:row>37</xdr:row>
      <xdr:rowOff>120593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1155"/>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116478</xdr:rowOff>
    </xdr:from>
    <xdr:to>
      <xdr:col>10</xdr:col>
      <xdr:colOff>114300</xdr:colOff>
      <xdr:row>37</xdr:row>
      <xdr:rowOff>120593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012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57486</xdr:rowOff>
    </xdr:from>
    <xdr:to>
      <xdr:col>24</xdr:col>
      <xdr:colOff>114300</xdr:colOff>
      <xdr:row>37</xdr:row>
      <xdr:rowOff>159086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143863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55448</xdr:rowOff>
    </xdr:from>
    <xdr:to>
      <xdr:col>20</xdr:col>
      <xdr:colOff>38100</xdr:colOff>
      <xdr:row>37</xdr:row>
      <xdr:rowOff>157048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148176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56705</xdr:rowOff>
    </xdr:from>
    <xdr:to>
      <xdr:col>15</xdr:col>
      <xdr:colOff>101600</xdr:colOff>
      <xdr:row>37</xdr:row>
      <xdr:rowOff>158305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149433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69793</xdr:rowOff>
    </xdr:from>
    <xdr:to>
      <xdr:col>10</xdr:col>
      <xdr:colOff>165100</xdr:colOff>
      <xdr:row>37</xdr:row>
      <xdr:rowOff>171393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162520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65678</xdr:rowOff>
    </xdr:from>
    <xdr:to>
      <xdr:col>6</xdr:col>
      <xdr:colOff>38100</xdr:colOff>
      <xdr:row>37</xdr:row>
      <xdr:rowOff>167278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158405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26850</xdr:rowOff>
    </xdr:from>
    <xdr:to>
      <xdr:col>24</xdr:col>
      <xdr:colOff>63500</xdr:colOff>
      <xdr:row>58</xdr:row>
      <xdr:rowOff>46258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0950"/>
          <a:ext cx="8382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163499</xdr:rowOff>
    </xdr:from>
    <xdr:to>
      <xdr:col>19</xdr:col>
      <xdr:colOff>177800</xdr:colOff>
      <xdr:row>58</xdr:row>
      <xdr:rowOff>46258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36149"/>
          <a:ext cx="889000" cy="5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163499</xdr:rowOff>
    </xdr:from>
    <xdr:to>
      <xdr:col>15</xdr:col>
      <xdr:colOff>50800</xdr:colOff>
      <xdr:row>58</xdr:row>
      <xdr:rowOff>23373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36149"/>
          <a:ext cx="889000" cy="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156704</xdr:rowOff>
    </xdr:from>
    <xdr:to>
      <xdr:col>10</xdr:col>
      <xdr:colOff>114300</xdr:colOff>
      <xdr:row>58</xdr:row>
      <xdr:rowOff>23373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9354"/>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147500</xdr:rowOff>
    </xdr:from>
    <xdr:to>
      <xdr:col>24</xdr:col>
      <xdr:colOff>114300</xdr:colOff>
      <xdr:row>58</xdr:row>
      <xdr:rowOff>77650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62427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166908</xdr:rowOff>
    </xdr:from>
    <xdr:to>
      <xdr:col>20</xdr:col>
      <xdr:colOff>38100</xdr:colOff>
      <xdr:row>58</xdr:row>
      <xdr:rowOff>97058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112699</xdr:rowOff>
    </xdr:from>
    <xdr:to>
      <xdr:col>15</xdr:col>
      <xdr:colOff>101600</xdr:colOff>
      <xdr:row>58</xdr:row>
      <xdr:rowOff>42849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33976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144023</xdr:rowOff>
    </xdr:from>
    <xdr:to>
      <xdr:col>10</xdr:col>
      <xdr:colOff>165100</xdr:colOff>
      <xdr:row>58</xdr:row>
      <xdr:rowOff>74173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65300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0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105904</xdr:rowOff>
    </xdr:from>
    <xdr:to>
      <xdr:col>6</xdr:col>
      <xdr:colOff>38100</xdr:colOff>
      <xdr:row>58</xdr:row>
      <xdr:rowOff>36054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27181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94131</xdr:rowOff>
    </xdr:from>
    <xdr:to>
      <xdr:col>24</xdr:col>
      <xdr:colOff>63500</xdr:colOff>
      <xdr:row>76</xdr:row>
      <xdr:rowOff>142374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24331"/>
          <a:ext cx="838200" cy="4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94131</xdr:rowOff>
    </xdr:from>
    <xdr:to>
      <xdr:col>19</xdr:col>
      <xdr:colOff>177800</xdr:colOff>
      <xdr:row>77</xdr:row>
      <xdr:rowOff>66032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24331"/>
          <a:ext cx="889000" cy="1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66032</xdr:rowOff>
    </xdr:from>
    <xdr:to>
      <xdr:col>15</xdr:col>
      <xdr:colOff>50800</xdr:colOff>
      <xdr:row>77</xdr:row>
      <xdr:rowOff>123744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67682"/>
          <a:ext cx="889000" cy="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123744</xdr:rowOff>
    </xdr:from>
    <xdr:to>
      <xdr:col>10</xdr:col>
      <xdr:colOff>114300</xdr:colOff>
      <xdr:row>78</xdr:row>
      <xdr:rowOff>66205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25394"/>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91574</xdr:rowOff>
    </xdr:from>
    <xdr:to>
      <xdr:col>24</xdr:col>
      <xdr:colOff>114300</xdr:colOff>
      <xdr:row>77</xdr:row>
      <xdr:rowOff>21724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70001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43331</xdr:rowOff>
    </xdr:from>
    <xdr:to>
      <xdr:col>20</xdr:col>
      <xdr:colOff>38100</xdr:colOff>
      <xdr:row>76</xdr:row>
      <xdr:rowOff>144931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136058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6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15232</xdr:rowOff>
    </xdr:from>
    <xdr:to>
      <xdr:col>15</xdr:col>
      <xdr:colOff>101600</xdr:colOff>
      <xdr:row>77</xdr:row>
      <xdr:rowOff>116832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107959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0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72944</xdr:rowOff>
    </xdr:from>
    <xdr:to>
      <xdr:col>10</xdr:col>
      <xdr:colOff>165100</xdr:colOff>
      <xdr:row>78</xdr:row>
      <xdr:rowOff>3094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165671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6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15405</xdr:rowOff>
    </xdr:from>
    <xdr:to>
      <xdr:col>6</xdr:col>
      <xdr:colOff>38100</xdr:colOff>
      <xdr:row>78</xdr:row>
      <xdr:rowOff>117005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108132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8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112677</xdr:rowOff>
    </xdr:from>
    <xdr:to>
      <xdr:col>24</xdr:col>
      <xdr:colOff>63500</xdr:colOff>
      <xdr:row>98</xdr:row>
      <xdr:rowOff>117929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14777"/>
          <a:ext cx="8382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112677</xdr:rowOff>
    </xdr:from>
    <xdr:to>
      <xdr:col>19</xdr:col>
      <xdr:colOff>177800</xdr:colOff>
      <xdr:row>98</xdr:row>
      <xdr:rowOff>116315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14777"/>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116315</xdr:rowOff>
    </xdr:from>
    <xdr:to>
      <xdr:col>15</xdr:col>
      <xdr:colOff>50800</xdr:colOff>
      <xdr:row>98</xdr:row>
      <xdr:rowOff>118504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18415"/>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118504</xdr:rowOff>
    </xdr:from>
    <xdr:to>
      <xdr:col>10</xdr:col>
      <xdr:colOff>114300</xdr:colOff>
      <xdr:row>98</xdr:row>
      <xdr:rowOff>140469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0604"/>
          <a:ext cx="8890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67129</xdr:rowOff>
    </xdr:from>
    <xdr:to>
      <xdr:col>24</xdr:col>
      <xdr:colOff>114300</xdr:colOff>
      <xdr:row>98</xdr:row>
      <xdr:rowOff>168729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153506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61877</xdr:rowOff>
    </xdr:from>
    <xdr:to>
      <xdr:col>20</xdr:col>
      <xdr:colOff>38100</xdr:colOff>
      <xdr:row>98</xdr:row>
      <xdr:rowOff>163477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154604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65515</xdr:rowOff>
    </xdr:from>
    <xdr:to>
      <xdr:col>15</xdr:col>
      <xdr:colOff>101600</xdr:colOff>
      <xdr:row>98</xdr:row>
      <xdr:rowOff>167115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158242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67704</xdr:rowOff>
    </xdr:from>
    <xdr:to>
      <xdr:col>10</xdr:col>
      <xdr:colOff>165100</xdr:colOff>
      <xdr:row>98</xdr:row>
      <xdr:rowOff>169304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160431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89669</xdr:rowOff>
    </xdr:from>
    <xdr:to>
      <xdr:col>6</xdr:col>
      <xdr:colOff>38100</xdr:colOff>
      <xdr:row>99</xdr:row>
      <xdr:rowOff>19819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139678</xdr:rowOff>
    </xdr:from>
    <xdr:to>
      <xdr:col>55</xdr:col>
      <xdr:colOff>0</xdr:colOff>
      <xdr:row>58</xdr:row>
      <xdr:rowOff>151018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3778"/>
          <a:ext cx="83820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139678</xdr:rowOff>
    </xdr:from>
    <xdr:to>
      <xdr:col>50</xdr:col>
      <xdr:colOff>114300</xdr:colOff>
      <xdr:row>58</xdr:row>
      <xdr:rowOff>157403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3778"/>
          <a:ext cx="889000" cy="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157403</xdr:rowOff>
    </xdr:from>
    <xdr:to>
      <xdr:col>45</xdr:col>
      <xdr:colOff>177800</xdr:colOff>
      <xdr:row>58</xdr:row>
      <xdr:rowOff>170065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1503"/>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154202</xdr:rowOff>
    </xdr:from>
    <xdr:to>
      <xdr:col>41</xdr:col>
      <xdr:colOff>50800</xdr:colOff>
      <xdr:row>58</xdr:row>
      <xdr:rowOff>170065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98302"/>
          <a:ext cx="8890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100218</xdr:rowOff>
    </xdr:from>
    <xdr:to>
      <xdr:col>55</xdr:col>
      <xdr:colOff>50800</xdr:colOff>
      <xdr:row>59</xdr:row>
      <xdr:rowOff>30368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15145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88878</xdr:rowOff>
    </xdr:from>
    <xdr:to>
      <xdr:col>50</xdr:col>
      <xdr:colOff>165100</xdr:colOff>
      <xdr:row>59</xdr:row>
      <xdr:rowOff>19028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10155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2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106603</xdr:rowOff>
    </xdr:from>
    <xdr:to>
      <xdr:col>46</xdr:col>
      <xdr:colOff>38100</xdr:colOff>
      <xdr:row>59</xdr:row>
      <xdr:rowOff>36753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27880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119265</xdr:rowOff>
    </xdr:from>
    <xdr:to>
      <xdr:col>41</xdr:col>
      <xdr:colOff>101600</xdr:colOff>
      <xdr:row>59</xdr:row>
      <xdr:rowOff>49415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40542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103402</xdr:rowOff>
    </xdr:from>
    <xdr:to>
      <xdr:col>36</xdr:col>
      <xdr:colOff>165100</xdr:colOff>
      <xdr:row>59</xdr:row>
      <xdr:rowOff>33552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24679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5119</xdr:rowOff>
    </xdr:from>
    <xdr:to>
      <xdr:col>55</xdr:col>
      <xdr:colOff>0</xdr:colOff>
      <xdr:row>77</xdr:row>
      <xdr:rowOff>21529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06769"/>
          <a:ext cx="8382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21472</xdr:rowOff>
    </xdr:from>
    <xdr:to>
      <xdr:col>50</xdr:col>
      <xdr:colOff>114300</xdr:colOff>
      <xdr:row>77</xdr:row>
      <xdr:rowOff>21529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51672"/>
          <a:ext cx="889000" cy="1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21472</xdr:rowOff>
    </xdr:from>
    <xdr:to>
      <xdr:col>45</xdr:col>
      <xdr:colOff>177800</xdr:colOff>
      <xdr:row>76</xdr:row>
      <xdr:rowOff>153195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51672"/>
          <a:ext cx="889000" cy="1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151870</xdr:rowOff>
    </xdr:from>
    <xdr:to>
      <xdr:col>41</xdr:col>
      <xdr:colOff>50800</xdr:colOff>
      <xdr:row>76</xdr:row>
      <xdr:rowOff>153195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8207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125769</xdr:rowOff>
    </xdr:from>
    <xdr:to>
      <xdr:col>55</xdr:col>
      <xdr:colOff>50800</xdr:colOff>
      <xdr:row>77</xdr:row>
      <xdr:rowOff>55919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148646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0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142179</xdr:rowOff>
    </xdr:from>
    <xdr:to>
      <xdr:col>50</xdr:col>
      <xdr:colOff>165100</xdr:colOff>
      <xdr:row>77</xdr:row>
      <xdr:rowOff>72329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88856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142122</xdr:rowOff>
    </xdr:from>
    <xdr:to>
      <xdr:col>46</xdr:col>
      <xdr:colOff>38100</xdr:colOff>
      <xdr:row>76</xdr:row>
      <xdr:rowOff>72272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88799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77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102395</xdr:rowOff>
    </xdr:from>
    <xdr:to>
      <xdr:col>41</xdr:col>
      <xdr:colOff>101600</xdr:colOff>
      <xdr:row>77</xdr:row>
      <xdr:rowOff>32545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49072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0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101070</xdr:rowOff>
    </xdr:from>
    <xdr:to>
      <xdr:col>36</xdr:col>
      <xdr:colOff>165100</xdr:colOff>
      <xdr:row>77</xdr:row>
      <xdr:rowOff>31220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3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47746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0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99769</xdr:rowOff>
    </xdr:from>
    <xdr:to>
      <xdr:col>55</xdr:col>
      <xdr:colOff>0</xdr:colOff>
      <xdr:row>98</xdr:row>
      <xdr:rowOff>105598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01869"/>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105598</xdr:rowOff>
    </xdr:from>
    <xdr:to>
      <xdr:col>50</xdr:col>
      <xdr:colOff>114300</xdr:colOff>
      <xdr:row>98</xdr:row>
      <xdr:rowOff>111432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07698"/>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111432</xdr:rowOff>
    </xdr:from>
    <xdr:to>
      <xdr:col>45</xdr:col>
      <xdr:colOff>177800</xdr:colOff>
      <xdr:row>98</xdr:row>
      <xdr:rowOff>119706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13532"/>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119706</xdr:rowOff>
    </xdr:from>
    <xdr:to>
      <xdr:col>41</xdr:col>
      <xdr:colOff>50800</xdr:colOff>
      <xdr:row>98</xdr:row>
      <xdr:rowOff>130494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21806"/>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48969</xdr:rowOff>
    </xdr:from>
    <xdr:to>
      <xdr:col>55</xdr:col>
      <xdr:colOff>50800</xdr:colOff>
      <xdr:row>98</xdr:row>
      <xdr:rowOff>150569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5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135346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6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54798</xdr:rowOff>
    </xdr:from>
    <xdr:to>
      <xdr:col>50</xdr:col>
      <xdr:colOff>165100</xdr:colOff>
      <xdr:row>98</xdr:row>
      <xdr:rowOff>156398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147525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60632</xdr:rowOff>
    </xdr:from>
    <xdr:to>
      <xdr:col>46</xdr:col>
      <xdr:colOff>38100</xdr:colOff>
      <xdr:row>98</xdr:row>
      <xdr:rowOff>162232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153359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68906</xdr:rowOff>
    </xdr:from>
    <xdr:to>
      <xdr:col>41</xdr:col>
      <xdr:colOff>101600</xdr:colOff>
      <xdr:row>98</xdr:row>
      <xdr:rowOff>170506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161633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79694</xdr:rowOff>
    </xdr:from>
    <xdr:to>
      <xdr:col>36</xdr:col>
      <xdr:colOff>165100</xdr:colOff>
      <xdr:row>99</xdr:row>
      <xdr:rowOff>9844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971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44126</xdr:rowOff>
    </xdr:from>
    <xdr:to>
      <xdr:col>85</xdr:col>
      <xdr:colOff>127000</xdr:colOff>
      <xdr:row>38</xdr:row>
      <xdr:rowOff>67927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9226"/>
          <a:ext cx="8382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67927</xdr:rowOff>
    </xdr:from>
    <xdr:to>
      <xdr:col>81</xdr:col>
      <xdr:colOff>50800</xdr:colOff>
      <xdr:row>38</xdr:row>
      <xdr:rowOff>76633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3027"/>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76633</xdr:rowOff>
    </xdr:from>
    <xdr:to>
      <xdr:col>76</xdr:col>
      <xdr:colOff>114300</xdr:colOff>
      <xdr:row>38</xdr:row>
      <xdr:rowOff>89576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91733"/>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74347</xdr:rowOff>
    </xdr:from>
    <xdr:to>
      <xdr:col>71</xdr:col>
      <xdr:colOff>177800</xdr:colOff>
      <xdr:row>38</xdr:row>
      <xdr:rowOff>89576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89447"/>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164776</xdr:rowOff>
    </xdr:from>
    <xdr:to>
      <xdr:col>85</xdr:col>
      <xdr:colOff>177800</xdr:colOff>
      <xdr:row>38</xdr:row>
      <xdr:rowOff>94926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143203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17127</xdr:rowOff>
    </xdr:from>
    <xdr:to>
      <xdr:col>81</xdr:col>
      <xdr:colOff>101600</xdr:colOff>
      <xdr:row>38</xdr:row>
      <xdr:rowOff>118727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109854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25833</xdr:rowOff>
    </xdr:from>
    <xdr:to>
      <xdr:col>76</xdr:col>
      <xdr:colOff>165100</xdr:colOff>
      <xdr:row>38</xdr:row>
      <xdr:rowOff>127433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118560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38776</xdr:rowOff>
    </xdr:from>
    <xdr:to>
      <xdr:col>72</xdr:col>
      <xdr:colOff>38100</xdr:colOff>
      <xdr:row>38</xdr:row>
      <xdr:rowOff>140376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131503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23547</xdr:rowOff>
    </xdr:from>
    <xdr:to>
      <xdr:col>67</xdr:col>
      <xdr:colOff>101600</xdr:colOff>
      <xdr:row>38</xdr:row>
      <xdr:rowOff>125147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116274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90650</xdr:rowOff>
    </xdr:from>
    <xdr:to>
      <xdr:col>85</xdr:col>
      <xdr:colOff>127000</xdr:colOff>
      <xdr:row>58</xdr:row>
      <xdr:rowOff>108878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34750"/>
          <a:ext cx="838200" cy="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108878</xdr:rowOff>
    </xdr:from>
    <xdr:to>
      <xdr:col>81</xdr:col>
      <xdr:colOff>50800</xdr:colOff>
      <xdr:row>58</xdr:row>
      <xdr:rowOff>122771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52978"/>
          <a:ext cx="889000" cy="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120099</xdr:rowOff>
    </xdr:from>
    <xdr:to>
      <xdr:col>76</xdr:col>
      <xdr:colOff>114300</xdr:colOff>
      <xdr:row>58</xdr:row>
      <xdr:rowOff>122771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64199"/>
          <a:ext cx="889000" cy="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110905</xdr:rowOff>
    </xdr:from>
    <xdr:to>
      <xdr:col>71</xdr:col>
      <xdr:colOff>177800</xdr:colOff>
      <xdr:row>58</xdr:row>
      <xdr:rowOff>120099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55005"/>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39850</xdr:rowOff>
    </xdr:from>
    <xdr:to>
      <xdr:col>85</xdr:col>
      <xdr:colOff>177800</xdr:colOff>
      <xdr:row>58</xdr:row>
      <xdr:rowOff>141450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126227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58078</xdr:rowOff>
    </xdr:from>
    <xdr:to>
      <xdr:col>81</xdr:col>
      <xdr:colOff>101600</xdr:colOff>
      <xdr:row>58</xdr:row>
      <xdr:rowOff>159678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150805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71971</xdr:rowOff>
    </xdr:from>
    <xdr:to>
      <xdr:col>76</xdr:col>
      <xdr:colOff>165100</xdr:colOff>
      <xdr:row>59</xdr:row>
      <xdr:rowOff>2121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164698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69299</xdr:rowOff>
    </xdr:from>
    <xdr:to>
      <xdr:col>72</xdr:col>
      <xdr:colOff>38100</xdr:colOff>
      <xdr:row>58</xdr:row>
      <xdr:rowOff>170899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162026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60105</xdr:rowOff>
    </xdr:from>
    <xdr:to>
      <xdr:col>67</xdr:col>
      <xdr:colOff>101600</xdr:colOff>
      <xdr:row>58</xdr:row>
      <xdr:rowOff>161705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152832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41385</xdr:rowOff>
    </xdr:from>
    <xdr:to>
      <xdr:col>85</xdr:col>
      <xdr:colOff>127000</xdr:colOff>
      <xdr:row>79</xdr:row>
      <xdr:rowOff>43500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5935"/>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168171</xdr:rowOff>
    </xdr:from>
    <xdr:to>
      <xdr:col>81</xdr:col>
      <xdr:colOff>50800</xdr:colOff>
      <xdr:row>79</xdr:row>
      <xdr:rowOff>41385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41271"/>
          <a:ext cx="889000" cy="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168171</xdr:rowOff>
    </xdr:from>
    <xdr:to>
      <xdr:col>76</xdr:col>
      <xdr:colOff>114300</xdr:colOff>
      <xdr:row>79</xdr:row>
      <xdr:rowOff>10770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41271"/>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109333</xdr:rowOff>
    </xdr:from>
    <xdr:to>
      <xdr:col>71</xdr:col>
      <xdr:colOff>177800</xdr:colOff>
      <xdr:row>79</xdr:row>
      <xdr:rowOff>10770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8243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164150</xdr:rowOff>
    </xdr:from>
    <xdr:to>
      <xdr:col>85</xdr:col>
      <xdr:colOff>177800</xdr:colOff>
      <xdr:row>79</xdr:row>
      <xdr:rowOff>94300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162035</xdr:rowOff>
    </xdr:from>
    <xdr:to>
      <xdr:col>81</xdr:col>
      <xdr:colOff>101600</xdr:colOff>
      <xdr:row>79</xdr:row>
      <xdr:rowOff>92185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83312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117371</xdr:rowOff>
    </xdr:from>
    <xdr:to>
      <xdr:col>76</xdr:col>
      <xdr:colOff>165100</xdr:colOff>
      <xdr:row>79</xdr:row>
      <xdr:rowOff>47521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64048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131420</xdr:rowOff>
    </xdr:from>
    <xdr:to>
      <xdr:col>72</xdr:col>
      <xdr:colOff>38100</xdr:colOff>
      <xdr:row>79</xdr:row>
      <xdr:rowOff>61570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78097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58533</xdr:rowOff>
    </xdr:from>
    <xdr:to>
      <xdr:col>67</xdr:col>
      <xdr:colOff>101600</xdr:colOff>
      <xdr:row>78</xdr:row>
      <xdr:rowOff>160133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5210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0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162592</xdr:rowOff>
    </xdr:from>
    <xdr:to>
      <xdr:col>85</xdr:col>
      <xdr:colOff>127000</xdr:colOff>
      <xdr:row>98</xdr:row>
      <xdr:rowOff>6009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93242"/>
          <a:ext cx="8382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162592</xdr:rowOff>
    </xdr:from>
    <xdr:to>
      <xdr:col>81</xdr:col>
      <xdr:colOff>50800</xdr:colOff>
      <xdr:row>98</xdr:row>
      <xdr:rowOff>5624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93242"/>
          <a:ext cx="889000" cy="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5624</xdr:rowOff>
    </xdr:from>
    <xdr:to>
      <xdr:col>76</xdr:col>
      <xdr:colOff>114300</xdr:colOff>
      <xdr:row>98</xdr:row>
      <xdr:rowOff>6567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07724"/>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6567</xdr:rowOff>
    </xdr:from>
    <xdr:to>
      <xdr:col>71</xdr:col>
      <xdr:colOff>177800</xdr:colOff>
      <xdr:row>98</xdr:row>
      <xdr:rowOff>20985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08667"/>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126659</xdr:rowOff>
    </xdr:from>
    <xdr:to>
      <xdr:col>85</xdr:col>
      <xdr:colOff>177800</xdr:colOff>
      <xdr:row>98</xdr:row>
      <xdr:rowOff>56809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105086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111792</xdr:rowOff>
    </xdr:from>
    <xdr:to>
      <xdr:col>81</xdr:col>
      <xdr:colOff>101600</xdr:colOff>
      <xdr:row>98</xdr:row>
      <xdr:rowOff>41942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33069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126274</xdr:rowOff>
    </xdr:from>
    <xdr:to>
      <xdr:col>76</xdr:col>
      <xdr:colOff>165100</xdr:colOff>
      <xdr:row>98</xdr:row>
      <xdr:rowOff>56424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47551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4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127217</xdr:rowOff>
    </xdr:from>
    <xdr:to>
      <xdr:col>72</xdr:col>
      <xdr:colOff>38100</xdr:colOff>
      <xdr:row>98</xdr:row>
      <xdr:rowOff>57367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48494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141635</xdr:rowOff>
    </xdr:from>
    <xdr:to>
      <xdr:col>67</xdr:col>
      <xdr:colOff>101600</xdr:colOff>
      <xdr:row>98</xdr:row>
      <xdr:rowOff>71785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62912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6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類似団体の平均値と比較して、商工費が住民一人当たりのコストで大幅に上回っている。上回っている理由としては直営の温泉施設があり、その事業費の計上によるものです。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５と比較して総務費が伸びているのは防災行政無線更新事業、地域イントラ機器更新事業によるものです。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と比較して</a:t>
          </a:r>
          <a:r>
            <a:rPr kumimoji="1" lang="en-US" altLang="ja-JP" sz="1400">
              <a:latin typeface="ＭＳ ゴシック" pitchFamily="49" charset="-128"/>
              <a:ea typeface="ＭＳ ゴシック" pitchFamily="49" charset="-128"/>
            </a:rPr>
            <a:t>4.98%</a:t>
          </a:r>
          <a:r>
            <a:rPr kumimoji="1" lang="ja-JP" altLang="en-US" sz="1400">
              <a:latin typeface="ＭＳ ゴシック" pitchFamily="49" charset="-128"/>
              <a:ea typeface="ＭＳ ゴシック" pitchFamily="49" charset="-128"/>
            </a:rPr>
            <a:t>減である。物価高騰の影響で財源不足を補うため、一般会計への繰入が</a:t>
          </a:r>
          <a:r>
            <a:rPr kumimoji="1" lang="en-US" altLang="ja-JP" sz="1400">
              <a:latin typeface="ＭＳ ゴシック" pitchFamily="49" charset="-128"/>
              <a:ea typeface="ＭＳ ゴシック" pitchFamily="49" charset="-128"/>
            </a:rPr>
            <a:t>127,900</a:t>
          </a:r>
          <a:r>
            <a:rPr kumimoji="1" lang="ja-JP" altLang="en-US" sz="1400">
              <a:latin typeface="ＭＳ ゴシック" pitchFamily="49" charset="-128"/>
              <a:ea typeface="ＭＳ ゴシック" pitchFamily="49" charset="-128"/>
            </a:rPr>
            <a:t>千円あったことが要因である。基金に頼らざるおえない予算編成となっているため事業の見直しが必要である。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で黒字であり、引き続き健全運営により黒字を確保する。国民健康保険事業特別会計、介護保険事業特別会計等各会計において、適正な保険料の賦課と給付に努め、健全運営を維持する。簡易水道事業特別会計においては適切な使用料徴収に努め、健全運営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4867335</v>
      </c>
      <c r="BO4" s="449"/>
      <c r="BP4" s="449"/>
      <c r="BQ4" s="449"/>
      <c r="BR4" s="449"/>
      <c r="BS4" s="449"/>
      <c r="BT4" s="449"/>
      <c r="BU4" s="450"/>
      <c r="BV4" s="448">
        <v>4705890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12.1</v>
      </c>
      <c r="CU4" s="589"/>
      <c r="CV4" s="589"/>
      <c r="CW4" s="589"/>
      <c r="CX4" s="589"/>
      <c r="CY4" s="589"/>
      <c r="CZ4" s="589"/>
      <c r="DA4" s="590"/>
      <c r="DB4" s="588">
        <v>8.6999999999999993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4527501</v>
      </c>
      <c r="BO5" s="420"/>
      <c r="BP5" s="420"/>
      <c r="BQ5" s="420"/>
      <c r="BR5" s="420"/>
      <c r="BS5" s="420"/>
      <c r="BT5" s="420"/>
      <c r="BU5" s="421"/>
      <c r="BV5" s="419">
        <v>4447899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83.7</v>
      </c>
      <c r="CU5" s="417"/>
      <c r="CV5" s="417"/>
      <c r="CW5" s="417"/>
      <c r="CX5" s="417"/>
      <c r="CY5" s="417"/>
      <c r="CZ5" s="417"/>
      <c r="DA5" s="418"/>
      <c r="DB5" s="416">
        <v>82.9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339834</v>
      </c>
      <c r="BO6" s="420"/>
      <c r="BP6" s="420"/>
      <c r="BQ6" s="420"/>
      <c r="BR6" s="420"/>
      <c r="BS6" s="420"/>
      <c r="BT6" s="420"/>
      <c r="BU6" s="421"/>
      <c r="BV6" s="419">
        <v>257991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83.9</v>
      </c>
      <c r="CU6" s="563"/>
      <c r="CV6" s="563"/>
      <c r="CW6" s="563"/>
      <c r="CX6" s="563"/>
      <c r="CY6" s="563"/>
      <c r="CZ6" s="563"/>
      <c r="DA6" s="564"/>
      <c r="DB6" s="562">
        <v>83.3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15023</v>
      </c>
      <c r="BO7" s="420"/>
      <c r="BP7" s="420"/>
      <c r="BQ7" s="420"/>
      <c r="BR7" s="420"/>
      <c r="BS7" s="420"/>
      <c r="BT7" s="420"/>
      <c r="BU7" s="421"/>
      <c r="BV7" s="419">
        <v>26261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2679912</v>
      </c>
      <c r="CU7" s="420"/>
      <c r="CV7" s="420"/>
      <c r="CW7" s="420"/>
      <c r="CX7" s="420"/>
      <c r="CY7" s="420"/>
      <c r="CZ7" s="420"/>
      <c r="DA7" s="421"/>
      <c r="DB7" s="419">
        <v>2653036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324811</v>
      </c>
      <c r="BO8" s="420"/>
      <c r="BP8" s="420"/>
      <c r="BQ8" s="420"/>
      <c r="BR8" s="420"/>
      <c r="BS8" s="420"/>
      <c r="BT8" s="420"/>
      <c r="BU8" s="421"/>
      <c r="BV8" s="419">
        <v>231730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4353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93081</v>
      </c>
      <c r="BO9" s="420"/>
      <c r="BP9" s="420"/>
      <c r="BQ9" s="420"/>
      <c r="BR9" s="420"/>
      <c r="BS9" s="420"/>
      <c r="BT9" s="420"/>
      <c r="BU9" s="421"/>
      <c r="BV9" s="419">
        <v>-75029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4713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9877</v>
      </c>
      <c r="BO10" s="420"/>
      <c r="BP10" s="420"/>
      <c r="BQ10" s="420"/>
      <c r="BR10" s="420"/>
      <c r="BS10" s="420"/>
      <c r="BT10" s="420"/>
      <c r="BU10" s="421"/>
      <c r="BV10" s="419">
        <v>6817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4196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127900</v>
      </c>
      <c r="BO12" s="420"/>
      <c r="BP12" s="420"/>
      <c r="BQ12" s="420"/>
      <c r="BR12" s="420"/>
      <c r="BS12" s="420"/>
      <c r="BT12" s="420"/>
      <c r="BU12" s="421"/>
      <c r="BV12" s="419">
        <v>32062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4095</v>
      </c>
      <c r="S13" s="507"/>
      <c r="T13" s="507"/>
      <c r="U13" s="507"/>
      <c r="V13" s="508"/>
      <c r="W13" s="509" t="s">
        <v>131</v>
      </c>
      <c r="X13" s="405"/>
      <c r="Y13" s="405"/>
      <c r="Z13" s="405"/>
      <c r="AA13" s="405"/>
      <c r="AB13" s="406"/>
      <c r="AC13" s="372">
        <v>496</v>
      </c>
      <c r="AD13" s="373"/>
      <c r="AE13" s="373"/>
      <c r="AF13" s="373"/>
      <c r="AG13" s="374"/>
      <c r="AH13" s="372">
        <v>570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-24942</v>
      </c>
      <c r="BO13" s="420"/>
      <c r="BP13" s="420"/>
      <c r="BQ13" s="420"/>
      <c r="BR13" s="420"/>
      <c r="BS13" s="420"/>
      <c r="BT13" s="420"/>
      <c r="BU13" s="421"/>
      <c r="BV13" s="419">
        <v>-100274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7.4</v>
      </c>
      <c r="CU13" s="417"/>
      <c r="CV13" s="417"/>
      <c r="CW13" s="417"/>
      <c r="CX13" s="417"/>
      <c r="CY13" s="417"/>
      <c r="CZ13" s="417"/>
      <c r="DA13" s="418"/>
      <c r="DB13" s="416">
        <v>7.1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4247</v>
      </c>
      <c r="S14" s="507"/>
      <c r="T14" s="507"/>
      <c r="U14" s="507"/>
      <c r="V14" s="508"/>
      <c r="W14" s="510"/>
      <c r="X14" s="408"/>
      <c r="Y14" s="408"/>
      <c r="Z14" s="408"/>
      <c r="AA14" s="408"/>
      <c r="AB14" s="409"/>
      <c r="AC14" s="499">
        <v>21.8</v>
      </c>
      <c r="AD14" s="500"/>
      <c r="AE14" s="500"/>
      <c r="AF14" s="500"/>
      <c r="AG14" s="501"/>
      <c r="AH14" s="499">
        <v>22.7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4149</v>
      </c>
      <c r="S15" s="507"/>
      <c r="T15" s="507"/>
      <c r="U15" s="507"/>
      <c r="V15" s="508"/>
      <c r="W15" s="509" t="s">
        <v>137</v>
      </c>
      <c r="X15" s="405"/>
      <c r="Y15" s="405"/>
      <c r="Z15" s="405"/>
      <c r="AA15" s="405"/>
      <c r="AB15" s="406"/>
      <c r="AC15" s="372">
        <v>498</v>
      </c>
      <c r="AD15" s="373"/>
      <c r="AE15" s="373"/>
      <c r="AF15" s="373"/>
      <c r="AG15" s="374"/>
      <c r="AH15" s="372">
        <v>547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653320</v>
      </c>
      <c r="BO15" s="449"/>
      <c r="BP15" s="449"/>
      <c r="BQ15" s="449"/>
      <c r="BR15" s="449"/>
      <c r="BS15" s="449"/>
      <c r="BT15" s="449"/>
      <c r="BU15" s="450"/>
      <c r="BV15" s="448">
        <v>652929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21.9</v>
      </c>
      <c r="AD16" s="500"/>
      <c r="AE16" s="500"/>
      <c r="AF16" s="500"/>
      <c r="AG16" s="501"/>
      <c r="AH16" s="499">
        <v>21.8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2522394</v>
      </c>
      <c r="BO16" s="420"/>
      <c r="BP16" s="420"/>
      <c r="BQ16" s="420"/>
      <c r="BR16" s="420"/>
      <c r="BS16" s="420"/>
      <c r="BT16" s="420"/>
      <c r="BU16" s="421"/>
      <c r="BV16" s="419">
        <v>2482562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1282</v>
      </c>
      <c r="AD17" s="373"/>
      <c r="AE17" s="373"/>
      <c r="AF17" s="373"/>
      <c r="AG17" s="374"/>
      <c r="AH17" s="372">
        <v>1392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805217</v>
      </c>
      <c r="BO17" s="420"/>
      <c r="BP17" s="420"/>
      <c r="BQ17" s="420"/>
      <c r="BR17" s="420"/>
      <c r="BS17" s="420"/>
      <c r="BT17" s="420"/>
      <c r="BU17" s="421"/>
      <c r="BV17" s="419">
        <v>808217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114.2</v>
      </c>
      <c r="M18" s="472"/>
      <c r="N18" s="472"/>
      <c r="O18" s="472"/>
      <c r="P18" s="472"/>
      <c r="Q18" s="472"/>
      <c r="R18" s="473"/>
      <c r="S18" s="473"/>
      <c r="T18" s="473"/>
      <c r="U18" s="473"/>
      <c r="V18" s="474"/>
      <c r="W18" s="490"/>
      <c r="X18" s="491"/>
      <c r="Y18" s="491"/>
      <c r="Z18" s="491"/>
      <c r="AA18" s="491"/>
      <c r="AB18" s="515"/>
      <c r="AC18" s="389">
        <v>56.3</v>
      </c>
      <c r="AD18" s="390"/>
      <c r="AE18" s="390"/>
      <c r="AF18" s="390"/>
      <c r="AG18" s="475"/>
      <c r="AH18" s="389">
        <v>55.5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2294632</v>
      </c>
      <c r="BO18" s="420"/>
      <c r="BP18" s="420"/>
      <c r="BQ18" s="420"/>
      <c r="BR18" s="420"/>
      <c r="BS18" s="420"/>
      <c r="BT18" s="420"/>
      <c r="BU18" s="421"/>
      <c r="BV18" s="419">
        <v>2217704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3567555</v>
      </c>
      <c r="BO19" s="420"/>
      <c r="BP19" s="420"/>
      <c r="BQ19" s="420"/>
      <c r="BR19" s="420"/>
      <c r="BS19" s="420"/>
      <c r="BT19" s="420"/>
      <c r="BU19" s="421"/>
      <c r="BV19" s="419">
        <v>3578980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1788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3596561</v>
      </c>
      <c r="BO22" s="449"/>
      <c r="BP22" s="449"/>
      <c r="BQ22" s="449"/>
      <c r="BR22" s="449"/>
      <c r="BS22" s="449"/>
      <c r="BT22" s="449"/>
      <c r="BU22" s="450"/>
      <c r="BV22" s="448">
        <v>3595904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2404518</v>
      </c>
      <c r="BO23" s="420"/>
      <c r="BP23" s="420"/>
      <c r="BQ23" s="420"/>
      <c r="BR23" s="420"/>
      <c r="BS23" s="420"/>
      <c r="BT23" s="420"/>
      <c r="BU23" s="421"/>
      <c r="BV23" s="419">
        <v>2504008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7520</v>
      </c>
      <c r="R24" s="373"/>
      <c r="S24" s="373"/>
      <c r="T24" s="373"/>
      <c r="U24" s="373"/>
      <c r="V24" s="374"/>
      <c r="W24" s="462"/>
      <c r="X24" s="399"/>
      <c r="Y24" s="400"/>
      <c r="Z24" s="375" t="s">
        <v>162</v>
      </c>
      <c r="AA24" s="376"/>
      <c r="AB24" s="376"/>
      <c r="AC24" s="376"/>
      <c r="AD24" s="376"/>
      <c r="AE24" s="376"/>
      <c r="AF24" s="376"/>
      <c r="AG24" s="377"/>
      <c r="AH24" s="372">
        <v>68</v>
      </c>
      <c r="AI24" s="373"/>
      <c r="AJ24" s="373"/>
      <c r="AK24" s="373"/>
      <c r="AL24" s="374"/>
      <c r="AM24" s="372">
        <v>193392</v>
      </c>
      <c r="AN24" s="373"/>
      <c r="AO24" s="373"/>
      <c r="AP24" s="373"/>
      <c r="AQ24" s="373"/>
      <c r="AR24" s="374"/>
      <c r="AS24" s="372">
        <v>2844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2481727</v>
      </c>
      <c r="BO24" s="420"/>
      <c r="BP24" s="420"/>
      <c r="BQ24" s="420"/>
      <c r="BR24" s="420"/>
      <c r="BS24" s="420"/>
      <c r="BT24" s="420"/>
      <c r="BU24" s="421"/>
      <c r="BV24" s="419">
        <v>2346592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87428</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5430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2640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2277</v>
      </c>
      <c r="BO27" s="454"/>
      <c r="BP27" s="454"/>
      <c r="BQ27" s="454"/>
      <c r="BR27" s="454"/>
      <c r="BS27" s="454"/>
      <c r="BT27" s="454"/>
      <c r="BU27" s="455"/>
      <c r="BV27" s="453">
        <v>2277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1860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1403676</v>
      </c>
      <c r="BO28" s="449"/>
      <c r="BP28" s="449"/>
      <c r="BQ28" s="449"/>
      <c r="BR28" s="449"/>
      <c r="BS28" s="449"/>
      <c r="BT28" s="449"/>
      <c r="BU28" s="450"/>
      <c r="BV28" s="448">
        <v>1521699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1700</v>
      </c>
      <c r="R29" s="373"/>
      <c r="S29" s="373"/>
      <c r="T29" s="373"/>
      <c r="U29" s="373"/>
      <c r="V29" s="374"/>
      <c r="W29" s="463"/>
      <c r="X29" s="464"/>
      <c r="Y29" s="465"/>
      <c r="Z29" s="375" t="s">
        <v>178</v>
      </c>
      <c r="AA29" s="376"/>
      <c r="AB29" s="376"/>
      <c r="AC29" s="376"/>
      <c r="AD29" s="376"/>
      <c r="AE29" s="376"/>
      <c r="AF29" s="376"/>
      <c r="AG29" s="377"/>
      <c r="AH29" s="372">
        <v>68</v>
      </c>
      <c r="AI29" s="373"/>
      <c r="AJ29" s="373"/>
      <c r="AK29" s="373"/>
      <c r="AL29" s="374"/>
      <c r="AM29" s="372">
        <v>193392</v>
      </c>
      <c r="AN29" s="373"/>
      <c r="AO29" s="373"/>
      <c r="AP29" s="373"/>
      <c r="AQ29" s="373"/>
      <c r="AR29" s="374"/>
      <c r="AS29" s="372">
        <v>2844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203877</v>
      </c>
      <c r="BO29" s="420"/>
      <c r="BP29" s="420"/>
      <c r="BQ29" s="420"/>
      <c r="BR29" s="420"/>
      <c r="BS29" s="420"/>
      <c r="BT29" s="420"/>
      <c r="BU29" s="421"/>
      <c r="BV29" s="419">
        <v>219105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1413293</v>
      </c>
      <c r="BO30" s="454"/>
      <c r="BP30" s="454"/>
      <c r="BQ30" s="454"/>
      <c r="BR30" s="454"/>
      <c r="BS30" s="454"/>
      <c r="BT30" s="454"/>
      <c r="BU30" s="455"/>
      <c r="BV30" s="453">
        <v>1388846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小海町国民健康保険事業特別会計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小海町簡易水道事業特別会計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佐久広域連合一般会計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小海町介護保険事業特別会計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佐久広域連合消防特別会計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小海町後期高齢者医療特別会計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佐久広域連合特別養護老人ホーム特別会計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佐久広域連合救護施設特別会計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佐久環境衛生組合一般会計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佐久環境衛生組合下水道事業特別会計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小海町北相木村南相木村中学校組合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長野県市町村総合事務組合一般会計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長野県市町村総合事務組合非常勤職員公務災害補償特別会計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長野県市町村自治振興組合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de05hGvZSuGzOeqIGiH4U4VAW/gulXSzGxNdJaHJpwZ2mmPLDOej8vTHmoICjEIiKpyEiXbOPMGfNpl+o4Tqw==" saltValue="UohlKUwjsZMJz/GZ1ZNQ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15.08</v>
      </c>
      <c r="G34" s="33">
        <v>19.23</v>
      </c>
      <c r="H34" s="33">
        <v>11.74</v>
      </c>
      <c r="I34" s="33">
        <v>8.73</v>
      </c>
      <c r="J34" s="34">
        <v>12.12</v>
      </c>
      <c r="K34" s="22"/>
      <c r="L34" s="22"/>
      <c r="M34" s="22"/>
      <c r="N34" s="22"/>
      <c r="O34" s="22"/>
      <c r="P34" s="22"/>
    </row>
    <row r="35" spans="1:16" ht="39" customHeight="1" x14ac:dyDescent="0.15">
      <c r="A35" s="22"/>
      <c r="B35" s="35"/>
      <c r="C35" s="1145" t="s">
        <v>534</v>
      </c>
      <c r="D35" s="1146"/>
      <c r="E35" s="1147"/>
      <c r="F35" s="36" t="s">
        <v>485</v>
      </c>
      <c r="G35" s="37" t="s">
        <v>485</v>
      </c>
      <c r="H35" s="37" t="s">
        <v>485</v>
      </c>
      <c r="I35" s="37">
        <v>5.77</v>
      </c>
      <c r="J35" s="38">
        <v>6.89</v>
      </c>
      <c r="K35" s="22"/>
      <c r="L35" s="22"/>
      <c r="M35" s="22"/>
      <c r="N35" s="22"/>
      <c r="O35" s="22"/>
      <c r="P35" s="22"/>
    </row>
    <row r="36" spans="1:16" ht="39" customHeight="1" x14ac:dyDescent="0.15">
      <c r="A36" s="22"/>
      <c r="B36" s="35"/>
      <c r="C36" s="1145" t="s">
        <v>535</v>
      </c>
      <c r="D36" s="1146"/>
      <c r="E36" s="1147"/>
      <c r="F36" s="36">
        <v>0.34</v>
      </c>
      <c r="G36" s="37">
        <v>0.82</v>
      </c>
      <c r="H36" s="37">
        <v>0.59</v>
      </c>
      <c r="I36" s="37">
        <v>0.81</v>
      </c>
      <c r="J36" s="38">
        <v>0.52</v>
      </c>
      <c r="K36" s="22"/>
      <c r="L36" s="22"/>
      <c r="M36" s="22"/>
      <c r="N36" s="22"/>
      <c r="O36" s="22"/>
      <c r="P36" s="22"/>
    </row>
    <row r="37" spans="1:16" ht="39" customHeight="1" x14ac:dyDescent="0.15">
      <c r="A37" s="22"/>
      <c r="B37" s="35"/>
      <c r="C37" s="1145" t="s">
        <v>536</v>
      </c>
      <c r="D37" s="1146"/>
      <c r="E37" s="1147"/>
      <c r="F37" s="36">
        <v>1.21</v>
      </c>
      <c r="G37" s="37">
        <v>0.89</v>
      </c>
      <c r="H37" s="37">
        <v>0.75</v>
      </c>
      <c r="I37" s="37">
        <v>0.47</v>
      </c>
      <c r="J37" s="38">
        <v>0.23</v>
      </c>
      <c r="K37" s="22"/>
      <c r="L37" s="22"/>
      <c r="M37" s="22"/>
      <c r="N37" s="22"/>
      <c r="O37" s="22"/>
      <c r="P37" s="22"/>
    </row>
    <row r="38" spans="1:16" ht="39" customHeight="1" x14ac:dyDescent="0.15">
      <c r="A38" s="22"/>
      <c r="B38" s="35"/>
      <c r="C38" s="1145" t="s">
        <v>537</v>
      </c>
      <c r="D38" s="1146"/>
      <c r="E38" s="1147"/>
      <c r="F38" s="36">
        <v>0</v>
      </c>
      <c r="G38" s="37">
        <v>0</v>
      </c>
      <c r="H38" s="37">
        <v>0</v>
      </c>
      <c r="I38" s="37">
        <v>0</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v>5.19</v>
      </c>
      <c r="G43" s="42">
        <v>5.57</v>
      </c>
      <c r="H43" s="42">
        <v>4.82</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DkZe5IXPF78oKxbPYfo6Yn50NQvPITIvdNJcQmEgD73lj1WWSb01Ytkxz+/3ZrJcV2LjHmt52BzoFNpwyXmw==" saltValue="uUv1F0cn8S8+Rp7yYO4u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 zoomScaleSheetLayoutView="55" workbookViewId="0">
      <selection activeCell="P62" sqref="P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461</v>
      </c>
      <c r="L45" s="60">
        <v>485</v>
      </c>
      <c r="M45" s="60">
        <v>477</v>
      </c>
      <c r="N45" s="60">
        <v>501</v>
      </c>
      <c r="O45" s="61">
        <v>462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7</v>
      </c>
      <c r="L48" s="64">
        <v>6</v>
      </c>
      <c r="M48" s="64">
        <v>6</v>
      </c>
      <c r="N48" s="64">
        <v>7</v>
      </c>
      <c r="O48" s="65">
        <v>7</v>
      </c>
      <c r="P48" s="48"/>
      <c r="Q48" s="48"/>
      <c r="R48" s="48"/>
      <c r="S48" s="48"/>
      <c r="T48" s="48"/>
      <c r="U48" s="48"/>
    </row>
    <row r="49" spans="1:21" ht="30.75" customHeight="1" x14ac:dyDescent="0.15">
      <c r="A49" s="48"/>
      <c r="B49" s="1178"/>
      <c r="C49" s="1179"/>
      <c r="D49" s="62"/>
      <c r="E49" s="1155" t="s">
        <v>14</v>
      </c>
      <c r="F49" s="1155"/>
      <c r="G49" s="1155"/>
      <c r="H49" s="1155"/>
      <c r="I49" s="1155"/>
      <c r="J49" s="1156"/>
      <c r="K49" s="63">
        <v>37</v>
      </c>
      <c r="L49" s="64">
        <v>32</v>
      </c>
      <c r="M49" s="64">
        <v>36</v>
      </c>
      <c r="N49" s="64">
        <v>41</v>
      </c>
      <c r="O49" s="65">
        <v>43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373</v>
      </c>
      <c r="L52" s="64">
        <v>372</v>
      </c>
      <c r="M52" s="64">
        <v>358</v>
      </c>
      <c r="N52" s="64">
        <v>372</v>
      </c>
      <c r="O52" s="65">
        <v>334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132</v>
      </c>
      <c r="L53" s="69">
        <v>151</v>
      </c>
      <c r="M53" s="69">
        <v>161</v>
      </c>
      <c r="N53" s="69">
        <v>177</v>
      </c>
      <c r="O53" s="70">
        <v>178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485</v>
      </c>
      <c r="L58" s="84" t="s">
        <v>485</v>
      </c>
      <c r="M58" s="84" t="s">
        <v>485</v>
      </c>
      <c r="N58" s="84" t="s">
        <v>485</v>
      </c>
      <c r="O58" s="85" t="s">
        <v>485</v>
      </c>
    </row>
    <row r="59" spans="1:21" ht="31.5" customHeight="1" x14ac:dyDescent="0.15">
      <c r="B59" s="1163"/>
      <c r="C59" s="1164"/>
      <c r="D59" s="1170" t="s">
        <v>26</v>
      </c>
      <c r="E59" s="1171"/>
      <c r="F59" s="1171"/>
      <c r="G59" s="1171"/>
      <c r="H59" s="1171"/>
      <c r="I59" s="1171"/>
      <c r="J59" s="1172"/>
      <c r="K59" s="86" t="s">
        <v>485</v>
      </c>
      <c r="L59" s="87" t="s">
        <v>485</v>
      </c>
      <c r="M59" s="87" t="s">
        <v>485</v>
      </c>
      <c r="N59" s="87" t="s">
        <v>485</v>
      </c>
      <c r="O59" s="88" t="s">
        <v>485</v>
      </c>
    </row>
    <row r="60" spans="1:21" ht="31.5" customHeight="1" thickBot="1" x14ac:dyDescent="0.2">
      <c r="B60" s="1165"/>
      <c r="C60" s="1166"/>
      <c r="D60" s="1173" t="s">
        <v>27</v>
      </c>
      <c r="E60" s="1174"/>
      <c r="F60" s="1174"/>
      <c r="G60" s="1174"/>
      <c r="H60" s="1174"/>
      <c r="I60" s="1174"/>
      <c r="J60" s="1175"/>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2yw3Sp1+q7UIPYsk4lEqYFn0mb6cAHmH+irKyKZ8YETih+yl6wE5p8xXDX4tp+IKDqR6GR72qeH5RMEiJEiBQ==" saltValue="+YGjgzaaEyvL1f4f8xnH0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 zoomScaleSheetLayoutView="100" workbookViewId="0">
      <selection activeCell="S42" sqref="S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4075</v>
      </c>
      <c r="J41" s="344">
        <v>3954</v>
      </c>
      <c r="K41" s="344">
        <v>3814</v>
      </c>
      <c r="L41" s="344">
        <v>3596</v>
      </c>
      <c r="M41" s="345">
        <v>3597</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45</v>
      </c>
      <c r="J43" s="347">
        <v>40</v>
      </c>
      <c r="K43" s="347">
        <v>35</v>
      </c>
      <c r="L43" s="347">
        <v>42</v>
      </c>
      <c r="M43" s="348">
        <v>63</v>
      </c>
    </row>
    <row r="44" spans="2:13" ht="27.75" customHeight="1" x14ac:dyDescent="0.15">
      <c r="B44" s="1186"/>
      <c r="C44" s="1187"/>
      <c r="D44" s="106"/>
      <c r="E44" s="1190" t="s">
        <v>34</v>
      </c>
      <c r="F44" s="1190"/>
      <c r="G44" s="1190"/>
      <c r="H44" s="1191"/>
      <c r="I44" s="346">
        <v>623</v>
      </c>
      <c r="J44" s="347">
        <v>551</v>
      </c>
      <c r="K44" s="347">
        <v>521</v>
      </c>
      <c r="L44" s="347">
        <v>441</v>
      </c>
      <c r="M44" s="348">
        <v>362</v>
      </c>
    </row>
    <row r="45" spans="2:13" ht="27.75" customHeight="1" x14ac:dyDescent="0.15">
      <c r="B45" s="1186"/>
      <c r="C45" s="1187"/>
      <c r="D45" s="106"/>
      <c r="E45" s="1190" t="s">
        <v>35</v>
      </c>
      <c r="F45" s="1190"/>
      <c r="G45" s="1190"/>
      <c r="H45" s="1191"/>
      <c r="I45" s="346">
        <v>681</v>
      </c>
      <c r="J45" s="347">
        <v>670</v>
      </c>
      <c r="K45" s="347">
        <v>672</v>
      </c>
      <c r="L45" s="347">
        <v>616</v>
      </c>
      <c r="M45" s="348">
        <v>607</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3295</v>
      </c>
      <c r="J50" s="347">
        <v>3285</v>
      </c>
      <c r="K50" s="347">
        <v>3314</v>
      </c>
      <c r="L50" s="347">
        <v>3332</v>
      </c>
      <c r="M50" s="348">
        <v>3223</v>
      </c>
    </row>
    <row r="51" spans="2:13" ht="27.75" customHeight="1" x14ac:dyDescent="0.15">
      <c r="B51" s="1186"/>
      <c r="C51" s="1187"/>
      <c r="D51" s="106"/>
      <c r="E51" s="1190" t="s">
        <v>42</v>
      </c>
      <c r="F51" s="1190"/>
      <c r="G51" s="1190"/>
      <c r="H51" s="1191"/>
      <c r="I51" s="346" t="s">
        <v>485</v>
      </c>
      <c r="J51" s="347" t="s">
        <v>485</v>
      </c>
      <c r="K51" s="347" t="s">
        <v>485</v>
      </c>
      <c r="L51" s="347" t="s">
        <v>485</v>
      </c>
      <c r="M51" s="348" t="s">
        <v>485</v>
      </c>
    </row>
    <row r="52" spans="2:13" ht="27.75" customHeight="1" x14ac:dyDescent="0.15">
      <c r="B52" s="1188"/>
      <c r="C52" s="1189"/>
      <c r="D52" s="106"/>
      <c r="E52" s="1190" t="s">
        <v>43</v>
      </c>
      <c r="F52" s="1190"/>
      <c r="G52" s="1190"/>
      <c r="H52" s="1191"/>
      <c r="I52" s="346">
        <v>2959</v>
      </c>
      <c r="J52" s="347">
        <v>2823</v>
      </c>
      <c r="K52" s="347">
        <v>3550</v>
      </c>
      <c r="L52" s="347">
        <v>3281</v>
      </c>
      <c r="M52" s="348">
        <v>2762</v>
      </c>
    </row>
    <row r="53" spans="2:13" ht="27.75" customHeight="1" thickBot="1" x14ac:dyDescent="0.2">
      <c r="B53" s="1192" t="s">
        <v>19</v>
      </c>
      <c r="C53" s="1193"/>
      <c r="D53" s="110"/>
      <c r="E53" s="1194" t="s">
        <v>44</v>
      </c>
      <c r="F53" s="1194"/>
      <c r="G53" s="1194"/>
      <c r="H53" s="1195"/>
      <c r="I53" s="349">
        <v>-830</v>
      </c>
      <c r="J53" s="350">
        <v>-893</v>
      </c>
      <c r="K53" s="350">
        <v>-1821</v>
      </c>
      <c r="L53" s="350">
        <v>-1918</v>
      </c>
      <c r="M53" s="351">
        <v>-1356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2eLBwzsSsCzAEyFlPphO/R12Wv1FwjwQ6Eq8jEzaJtvrNEy5kSmwnaGW3HjVfMirYfE3uBB3ccsoJjzN3RqaQ==" saltValue="TO+v2KjwLjW7i4Zsivl+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52"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1547</v>
      </c>
      <c r="G55" s="352">
        <v>1522</v>
      </c>
      <c r="H55" s="353">
        <v>1404</v>
      </c>
    </row>
    <row r="56" spans="2:8" ht="52.5" customHeight="1" x14ac:dyDescent="0.15">
      <c r="B56" s="122"/>
      <c r="C56" s="1213" t="s">
        <v>47</v>
      </c>
      <c r="D56" s="1213"/>
      <c r="E56" s="1214"/>
      <c r="F56" s="354">
        <v>222</v>
      </c>
      <c r="G56" s="354">
        <v>219</v>
      </c>
      <c r="H56" s="355">
        <v>204</v>
      </c>
    </row>
    <row r="57" spans="2:8" ht="53.25" customHeight="1" x14ac:dyDescent="0.15">
      <c r="B57" s="122"/>
      <c r="C57" s="1215" t="s">
        <v>48</v>
      </c>
      <c r="D57" s="1215"/>
      <c r="E57" s="1216"/>
      <c r="F57" s="356">
        <v>1343</v>
      </c>
      <c r="G57" s="356">
        <v>1389</v>
      </c>
      <c r="H57" s="357">
        <v>1413</v>
      </c>
    </row>
    <row r="58" spans="2:8" ht="45.75" customHeight="1" x14ac:dyDescent="0.15">
      <c r="B58" s="123"/>
      <c r="C58" s="1203" t="s">
        <v>560</v>
      </c>
      <c r="D58" s="1204"/>
      <c r="E58" s="1205"/>
      <c r="F58" s="358">
        <v>1316</v>
      </c>
      <c r="G58" s="358">
        <v>1365</v>
      </c>
      <c r="H58" s="359">
        <v>1369</v>
      </c>
    </row>
    <row r="59" spans="2:8" ht="45.75" customHeight="1" x14ac:dyDescent="0.15">
      <c r="B59" s="123"/>
      <c r="C59" s="1203" t="s">
        <v>561</v>
      </c>
      <c r="D59" s="1204"/>
      <c r="E59" s="1205"/>
      <c r="F59" s="358">
        <v>27</v>
      </c>
      <c r="G59" s="358">
        <v>24</v>
      </c>
      <c r="H59" s="359">
        <v>45</v>
      </c>
    </row>
    <row r="60" spans="2:8" ht="45.75" customHeight="1" x14ac:dyDescent="0.15">
      <c r="B60" s="123"/>
      <c r="C60" s="1203"/>
      <c r="D60" s="1204"/>
      <c r="E60" s="1205"/>
      <c r="F60" s="358"/>
      <c r="G60" s="358"/>
      <c r="H60" s="359"/>
    </row>
    <row r="61" spans="2:8" ht="45.75" customHeight="1" x14ac:dyDescent="0.15">
      <c r="B61" s="123"/>
      <c r="C61" s="1203"/>
      <c r="D61" s="1204"/>
      <c r="E61" s="1205"/>
      <c r="F61" s="358"/>
      <c r="G61" s="358"/>
      <c r="H61" s="359"/>
    </row>
    <row r="62" spans="2:8" ht="45.75" customHeight="1" thickBot="1" x14ac:dyDescent="0.2">
      <c r="B62" s="124"/>
      <c r="C62" s="1206"/>
      <c r="D62" s="1207"/>
      <c r="E62" s="1208"/>
      <c r="F62" s="360"/>
      <c r="G62" s="360"/>
      <c r="H62" s="361"/>
    </row>
    <row r="63" spans="2:8" ht="52.5" customHeight="1" thickBot="1" x14ac:dyDescent="0.2">
      <c r="B63" s="125"/>
      <c r="C63" s="1209" t="s">
        <v>49</v>
      </c>
      <c r="D63" s="1209"/>
      <c r="E63" s="1210"/>
      <c r="F63" s="362">
        <v>3111</v>
      </c>
      <c r="G63" s="362">
        <v>3130</v>
      </c>
      <c r="H63" s="363">
        <v>3021</v>
      </c>
    </row>
    <row r="64" spans="2:8" x14ac:dyDescent="0.15"/>
  </sheetData>
  <sheetProtection algorithmName="SHA-512" hashValue="INx8GY5GnRtoJqODqFzdpWCKvNi9LHvKoR5CyRB+YXf6oz51lUc+uj6FP7sPfa1i0eFw3Y3F5+VfpUYRyrN54Q==" saltValue="Yo/WMV4K6vQdrCkVmzth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125875</v>
      </c>
      <c r="E3" s="144"/>
      <c r="F3" s="145">
        <v>301035</v>
      </c>
      <c r="G3" s="146"/>
      <c r="H3" s="147"/>
    </row>
    <row r="4" spans="1:8" x14ac:dyDescent="0.15">
      <c r="A4" s="148"/>
      <c r="B4" s="149"/>
      <c r="C4" s="150"/>
      <c r="D4" s="151">
        <v>94502</v>
      </c>
      <c r="E4" s="152"/>
      <c r="F4" s="153">
        <v>154376</v>
      </c>
      <c r="G4" s="154"/>
      <c r="H4" s="155"/>
    </row>
    <row r="5" spans="1:8" x14ac:dyDescent="0.15">
      <c r="A5" s="136" t="s">
        <v>518</v>
      </c>
      <c r="B5" s="141"/>
      <c r="C5" s="142"/>
      <c r="D5" s="143">
        <v>119012</v>
      </c>
      <c r="E5" s="144"/>
      <c r="F5" s="145">
        <v>277467</v>
      </c>
      <c r="G5" s="146"/>
      <c r="H5" s="147"/>
    </row>
    <row r="6" spans="1:8" x14ac:dyDescent="0.15">
      <c r="A6" s="148"/>
      <c r="B6" s="149"/>
      <c r="C6" s="150"/>
      <c r="D6" s="151">
        <v>96106</v>
      </c>
      <c r="E6" s="152"/>
      <c r="F6" s="153">
        <v>128378</v>
      </c>
      <c r="G6" s="154"/>
      <c r="H6" s="155"/>
    </row>
    <row r="7" spans="1:8" x14ac:dyDescent="0.15">
      <c r="A7" s="136" t="s">
        <v>519</v>
      </c>
      <c r="B7" s="141"/>
      <c r="C7" s="142"/>
      <c r="D7" s="143">
        <v>192652</v>
      </c>
      <c r="E7" s="144"/>
      <c r="F7" s="145">
        <v>282256</v>
      </c>
      <c r="G7" s="146"/>
      <c r="H7" s="147"/>
    </row>
    <row r="8" spans="1:8" x14ac:dyDescent="0.15">
      <c r="A8" s="148"/>
      <c r="B8" s="149"/>
      <c r="C8" s="150"/>
      <c r="D8" s="151">
        <v>86200</v>
      </c>
      <c r="E8" s="152"/>
      <c r="F8" s="153">
        <v>145453</v>
      </c>
      <c r="G8" s="154"/>
      <c r="H8" s="155"/>
    </row>
    <row r="9" spans="1:8" x14ac:dyDescent="0.15">
      <c r="A9" s="136" t="s">
        <v>520</v>
      </c>
      <c r="B9" s="141"/>
      <c r="C9" s="142"/>
      <c r="D9" s="143">
        <v>109831</v>
      </c>
      <c r="E9" s="144"/>
      <c r="F9" s="145">
        <v>295341</v>
      </c>
      <c r="G9" s="146"/>
      <c r="H9" s="147"/>
    </row>
    <row r="10" spans="1:8" x14ac:dyDescent="0.15">
      <c r="A10" s="148"/>
      <c r="B10" s="149"/>
      <c r="C10" s="150"/>
      <c r="D10" s="151">
        <v>55759</v>
      </c>
      <c r="E10" s="152"/>
      <c r="F10" s="153">
        <v>137402</v>
      </c>
      <c r="G10" s="154"/>
      <c r="H10" s="155"/>
    </row>
    <row r="11" spans="1:8" x14ac:dyDescent="0.15">
      <c r="A11" s="136" t="s">
        <v>521</v>
      </c>
      <c r="B11" s="141"/>
      <c r="C11" s="142"/>
      <c r="D11" s="143">
        <v>141408</v>
      </c>
      <c r="E11" s="144"/>
      <c r="F11" s="145">
        <v>292845</v>
      </c>
      <c r="G11" s="146"/>
      <c r="H11" s="147"/>
    </row>
    <row r="12" spans="1:8" x14ac:dyDescent="0.15">
      <c r="A12" s="148"/>
      <c r="B12" s="149"/>
      <c r="C12" s="156"/>
      <c r="D12" s="151">
        <v>106950</v>
      </c>
      <c r="E12" s="152"/>
      <c r="F12" s="153">
        <v>143187</v>
      </c>
      <c r="G12" s="154"/>
      <c r="H12" s="155"/>
    </row>
    <row r="13" spans="1:8" x14ac:dyDescent="0.15">
      <c r="A13" s="136"/>
      <c r="B13" s="141"/>
      <c r="C13" s="157"/>
      <c r="D13" s="158">
        <v>137756</v>
      </c>
      <c r="E13" s="159"/>
      <c r="F13" s="160">
        <v>289789</v>
      </c>
      <c r="G13" s="161"/>
      <c r="H13" s="147"/>
    </row>
    <row r="14" spans="1:8" x14ac:dyDescent="0.15">
      <c r="A14" s="148"/>
      <c r="B14" s="149"/>
      <c r="C14" s="150"/>
      <c r="D14" s="151">
        <v>87903</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15.08</v>
      </c>
      <c r="C19" s="162">
        <f>ROUND(VALUE(SUBSTITUTE(実質収支比率等に係る経年分析!G$48,"▲","-")),2)</f>
        <v>19.239999999999998</v>
      </c>
      <c r="D19" s="162">
        <f>ROUND(VALUE(SUBSTITUTE(実質収支比率等に係る経年分析!H$48,"▲","-")),2)</f>
        <v>11.74</v>
      </c>
      <c r="E19" s="162">
        <f>ROUND(VALUE(SUBSTITUTE(実質収支比率等に係る経年分析!I$48,"▲","-")),2)</f>
        <v>8.73</v>
      </c>
      <c r="F19" s="162">
        <f>ROUND(VALUE(SUBSTITUTE(実質収支比率等に係る経年分析!J$48,"▲","-")),2)</f>
        <v>12.12</v>
      </c>
    </row>
    <row r="20" spans="1:11" x14ac:dyDescent="0.15">
      <c r="A20" s="162" t="s">
        <v>53</v>
      </c>
      <c r="B20" s="162">
        <f>ROUND(VALUE(SUBSTITUTE(実質収支比率等に係る経年分析!F$47,"▲","-")),2)</f>
        <v>77.56</v>
      </c>
      <c r="C20" s="162">
        <f>ROUND(VALUE(SUBSTITUTE(実質収支比率等に係る経年分析!G$47,"▲","-")),2)</f>
        <v>67.37</v>
      </c>
      <c r="D20" s="162">
        <f>ROUND(VALUE(SUBSTITUTE(実質収支比率等に係る経年分析!H$47,"▲","-")),2)</f>
        <v>59.23</v>
      </c>
      <c r="E20" s="162">
        <f>ROUND(VALUE(SUBSTITUTE(実質収支比率等に係る経年分析!I$47,"▲","-")),2)</f>
        <v>57.36</v>
      </c>
      <c r="F20" s="162">
        <f>ROUND(VALUE(SUBSTITUTE(実質収支比率等に係る経年分析!J$47,"▲","-")),2)</f>
        <v>52.38</v>
      </c>
    </row>
    <row r="21" spans="1:11" x14ac:dyDescent="0.15">
      <c r="A21" s="162" t="s">
        <v>54</v>
      </c>
      <c r="B21" s="162">
        <f>IF(ISNUMBER(VALUE(SUBSTITUTE(実質収支比率等に係る経年分析!F$49,"▲","-"))),ROUND(VALUE(SUBSTITUTE(実質収支比率等に係る経年分析!F$49,"▲","-")),2),NA())</f>
        <v>-6.65</v>
      </c>
      <c r="C21" s="162">
        <f>IF(ISNUMBER(VALUE(SUBSTITUTE(実質収支比率等に係る経年分析!G$49,"▲","-"))),ROUND(VALUE(SUBSTITUTE(実質収支比率等に係る経年分析!G$49,"▲","-")),2),NA())</f>
        <v>0.87</v>
      </c>
      <c r="D21" s="162">
        <f>IF(ISNUMBER(VALUE(SUBSTITUTE(実質収支比率等に係る経年分析!H$49,"▲","-"))),ROUND(VALUE(SUBSTITUTE(実質収支比率等に係る経年分析!H$49,"▲","-")),2),NA())</f>
        <v>-18.61</v>
      </c>
      <c r="E21" s="162">
        <f>IF(ISNUMBER(VALUE(SUBSTITUTE(実質収支比率等に係る経年分析!I$49,"▲","-"))),ROUND(VALUE(SUBSTITUTE(実質収支比率等に係る経年分析!I$49,"▲","-")),2),NA())</f>
        <v>-3.78</v>
      </c>
      <c r="F21" s="162">
        <f>IF(ISNUMBER(VALUE(SUBSTITUTE(実質収支比率等に係る経年分析!J$49,"▲","-"))),ROUND(VALUE(SUBSTITUTE(実質収支比率等に係る経年分析!J$49,"▲","-")),2),NA())</f>
        <v>-0.93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5.19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5.57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4.82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小海町後期高齢者医療特別会計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小海町国民健康保険事業特別会計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0.23</v>
      </c>
    </row>
    <row r="34" spans="1:16" x14ac:dyDescent="0.15">
      <c r="A34" s="163" t="str">
        <f>IF(連結実質赤字比率に係る赤字・黒字の構成分析!C$36="",NA(),連結実質赤字比率に係る赤字・黒字の構成分析!C$36)</f>
        <v>小海町介護保険事業特別会計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0.52</v>
      </c>
    </row>
    <row r="35" spans="1:16" x14ac:dyDescent="0.15">
      <c r="A35" s="163" t="str">
        <f>IF(連結実質赤字比率に係る赤字・黒字の構成分析!C$35="",NA(),連結実質赤字比率に係る赤字・黒字の構成分析!C$35)</f>
        <v>小海町簡易水道事業特別会計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12.12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373</v>
      </c>
      <c r="E42" s="164"/>
      <c r="F42" s="164"/>
      <c r="G42" s="164">
        <f>'実質公債費比率（分子）の構造'!L$52</f>
        <v>372</v>
      </c>
      <c r="H42" s="164"/>
      <c r="I42" s="164"/>
      <c r="J42" s="164">
        <f>'実質公債費比率（分子）の構造'!M$52</f>
        <v>358</v>
      </c>
      <c r="K42" s="164"/>
      <c r="L42" s="164"/>
      <c r="M42" s="164">
        <f>'実質公債費比率（分子）の構造'!N$52</f>
        <v>372</v>
      </c>
      <c r="N42" s="164"/>
      <c r="O42" s="164"/>
      <c r="P42" s="164">
        <f>'実質公債費比率（分子）の構造'!O$52</f>
        <v>334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37</v>
      </c>
      <c r="C45" s="164"/>
      <c r="D45" s="164"/>
      <c r="E45" s="164">
        <f>'実質公債費比率（分子）の構造'!L$49</f>
        <v>32</v>
      </c>
      <c r="F45" s="164"/>
      <c r="G45" s="164"/>
      <c r="H45" s="164">
        <f>'実質公債費比率（分子）の構造'!M$49</f>
        <v>36</v>
      </c>
      <c r="I45" s="164"/>
      <c r="J45" s="164"/>
      <c r="K45" s="164">
        <f>'実質公債費比率（分子）の構造'!N$49</f>
        <v>41</v>
      </c>
      <c r="L45" s="164"/>
      <c r="M45" s="164"/>
      <c r="N45" s="164">
        <f>'実質公債費比率（分子）の構造'!O$49</f>
        <v>43</v>
      </c>
      <c r="O45" s="164"/>
      <c r="P45" s="164"/>
    </row>
    <row r="46" spans="1:16" x14ac:dyDescent="0.15">
      <c r="A46" s="164" t="s">
        <v>64</v>
      </c>
      <c r="B46" s="164">
        <f>'実質公債費比率（分子）の構造'!K$48</f>
        <v>7</v>
      </c>
      <c r="C46" s="164"/>
      <c r="D46" s="164"/>
      <c r="E46" s="164">
        <f>'実質公債費比率（分子）の構造'!L$48</f>
        <v>6</v>
      </c>
      <c r="F46" s="164"/>
      <c r="G46" s="164"/>
      <c r="H46" s="164">
        <f>'実質公債費比率（分子）の構造'!M$48</f>
        <v>6</v>
      </c>
      <c r="I46" s="164"/>
      <c r="J46" s="164"/>
      <c r="K46" s="164">
        <f>'実質公債費比率（分子）の構造'!N$48</f>
        <v>7</v>
      </c>
      <c r="L46" s="164"/>
      <c r="M46" s="164"/>
      <c r="N46" s="164">
        <f>'実質公債費比率（分子）の構造'!O$48</f>
        <v>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461</v>
      </c>
      <c r="C49" s="164"/>
      <c r="D49" s="164"/>
      <c r="E49" s="164">
        <f>'実質公債費比率（分子）の構造'!L$45</f>
        <v>485</v>
      </c>
      <c r="F49" s="164"/>
      <c r="G49" s="164"/>
      <c r="H49" s="164">
        <f>'実質公債費比率（分子）の構造'!M$45</f>
        <v>477</v>
      </c>
      <c r="I49" s="164"/>
      <c r="J49" s="164"/>
      <c r="K49" s="164">
        <f>'実質公債費比率（分子）の構造'!N$45</f>
        <v>501</v>
      </c>
      <c r="L49" s="164"/>
      <c r="M49" s="164"/>
      <c r="N49" s="164">
        <f>'実質公債費比率（分子）の構造'!O$45</f>
        <v>462</v>
      </c>
      <c r="O49" s="164"/>
      <c r="P49" s="164"/>
    </row>
    <row r="50" spans="1:16" x14ac:dyDescent="0.15">
      <c r="A50" s="164" t="s">
        <v>67</v>
      </c>
      <c r="B50" s="164" t="e">
        <f>NA()</f>
        <v>#N/A</v>
      </c>
      <c r="C50" s="164">
        <f>IF(ISNUMBER('実質公債費比率（分子）の構造'!K$53),'実質公債費比率（分子）の構造'!K$53,NA())</f>
        <v>132</v>
      </c>
      <c r="D50" s="164" t="e">
        <f>NA()</f>
        <v>#N/A</v>
      </c>
      <c r="E50" s="164" t="e">
        <f>NA()</f>
        <v>#N/A</v>
      </c>
      <c r="F50" s="164">
        <f>IF(ISNUMBER('実質公債費比率（分子）の構造'!L$53),'実質公債費比率（分子）の構造'!L$53,NA())</f>
        <v>151</v>
      </c>
      <c r="G50" s="164" t="e">
        <f>NA()</f>
        <v>#N/A</v>
      </c>
      <c r="H50" s="164" t="e">
        <f>NA()</f>
        <v>#N/A</v>
      </c>
      <c r="I50" s="164">
        <f>IF(ISNUMBER('実質公債費比率（分子）の構造'!M$53),'実質公債費比率（分子）の構造'!M$53,NA())</f>
        <v>161</v>
      </c>
      <c r="J50" s="164" t="e">
        <f>NA()</f>
        <v>#N/A</v>
      </c>
      <c r="K50" s="164" t="e">
        <f>NA()</f>
        <v>#N/A</v>
      </c>
      <c r="L50" s="164">
        <f>IF(ISNUMBER('実質公債費比率（分子）の構造'!N$53),'実質公債費比率（分子）の構造'!N$53,NA())</f>
        <v>177</v>
      </c>
      <c r="M50" s="164" t="e">
        <f>NA()</f>
        <v>#N/A</v>
      </c>
      <c r="N50" s="164" t="e">
        <f>NA()</f>
        <v>#N/A</v>
      </c>
      <c r="O50" s="164">
        <f>IF(ISNUMBER('実質公債費比率（分子）の構造'!O$53),'実質公債費比率（分子）の構造'!O$53,NA())</f>
        <v>178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2959</v>
      </c>
      <c r="E56" s="163"/>
      <c r="F56" s="163"/>
      <c r="G56" s="163">
        <f>'将来負担比率（分子）の構造'!J$52</f>
        <v>2823</v>
      </c>
      <c r="H56" s="163"/>
      <c r="I56" s="163"/>
      <c r="J56" s="163">
        <f>'将来負担比率（分子）の構造'!K$52</f>
        <v>3550</v>
      </c>
      <c r="K56" s="163"/>
      <c r="L56" s="163"/>
      <c r="M56" s="163">
        <f>'将来負担比率（分子）の構造'!L$52</f>
        <v>3281</v>
      </c>
      <c r="N56" s="163"/>
      <c r="O56" s="163"/>
      <c r="P56" s="163">
        <f>'将来負担比率（分子）の構造'!M$52</f>
        <v>2762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3295</v>
      </c>
      <c r="E58" s="163"/>
      <c r="F58" s="163"/>
      <c r="G58" s="163">
        <f>'将来負担比率（分子）の構造'!J$50</f>
        <v>3285</v>
      </c>
      <c r="H58" s="163"/>
      <c r="I58" s="163"/>
      <c r="J58" s="163">
        <f>'将来負担比率（分子）の構造'!K$50</f>
        <v>3314</v>
      </c>
      <c r="K58" s="163"/>
      <c r="L58" s="163"/>
      <c r="M58" s="163">
        <f>'将来負担比率（分子）の構造'!L$50</f>
        <v>3332</v>
      </c>
      <c r="N58" s="163"/>
      <c r="O58" s="163"/>
      <c r="P58" s="163">
        <f>'将来負担比率（分子）の構造'!M$50</f>
        <v>3223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681</v>
      </c>
      <c r="C62" s="163"/>
      <c r="D62" s="163"/>
      <c r="E62" s="163">
        <f>'将来負担比率（分子）の構造'!J$45</f>
        <v>670</v>
      </c>
      <c r="F62" s="163"/>
      <c r="G62" s="163"/>
      <c r="H62" s="163">
        <f>'将来負担比率（分子）の構造'!K$45</f>
        <v>672</v>
      </c>
      <c r="I62" s="163"/>
      <c r="J62" s="163"/>
      <c r="K62" s="163">
        <f>'将来負担比率（分子）の構造'!L$45</f>
        <v>616</v>
      </c>
      <c r="L62" s="163"/>
      <c r="M62" s="163"/>
      <c r="N62" s="163">
        <f>'将来負担比率（分子）の構造'!M$45</f>
        <v>607</v>
      </c>
      <c r="O62" s="163"/>
      <c r="P62" s="163"/>
    </row>
    <row r="63" spans="1:16" x14ac:dyDescent="0.15">
      <c r="A63" s="163" t="s">
        <v>34</v>
      </c>
      <c r="B63" s="163">
        <f>'将来負担比率（分子）の構造'!I$44</f>
        <v>623</v>
      </c>
      <c r="C63" s="163"/>
      <c r="D63" s="163"/>
      <c r="E63" s="163">
        <f>'将来負担比率（分子）の構造'!J$44</f>
        <v>551</v>
      </c>
      <c r="F63" s="163"/>
      <c r="G63" s="163"/>
      <c r="H63" s="163">
        <f>'将来負担比率（分子）の構造'!K$44</f>
        <v>521</v>
      </c>
      <c r="I63" s="163"/>
      <c r="J63" s="163"/>
      <c r="K63" s="163">
        <f>'将来負担比率（分子）の構造'!L$44</f>
        <v>441</v>
      </c>
      <c r="L63" s="163"/>
      <c r="M63" s="163"/>
      <c r="N63" s="163">
        <f>'将来負担比率（分子）の構造'!M$44</f>
        <v>362</v>
      </c>
      <c r="O63" s="163"/>
      <c r="P63" s="163"/>
    </row>
    <row r="64" spans="1:16" x14ac:dyDescent="0.15">
      <c r="A64" s="163" t="s">
        <v>33</v>
      </c>
      <c r="B64" s="163">
        <f>'将来負担比率（分子）の構造'!I$43</f>
        <v>45</v>
      </c>
      <c r="C64" s="163"/>
      <c r="D64" s="163"/>
      <c r="E64" s="163">
        <f>'将来負担比率（分子）の構造'!J$43</f>
        <v>40</v>
      </c>
      <c r="F64" s="163"/>
      <c r="G64" s="163"/>
      <c r="H64" s="163">
        <f>'将来負担比率（分子）の構造'!K$43</f>
        <v>35</v>
      </c>
      <c r="I64" s="163"/>
      <c r="J64" s="163"/>
      <c r="K64" s="163">
        <f>'将来負担比率（分子）の構造'!L$43</f>
        <v>42</v>
      </c>
      <c r="L64" s="163"/>
      <c r="M64" s="163"/>
      <c r="N64" s="163">
        <f>'将来負担比率（分子）の構造'!M$43</f>
        <v>63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4075</v>
      </c>
      <c r="C66" s="163"/>
      <c r="D66" s="163"/>
      <c r="E66" s="163">
        <f>'将来負担比率（分子）の構造'!J$41</f>
        <v>3954</v>
      </c>
      <c r="F66" s="163"/>
      <c r="G66" s="163"/>
      <c r="H66" s="163">
        <f>'将来負担比率（分子）の構造'!K$41</f>
        <v>3814</v>
      </c>
      <c r="I66" s="163"/>
      <c r="J66" s="163"/>
      <c r="K66" s="163">
        <f>'将来負担比率（分子）の構造'!L$41</f>
        <v>3596</v>
      </c>
      <c r="L66" s="163"/>
      <c r="M66" s="163"/>
      <c r="N66" s="163">
        <f>'将来負担比率（分子）の構造'!M$41</f>
        <v>3597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1547</v>
      </c>
      <c r="C72" s="167">
        <f>基金残高に係る経年分析!G55</f>
        <v>1522</v>
      </c>
      <c r="D72" s="167">
        <f>基金残高に係る経年分析!H55</f>
        <v>1404</v>
      </c>
    </row>
    <row r="73" spans="1:16" x14ac:dyDescent="0.15">
      <c r="A73" s="166" t="s">
        <v>74</v>
      </c>
      <c r="B73" s="167">
        <f>基金残高に係る経年分析!F56</f>
        <v>222</v>
      </c>
      <c r="C73" s="167">
        <f>基金残高に係る経年分析!G56</f>
        <v>219</v>
      </c>
      <c r="D73" s="167">
        <f>基金残高に係る経年分析!H56</f>
        <v>204</v>
      </c>
    </row>
    <row r="74" spans="1:16" x14ac:dyDescent="0.15">
      <c r="A74" s="166" t="s">
        <v>75</v>
      </c>
      <c r="B74" s="167">
        <f>基金残高に係る経年分析!F57</f>
        <v>1343</v>
      </c>
      <c r="C74" s="167">
        <f>基金残高に係る経年分析!G57</f>
        <v>1389</v>
      </c>
      <c r="D74" s="167">
        <f>基金残高に係る経年分析!H57</f>
        <v>1413</v>
      </c>
    </row>
  </sheetData>
  <sheetProtection algorithmName="SHA-512" hashValue="OlSw+bZiiIra0AKutCyue1hbFcZLUVII5mu920ytYGeUc7y0xeIk/Fvk/RagawFQ9n81j4nyI1kfNmu0QODLTA==" saltValue="FzRTxScTLQ1Z063TL5Ls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2" sqref="A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594220</v>
      </c>
      <c r="S5" s="677"/>
      <c r="T5" s="677"/>
      <c r="U5" s="677"/>
      <c r="V5" s="677"/>
      <c r="W5" s="677"/>
      <c r="X5" s="677"/>
      <c r="Y5" s="702"/>
      <c r="Z5" s="715">
        <v>12.2</v>
      </c>
      <c r="AA5" s="715"/>
      <c r="AB5" s="715"/>
      <c r="AC5" s="715"/>
      <c r="AD5" s="716">
        <v>594220</v>
      </c>
      <c r="AE5" s="716"/>
      <c r="AF5" s="716"/>
      <c r="AG5" s="716"/>
      <c r="AH5" s="716"/>
      <c r="AI5" s="716"/>
      <c r="AJ5" s="716"/>
      <c r="AK5" s="716"/>
      <c r="AL5" s="703">
        <v>21.7</v>
      </c>
      <c r="AM5" s="685"/>
      <c r="AN5" s="685"/>
      <c r="AO5" s="704"/>
      <c r="AP5" s="679" t="s">
        <v>217</v>
      </c>
      <c r="AQ5" s="680"/>
      <c r="AR5" s="680"/>
      <c r="AS5" s="680"/>
      <c r="AT5" s="680"/>
      <c r="AU5" s="680"/>
      <c r="AV5" s="680"/>
      <c r="AW5" s="680"/>
      <c r="AX5" s="680"/>
      <c r="AY5" s="680"/>
      <c r="AZ5" s="680"/>
      <c r="BA5" s="680"/>
      <c r="BB5" s="680"/>
      <c r="BC5" s="680"/>
      <c r="BD5" s="680"/>
      <c r="BE5" s="680"/>
      <c r="BF5" s="681"/>
      <c r="BG5" s="621">
        <v>580300</v>
      </c>
      <c r="BH5" s="622"/>
      <c r="BI5" s="622"/>
      <c r="BJ5" s="622"/>
      <c r="BK5" s="622"/>
      <c r="BL5" s="622"/>
      <c r="BM5" s="622"/>
      <c r="BN5" s="623"/>
      <c r="BO5" s="659">
        <v>97.7</v>
      </c>
      <c r="BP5" s="659"/>
      <c r="BQ5" s="659"/>
      <c r="BR5" s="659"/>
      <c r="BS5" s="660">
        <v>5837</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90382</v>
      </c>
      <c r="S6" s="622"/>
      <c r="T6" s="622"/>
      <c r="U6" s="622"/>
      <c r="V6" s="622"/>
      <c r="W6" s="622"/>
      <c r="X6" s="622"/>
      <c r="Y6" s="623"/>
      <c r="Z6" s="659">
        <v>1.9</v>
      </c>
      <c r="AA6" s="659"/>
      <c r="AB6" s="659"/>
      <c r="AC6" s="659"/>
      <c r="AD6" s="660">
        <v>90382</v>
      </c>
      <c r="AE6" s="660"/>
      <c r="AF6" s="660"/>
      <c r="AG6" s="660"/>
      <c r="AH6" s="660"/>
      <c r="AI6" s="660"/>
      <c r="AJ6" s="660"/>
      <c r="AK6" s="660"/>
      <c r="AL6" s="624">
        <v>3.3</v>
      </c>
      <c r="AM6" s="625"/>
      <c r="AN6" s="625"/>
      <c r="AO6" s="661"/>
      <c r="AP6" s="618" t="s">
        <v>222</v>
      </c>
      <c r="AQ6" s="619"/>
      <c r="AR6" s="619"/>
      <c r="AS6" s="619"/>
      <c r="AT6" s="619"/>
      <c r="AU6" s="619"/>
      <c r="AV6" s="619"/>
      <c r="AW6" s="619"/>
      <c r="AX6" s="619"/>
      <c r="AY6" s="619"/>
      <c r="AZ6" s="619"/>
      <c r="BA6" s="619"/>
      <c r="BB6" s="619"/>
      <c r="BC6" s="619"/>
      <c r="BD6" s="619"/>
      <c r="BE6" s="619"/>
      <c r="BF6" s="620"/>
      <c r="BG6" s="621">
        <v>580300</v>
      </c>
      <c r="BH6" s="622"/>
      <c r="BI6" s="622"/>
      <c r="BJ6" s="622"/>
      <c r="BK6" s="622"/>
      <c r="BL6" s="622"/>
      <c r="BM6" s="622"/>
      <c r="BN6" s="623"/>
      <c r="BO6" s="659">
        <v>97.7</v>
      </c>
      <c r="BP6" s="659"/>
      <c r="BQ6" s="659"/>
      <c r="BR6" s="659"/>
      <c r="BS6" s="660">
        <v>5837</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61466</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58165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213</v>
      </c>
      <c r="S7" s="622"/>
      <c r="T7" s="622"/>
      <c r="U7" s="622"/>
      <c r="V7" s="622"/>
      <c r="W7" s="622"/>
      <c r="X7" s="622"/>
      <c r="Y7" s="623"/>
      <c r="Z7" s="659">
        <v>0</v>
      </c>
      <c r="AA7" s="659"/>
      <c r="AB7" s="659"/>
      <c r="AC7" s="659"/>
      <c r="AD7" s="660">
        <v>213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225318</v>
      </c>
      <c r="BH7" s="622"/>
      <c r="BI7" s="622"/>
      <c r="BJ7" s="622"/>
      <c r="BK7" s="622"/>
      <c r="BL7" s="622"/>
      <c r="BM7" s="622"/>
      <c r="BN7" s="623"/>
      <c r="BO7" s="659">
        <v>37.9</v>
      </c>
      <c r="BP7" s="659"/>
      <c r="BQ7" s="659"/>
      <c r="BR7" s="659"/>
      <c r="BS7" s="660">
        <v>5837</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1035695</v>
      </c>
      <c r="CS7" s="622"/>
      <c r="CT7" s="622"/>
      <c r="CU7" s="622"/>
      <c r="CV7" s="622"/>
      <c r="CW7" s="622"/>
      <c r="CX7" s="622"/>
      <c r="CY7" s="623"/>
      <c r="CZ7" s="659">
        <v>22.9</v>
      </c>
      <c r="DA7" s="659"/>
      <c r="DB7" s="659"/>
      <c r="DC7" s="659"/>
      <c r="DD7" s="627">
        <v>233280</v>
      </c>
      <c r="DE7" s="622"/>
      <c r="DF7" s="622"/>
      <c r="DG7" s="622"/>
      <c r="DH7" s="622"/>
      <c r="DI7" s="622"/>
      <c r="DJ7" s="622"/>
      <c r="DK7" s="622"/>
      <c r="DL7" s="622"/>
      <c r="DM7" s="622"/>
      <c r="DN7" s="622"/>
      <c r="DO7" s="622"/>
      <c r="DP7" s="623"/>
      <c r="DQ7" s="627">
        <v>682327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3852</v>
      </c>
      <c r="S8" s="622"/>
      <c r="T8" s="622"/>
      <c r="U8" s="622"/>
      <c r="V8" s="622"/>
      <c r="W8" s="622"/>
      <c r="X8" s="622"/>
      <c r="Y8" s="623"/>
      <c r="Z8" s="659">
        <v>0.1</v>
      </c>
      <c r="AA8" s="659"/>
      <c r="AB8" s="659"/>
      <c r="AC8" s="659"/>
      <c r="AD8" s="660">
        <v>3852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7581</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1024585</v>
      </c>
      <c r="CS8" s="622"/>
      <c r="CT8" s="622"/>
      <c r="CU8" s="622"/>
      <c r="CV8" s="622"/>
      <c r="CW8" s="622"/>
      <c r="CX8" s="622"/>
      <c r="CY8" s="623"/>
      <c r="CZ8" s="659">
        <v>22.6</v>
      </c>
      <c r="DA8" s="659"/>
      <c r="DB8" s="659"/>
      <c r="DC8" s="659"/>
      <c r="DD8" s="627">
        <v>40140</v>
      </c>
      <c r="DE8" s="622"/>
      <c r="DF8" s="622"/>
      <c r="DG8" s="622"/>
      <c r="DH8" s="622"/>
      <c r="DI8" s="622"/>
      <c r="DJ8" s="622"/>
      <c r="DK8" s="622"/>
      <c r="DL8" s="622"/>
      <c r="DM8" s="622"/>
      <c r="DN8" s="622"/>
      <c r="DO8" s="622"/>
      <c r="DP8" s="623"/>
      <c r="DQ8" s="627">
        <v>702939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5121</v>
      </c>
      <c r="S9" s="622"/>
      <c r="T9" s="622"/>
      <c r="U9" s="622"/>
      <c r="V9" s="622"/>
      <c r="W9" s="622"/>
      <c r="X9" s="622"/>
      <c r="Y9" s="623"/>
      <c r="Z9" s="659">
        <v>0.1</v>
      </c>
      <c r="AA9" s="659"/>
      <c r="AB9" s="659"/>
      <c r="AC9" s="659"/>
      <c r="AD9" s="660">
        <v>5121</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182327</v>
      </c>
      <c r="BH9" s="622"/>
      <c r="BI9" s="622"/>
      <c r="BJ9" s="622"/>
      <c r="BK9" s="622"/>
      <c r="BL9" s="622"/>
      <c r="BM9" s="622"/>
      <c r="BN9" s="623"/>
      <c r="BO9" s="659">
        <v>30.7</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215793</v>
      </c>
      <c r="CS9" s="622"/>
      <c r="CT9" s="622"/>
      <c r="CU9" s="622"/>
      <c r="CV9" s="622"/>
      <c r="CW9" s="622"/>
      <c r="CX9" s="622"/>
      <c r="CY9" s="623"/>
      <c r="CZ9" s="659">
        <v>4.8</v>
      </c>
      <c r="DA9" s="659"/>
      <c r="DB9" s="659"/>
      <c r="DC9" s="659"/>
      <c r="DD9" s="627">
        <v>664</v>
      </c>
      <c r="DE9" s="622"/>
      <c r="DF9" s="622"/>
      <c r="DG9" s="622"/>
      <c r="DH9" s="622"/>
      <c r="DI9" s="622"/>
      <c r="DJ9" s="622"/>
      <c r="DK9" s="622"/>
      <c r="DL9" s="622"/>
      <c r="DM9" s="622"/>
      <c r="DN9" s="622"/>
      <c r="DO9" s="622"/>
      <c r="DP9" s="623"/>
      <c r="DQ9" s="627">
        <v>194026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15173</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116458</v>
      </c>
      <c r="S11" s="622"/>
      <c r="T11" s="622"/>
      <c r="U11" s="622"/>
      <c r="V11" s="622"/>
      <c r="W11" s="622"/>
      <c r="X11" s="622"/>
      <c r="Y11" s="623"/>
      <c r="Z11" s="624">
        <v>2.4</v>
      </c>
      <c r="AA11" s="625"/>
      <c r="AB11" s="625"/>
      <c r="AC11" s="626"/>
      <c r="AD11" s="627">
        <v>116458</v>
      </c>
      <c r="AE11" s="622"/>
      <c r="AF11" s="622"/>
      <c r="AG11" s="622"/>
      <c r="AH11" s="622"/>
      <c r="AI11" s="622"/>
      <c r="AJ11" s="622"/>
      <c r="AK11" s="623"/>
      <c r="AL11" s="624">
        <v>4.3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20237</v>
      </c>
      <c r="BH11" s="622"/>
      <c r="BI11" s="622"/>
      <c r="BJ11" s="622"/>
      <c r="BK11" s="622"/>
      <c r="BL11" s="622"/>
      <c r="BM11" s="622"/>
      <c r="BN11" s="623"/>
      <c r="BO11" s="659">
        <v>3.4</v>
      </c>
      <c r="BP11" s="659"/>
      <c r="BQ11" s="659"/>
      <c r="BR11" s="659"/>
      <c r="BS11" s="660">
        <v>5837</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214367</v>
      </c>
      <c r="CS11" s="622"/>
      <c r="CT11" s="622"/>
      <c r="CU11" s="622"/>
      <c r="CV11" s="622"/>
      <c r="CW11" s="622"/>
      <c r="CX11" s="622"/>
      <c r="CY11" s="623"/>
      <c r="CZ11" s="659">
        <v>4.7</v>
      </c>
      <c r="DA11" s="659"/>
      <c r="DB11" s="659"/>
      <c r="DC11" s="659"/>
      <c r="DD11" s="627">
        <v>58153</v>
      </c>
      <c r="DE11" s="622"/>
      <c r="DF11" s="622"/>
      <c r="DG11" s="622"/>
      <c r="DH11" s="622"/>
      <c r="DI11" s="622"/>
      <c r="DJ11" s="622"/>
      <c r="DK11" s="622"/>
      <c r="DL11" s="622"/>
      <c r="DM11" s="622"/>
      <c r="DN11" s="622"/>
      <c r="DO11" s="622"/>
      <c r="DP11" s="623"/>
      <c r="DQ11" s="627">
        <v>133755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7561</v>
      </c>
      <c r="S12" s="622"/>
      <c r="T12" s="622"/>
      <c r="U12" s="622"/>
      <c r="V12" s="622"/>
      <c r="W12" s="622"/>
      <c r="X12" s="622"/>
      <c r="Y12" s="623"/>
      <c r="Z12" s="659">
        <v>0.2</v>
      </c>
      <c r="AA12" s="659"/>
      <c r="AB12" s="659"/>
      <c r="AC12" s="659"/>
      <c r="AD12" s="660">
        <v>7561</v>
      </c>
      <c r="AE12" s="660"/>
      <c r="AF12" s="660"/>
      <c r="AG12" s="660"/>
      <c r="AH12" s="660"/>
      <c r="AI12" s="660"/>
      <c r="AJ12" s="660"/>
      <c r="AK12" s="660"/>
      <c r="AL12" s="624">
        <v>0.3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286018</v>
      </c>
      <c r="BH12" s="622"/>
      <c r="BI12" s="622"/>
      <c r="BJ12" s="622"/>
      <c r="BK12" s="622"/>
      <c r="BL12" s="622"/>
      <c r="BM12" s="622"/>
      <c r="BN12" s="623"/>
      <c r="BO12" s="659">
        <v>48.1</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420956</v>
      </c>
      <c r="CS12" s="622"/>
      <c r="CT12" s="622"/>
      <c r="CU12" s="622"/>
      <c r="CV12" s="622"/>
      <c r="CW12" s="622"/>
      <c r="CX12" s="622"/>
      <c r="CY12" s="623"/>
      <c r="CZ12" s="659">
        <v>9.3000000000000007</v>
      </c>
      <c r="DA12" s="659"/>
      <c r="DB12" s="659"/>
      <c r="DC12" s="659"/>
      <c r="DD12" s="627">
        <v>4400</v>
      </c>
      <c r="DE12" s="622"/>
      <c r="DF12" s="622"/>
      <c r="DG12" s="622"/>
      <c r="DH12" s="622"/>
      <c r="DI12" s="622"/>
      <c r="DJ12" s="622"/>
      <c r="DK12" s="622"/>
      <c r="DL12" s="622"/>
      <c r="DM12" s="622"/>
      <c r="DN12" s="622"/>
      <c r="DO12" s="622"/>
      <c r="DP12" s="623"/>
      <c r="DQ12" s="627">
        <v>155700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v>335</v>
      </c>
      <c r="S13" s="622"/>
      <c r="T13" s="622"/>
      <c r="U13" s="622"/>
      <c r="V13" s="622"/>
      <c r="W13" s="622"/>
      <c r="X13" s="622"/>
      <c r="Y13" s="623"/>
      <c r="Z13" s="659">
        <v>0</v>
      </c>
      <c r="AA13" s="659"/>
      <c r="AB13" s="659"/>
      <c r="AC13" s="659"/>
      <c r="AD13" s="660">
        <v>335</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284381</v>
      </c>
      <c r="BH13" s="622"/>
      <c r="BI13" s="622"/>
      <c r="BJ13" s="622"/>
      <c r="BK13" s="622"/>
      <c r="BL13" s="622"/>
      <c r="BM13" s="622"/>
      <c r="BN13" s="623"/>
      <c r="BO13" s="659">
        <v>47.9</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438293</v>
      </c>
      <c r="CS13" s="622"/>
      <c r="CT13" s="622"/>
      <c r="CU13" s="622"/>
      <c r="CV13" s="622"/>
      <c r="CW13" s="622"/>
      <c r="CX13" s="622"/>
      <c r="CY13" s="623"/>
      <c r="CZ13" s="659">
        <v>9.6999999999999993</v>
      </c>
      <c r="DA13" s="659"/>
      <c r="DB13" s="659"/>
      <c r="DC13" s="659"/>
      <c r="DD13" s="627">
        <v>213896</v>
      </c>
      <c r="DE13" s="622"/>
      <c r="DF13" s="622"/>
      <c r="DG13" s="622"/>
      <c r="DH13" s="622"/>
      <c r="DI13" s="622"/>
      <c r="DJ13" s="622"/>
      <c r="DK13" s="622"/>
      <c r="DL13" s="622"/>
      <c r="DM13" s="622"/>
      <c r="DN13" s="622"/>
      <c r="DO13" s="622"/>
      <c r="DP13" s="623"/>
      <c r="DQ13" s="627">
        <v>225940</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23945</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189176</v>
      </c>
      <c r="CS14" s="622"/>
      <c r="CT14" s="622"/>
      <c r="CU14" s="622"/>
      <c r="CV14" s="622"/>
      <c r="CW14" s="622"/>
      <c r="CX14" s="622"/>
      <c r="CY14" s="623"/>
      <c r="CZ14" s="659">
        <v>4.2</v>
      </c>
      <c r="DA14" s="659"/>
      <c r="DB14" s="659"/>
      <c r="DC14" s="659"/>
      <c r="DD14" s="627">
        <v>21021</v>
      </c>
      <c r="DE14" s="622"/>
      <c r="DF14" s="622"/>
      <c r="DG14" s="622"/>
      <c r="DH14" s="622"/>
      <c r="DI14" s="622"/>
      <c r="DJ14" s="622"/>
      <c r="DK14" s="622"/>
      <c r="DL14" s="622"/>
      <c r="DM14" s="622"/>
      <c r="DN14" s="622"/>
      <c r="DO14" s="622"/>
      <c r="DP14" s="623"/>
      <c r="DQ14" s="627">
        <v>177160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6883</v>
      </c>
      <c r="S15" s="622"/>
      <c r="T15" s="622"/>
      <c r="U15" s="622"/>
      <c r="V15" s="622"/>
      <c r="W15" s="622"/>
      <c r="X15" s="622"/>
      <c r="Y15" s="623"/>
      <c r="Z15" s="659">
        <v>0.1</v>
      </c>
      <c r="AA15" s="659"/>
      <c r="AB15" s="659"/>
      <c r="AC15" s="659"/>
      <c r="AD15" s="660">
        <v>6883</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45019</v>
      </c>
      <c r="BH15" s="622"/>
      <c r="BI15" s="622"/>
      <c r="BJ15" s="622"/>
      <c r="BK15" s="622"/>
      <c r="BL15" s="622"/>
      <c r="BM15" s="622"/>
      <c r="BN15" s="623"/>
      <c r="BO15" s="659">
        <v>7.6</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461723</v>
      </c>
      <c r="CS15" s="622"/>
      <c r="CT15" s="622"/>
      <c r="CU15" s="622"/>
      <c r="CV15" s="622"/>
      <c r="CW15" s="622"/>
      <c r="CX15" s="622"/>
      <c r="CY15" s="623"/>
      <c r="CZ15" s="659">
        <v>10.199999999999999</v>
      </c>
      <c r="DA15" s="659"/>
      <c r="DB15" s="659"/>
      <c r="DC15" s="659"/>
      <c r="DD15" s="627">
        <v>21795</v>
      </c>
      <c r="DE15" s="622"/>
      <c r="DF15" s="622"/>
      <c r="DG15" s="622"/>
      <c r="DH15" s="622"/>
      <c r="DI15" s="622"/>
      <c r="DJ15" s="622"/>
      <c r="DK15" s="622"/>
      <c r="DL15" s="622"/>
      <c r="DM15" s="622"/>
      <c r="DN15" s="622"/>
      <c r="DO15" s="622"/>
      <c r="DP15" s="623"/>
      <c r="DQ15" s="627">
        <v>432262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11505</v>
      </c>
      <c r="S16" s="622"/>
      <c r="T16" s="622"/>
      <c r="U16" s="622"/>
      <c r="V16" s="622"/>
      <c r="W16" s="622"/>
      <c r="X16" s="622"/>
      <c r="Y16" s="623"/>
      <c r="Z16" s="659">
        <v>0.2</v>
      </c>
      <c r="AA16" s="659"/>
      <c r="AB16" s="659"/>
      <c r="AC16" s="659"/>
      <c r="AD16" s="660">
        <v>11505</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3137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3137</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21045</v>
      </c>
      <c r="S17" s="622"/>
      <c r="T17" s="622"/>
      <c r="U17" s="622"/>
      <c r="V17" s="622"/>
      <c r="W17" s="622"/>
      <c r="X17" s="622"/>
      <c r="Y17" s="623"/>
      <c r="Z17" s="659">
        <v>0.4</v>
      </c>
      <c r="AA17" s="659"/>
      <c r="AB17" s="659"/>
      <c r="AC17" s="659"/>
      <c r="AD17" s="660">
        <v>21045</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462310</v>
      </c>
      <c r="CS17" s="622"/>
      <c r="CT17" s="622"/>
      <c r="CU17" s="622"/>
      <c r="CV17" s="622"/>
      <c r="CW17" s="622"/>
      <c r="CX17" s="622"/>
      <c r="CY17" s="623"/>
      <c r="CZ17" s="659">
        <v>10.199999999999999</v>
      </c>
      <c r="DA17" s="659"/>
      <c r="DB17" s="659"/>
      <c r="DC17" s="659"/>
      <c r="DD17" s="627" t="s">
        <v>122</v>
      </c>
      <c r="DE17" s="622"/>
      <c r="DF17" s="622"/>
      <c r="DG17" s="622"/>
      <c r="DH17" s="622"/>
      <c r="DI17" s="622"/>
      <c r="DJ17" s="622"/>
      <c r="DK17" s="622"/>
      <c r="DL17" s="622"/>
      <c r="DM17" s="622"/>
      <c r="DN17" s="622"/>
      <c r="DO17" s="622"/>
      <c r="DP17" s="623"/>
      <c r="DQ17" s="627">
        <v>462310</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2233</v>
      </c>
      <c r="S18" s="622"/>
      <c r="T18" s="622"/>
      <c r="U18" s="622"/>
      <c r="V18" s="622"/>
      <c r="W18" s="622"/>
      <c r="X18" s="622"/>
      <c r="Y18" s="623"/>
      <c r="Z18" s="659">
        <v>0</v>
      </c>
      <c r="AA18" s="659"/>
      <c r="AB18" s="659"/>
      <c r="AC18" s="659"/>
      <c r="AD18" s="660">
        <v>2233</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17258</v>
      </c>
      <c r="S19" s="622"/>
      <c r="T19" s="622"/>
      <c r="U19" s="622"/>
      <c r="V19" s="622"/>
      <c r="W19" s="622"/>
      <c r="X19" s="622"/>
      <c r="Y19" s="623"/>
      <c r="Z19" s="659">
        <v>0.4</v>
      </c>
      <c r="AA19" s="659"/>
      <c r="AB19" s="659"/>
      <c r="AC19" s="659"/>
      <c r="AD19" s="660">
        <v>17258</v>
      </c>
      <c r="AE19" s="660"/>
      <c r="AF19" s="660"/>
      <c r="AG19" s="660"/>
      <c r="AH19" s="660"/>
      <c r="AI19" s="660"/>
      <c r="AJ19" s="660"/>
      <c r="AK19" s="660"/>
      <c r="AL19" s="624">
        <v>0.6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13920</v>
      </c>
      <c r="BH19" s="622"/>
      <c r="BI19" s="622"/>
      <c r="BJ19" s="622"/>
      <c r="BK19" s="622"/>
      <c r="BL19" s="622"/>
      <c r="BM19" s="622"/>
      <c r="BN19" s="623"/>
      <c r="BO19" s="659">
        <v>2.2999999999999998</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1554</v>
      </c>
      <c r="S20" s="622"/>
      <c r="T20" s="622"/>
      <c r="U20" s="622"/>
      <c r="V20" s="622"/>
      <c r="W20" s="622"/>
      <c r="X20" s="622"/>
      <c r="Y20" s="623"/>
      <c r="Z20" s="659">
        <v>0</v>
      </c>
      <c r="AA20" s="659"/>
      <c r="AB20" s="659"/>
      <c r="AC20" s="659"/>
      <c r="AD20" s="660">
        <v>1554</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13920</v>
      </c>
      <c r="BH20" s="622"/>
      <c r="BI20" s="622"/>
      <c r="BJ20" s="622"/>
      <c r="BK20" s="622"/>
      <c r="BL20" s="622"/>
      <c r="BM20" s="622"/>
      <c r="BN20" s="623"/>
      <c r="BO20" s="659">
        <v>2.2999999999999998</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4527501</v>
      </c>
      <c r="CS20" s="622"/>
      <c r="CT20" s="622"/>
      <c r="CU20" s="622"/>
      <c r="CV20" s="622"/>
      <c r="CW20" s="622"/>
      <c r="CX20" s="622"/>
      <c r="CY20" s="623"/>
      <c r="CZ20" s="659">
        <v>100</v>
      </c>
      <c r="DA20" s="659"/>
      <c r="DB20" s="659"/>
      <c r="DC20" s="659"/>
      <c r="DD20" s="627">
        <v>593349</v>
      </c>
      <c r="DE20" s="622"/>
      <c r="DF20" s="622"/>
      <c r="DG20" s="622"/>
      <c r="DH20" s="622"/>
      <c r="DI20" s="622"/>
      <c r="DJ20" s="622"/>
      <c r="DK20" s="622"/>
      <c r="DL20" s="622"/>
      <c r="DM20" s="622"/>
      <c r="DN20" s="622"/>
      <c r="DO20" s="622"/>
      <c r="DP20" s="623"/>
      <c r="DQ20" s="627">
        <v>3227721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2078080</v>
      </c>
      <c r="S21" s="622"/>
      <c r="T21" s="622"/>
      <c r="U21" s="622"/>
      <c r="V21" s="622"/>
      <c r="W21" s="622"/>
      <c r="X21" s="622"/>
      <c r="Y21" s="623"/>
      <c r="Z21" s="659">
        <v>42.7</v>
      </c>
      <c r="AA21" s="659"/>
      <c r="AB21" s="659"/>
      <c r="AC21" s="659"/>
      <c r="AD21" s="660">
        <v>1869074</v>
      </c>
      <c r="AE21" s="660"/>
      <c r="AF21" s="660"/>
      <c r="AG21" s="660"/>
      <c r="AH21" s="660"/>
      <c r="AI21" s="660"/>
      <c r="AJ21" s="660"/>
      <c r="AK21" s="660"/>
      <c r="AL21" s="624">
        <v>68.3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13920</v>
      </c>
      <c r="BH21" s="622"/>
      <c r="BI21" s="622"/>
      <c r="BJ21" s="622"/>
      <c r="BK21" s="622"/>
      <c r="BL21" s="622"/>
      <c r="BM21" s="622"/>
      <c r="BN21" s="623"/>
      <c r="BO21" s="659">
        <v>2.2999999999999998</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1869074</v>
      </c>
      <c r="S22" s="622"/>
      <c r="T22" s="622"/>
      <c r="U22" s="622"/>
      <c r="V22" s="622"/>
      <c r="W22" s="622"/>
      <c r="X22" s="622"/>
      <c r="Y22" s="623"/>
      <c r="Z22" s="659">
        <v>38.4</v>
      </c>
      <c r="AA22" s="659"/>
      <c r="AB22" s="659"/>
      <c r="AC22" s="659"/>
      <c r="AD22" s="660">
        <v>1869074</v>
      </c>
      <c r="AE22" s="660"/>
      <c r="AF22" s="660"/>
      <c r="AG22" s="660"/>
      <c r="AH22" s="660"/>
      <c r="AI22" s="660"/>
      <c r="AJ22" s="660"/>
      <c r="AK22" s="660"/>
      <c r="AL22" s="624">
        <v>68.3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209002</v>
      </c>
      <c r="S23" s="622"/>
      <c r="T23" s="622"/>
      <c r="U23" s="622"/>
      <c r="V23" s="622"/>
      <c r="W23" s="622"/>
      <c r="X23" s="622"/>
      <c r="Y23" s="623"/>
      <c r="Z23" s="659">
        <v>4.3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1659154</v>
      </c>
      <c r="CS24" s="677"/>
      <c r="CT24" s="677"/>
      <c r="CU24" s="677"/>
      <c r="CV24" s="677"/>
      <c r="CW24" s="677"/>
      <c r="CX24" s="677"/>
      <c r="CY24" s="702"/>
      <c r="CZ24" s="703">
        <v>36.6</v>
      </c>
      <c r="DA24" s="685"/>
      <c r="DB24" s="685"/>
      <c r="DC24" s="705"/>
      <c r="DD24" s="701">
        <v>1365949</v>
      </c>
      <c r="DE24" s="677"/>
      <c r="DF24" s="677"/>
      <c r="DG24" s="677"/>
      <c r="DH24" s="677"/>
      <c r="DI24" s="677"/>
      <c r="DJ24" s="677"/>
      <c r="DK24" s="702"/>
      <c r="DL24" s="701">
        <v>1142682</v>
      </c>
      <c r="DM24" s="677"/>
      <c r="DN24" s="677"/>
      <c r="DO24" s="677"/>
      <c r="DP24" s="677"/>
      <c r="DQ24" s="677"/>
      <c r="DR24" s="677"/>
      <c r="DS24" s="677"/>
      <c r="DT24" s="677"/>
      <c r="DU24" s="677"/>
      <c r="DV24" s="702"/>
      <c r="DW24" s="703">
        <v>41.7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2935655</v>
      </c>
      <c r="S25" s="622"/>
      <c r="T25" s="622"/>
      <c r="U25" s="622"/>
      <c r="V25" s="622"/>
      <c r="W25" s="622"/>
      <c r="X25" s="622"/>
      <c r="Y25" s="623"/>
      <c r="Z25" s="659">
        <v>60.3</v>
      </c>
      <c r="AA25" s="659"/>
      <c r="AB25" s="659"/>
      <c r="AC25" s="659"/>
      <c r="AD25" s="660">
        <v>2726649</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852504</v>
      </c>
      <c r="CS25" s="634"/>
      <c r="CT25" s="634"/>
      <c r="CU25" s="634"/>
      <c r="CV25" s="634"/>
      <c r="CW25" s="634"/>
      <c r="CX25" s="634"/>
      <c r="CY25" s="635"/>
      <c r="CZ25" s="624">
        <v>18.8</v>
      </c>
      <c r="DA25" s="636"/>
      <c r="DB25" s="636"/>
      <c r="DC25" s="637"/>
      <c r="DD25" s="627">
        <v>773702</v>
      </c>
      <c r="DE25" s="634"/>
      <c r="DF25" s="634"/>
      <c r="DG25" s="634"/>
      <c r="DH25" s="634"/>
      <c r="DI25" s="634"/>
      <c r="DJ25" s="634"/>
      <c r="DK25" s="635"/>
      <c r="DL25" s="627">
        <v>745166</v>
      </c>
      <c r="DM25" s="634"/>
      <c r="DN25" s="634"/>
      <c r="DO25" s="634"/>
      <c r="DP25" s="634"/>
      <c r="DQ25" s="634"/>
      <c r="DR25" s="634"/>
      <c r="DS25" s="634"/>
      <c r="DT25" s="634"/>
      <c r="DU25" s="634"/>
      <c r="DV25" s="635"/>
      <c r="DW25" s="624">
        <v>27.2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540</v>
      </c>
      <c r="S26" s="622"/>
      <c r="T26" s="622"/>
      <c r="U26" s="622"/>
      <c r="V26" s="622"/>
      <c r="W26" s="622"/>
      <c r="X26" s="622"/>
      <c r="Y26" s="623"/>
      <c r="Z26" s="659">
        <v>0</v>
      </c>
      <c r="AA26" s="659"/>
      <c r="AB26" s="659"/>
      <c r="AC26" s="659"/>
      <c r="AD26" s="660">
        <v>540</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366005</v>
      </c>
      <c r="CS26" s="622"/>
      <c r="CT26" s="622"/>
      <c r="CU26" s="622"/>
      <c r="CV26" s="622"/>
      <c r="CW26" s="622"/>
      <c r="CX26" s="622"/>
      <c r="CY26" s="623"/>
      <c r="CZ26" s="624">
        <v>8.1</v>
      </c>
      <c r="DA26" s="636"/>
      <c r="DB26" s="636"/>
      <c r="DC26" s="637"/>
      <c r="DD26" s="627">
        <v>341878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34257</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594220</v>
      </c>
      <c r="BH27" s="622"/>
      <c r="BI27" s="622"/>
      <c r="BJ27" s="622"/>
      <c r="BK27" s="622"/>
      <c r="BL27" s="622"/>
      <c r="BM27" s="622"/>
      <c r="BN27" s="623"/>
      <c r="BO27" s="659">
        <v>100</v>
      </c>
      <c r="BP27" s="659"/>
      <c r="BQ27" s="659"/>
      <c r="BR27" s="659"/>
      <c r="BS27" s="660">
        <v>5837</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344340</v>
      </c>
      <c r="CS27" s="634"/>
      <c r="CT27" s="634"/>
      <c r="CU27" s="634"/>
      <c r="CV27" s="634"/>
      <c r="CW27" s="634"/>
      <c r="CX27" s="634"/>
      <c r="CY27" s="635"/>
      <c r="CZ27" s="624">
        <v>7.6</v>
      </c>
      <c r="DA27" s="636"/>
      <c r="DB27" s="636"/>
      <c r="DC27" s="637"/>
      <c r="DD27" s="627">
        <v>129937</v>
      </c>
      <c r="DE27" s="634"/>
      <c r="DF27" s="634"/>
      <c r="DG27" s="634"/>
      <c r="DH27" s="634"/>
      <c r="DI27" s="634"/>
      <c r="DJ27" s="634"/>
      <c r="DK27" s="635"/>
      <c r="DL27" s="627">
        <v>92407</v>
      </c>
      <c r="DM27" s="634"/>
      <c r="DN27" s="634"/>
      <c r="DO27" s="634"/>
      <c r="DP27" s="634"/>
      <c r="DQ27" s="634"/>
      <c r="DR27" s="634"/>
      <c r="DS27" s="634"/>
      <c r="DT27" s="634"/>
      <c r="DU27" s="634"/>
      <c r="DV27" s="635"/>
      <c r="DW27" s="624">
        <v>3.4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138746</v>
      </c>
      <c r="S28" s="622"/>
      <c r="T28" s="622"/>
      <c r="U28" s="622"/>
      <c r="V28" s="622"/>
      <c r="W28" s="622"/>
      <c r="X28" s="622"/>
      <c r="Y28" s="623"/>
      <c r="Z28" s="659">
        <v>2.9</v>
      </c>
      <c r="AA28" s="659"/>
      <c r="AB28" s="659"/>
      <c r="AC28" s="659"/>
      <c r="AD28" s="660">
        <v>1844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462310</v>
      </c>
      <c r="CS28" s="622"/>
      <c r="CT28" s="622"/>
      <c r="CU28" s="622"/>
      <c r="CV28" s="622"/>
      <c r="CW28" s="622"/>
      <c r="CX28" s="622"/>
      <c r="CY28" s="623"/>
      <c r="CZ28" s="624">
        <v>10.199999999999999</v>
      </c>
      <c r="DA28" s="636"/>
      <c r="DB28" s="636"/>
      <c r="DC28" s="637"/>
      <c r="DD28" s="627">
        <v>462310</v>
      </c>
      <c r="DE28" s="622"/>
      <c r="DF28" s="622"/>
      <c r="DG28" s="622"/>
      <c r="DH28" s="622"/>
      <c r="DI28" s="622"/>
      <c r="DJ28" s="622"/>
      <c r="DK28" s="623"/>
      <c r="DL28" s="627">
        <v>305109</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9662</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462310</v>
      </c>
      <c r="CS29" s="634"/>
      <c r="CT29" s="634"/>
      <c r="CU29" s="634"/>
      <c r="CV29" s="634"/>
      <c r="CW29" s="634"/>
      <c r="CX29" s="634"/>
      <c r="CY29" s="635"/>
      <c r="CZ29" s="624">
        <v>10.199999999999999</v>
      </c>
      <c r="DA29" s="636"/>
      <c r="DB29" s="636"/>
      <c r="DC29" s="637"/>
      <c r="DD29" s="627">
        <v>462310</v>
      </c>
      <c r="DE29" s="634"/>
      <c r="DF29" s="634"/>
      <c r="DG29" s="634"/>
      <c r="DH29" s="634"/>
      <c r="DI29" s="634"/>
      <c r="DJ29" s="634"/>
      <c r="DK29" s="635"/>
      <c r="DL29" s="627">
        <v>305109</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288546</v>
      </c>
      <c r="S30" s="622"/>
      <c r="T30" s="622"/>
      <c r="U30" s="622"/>
      <c r="V30" s="622"/>
      <c r="W30" s="622"/>
      <c r="X30" s="622"/>
      <c r="Y30" s="623"/>
      <c r="Z30" s="659">
        <v>5.9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450664</v>
      </c>
      <c r="CS30" s="622"/>
      <c r="CT30" s="622"/>
      <c r="CU30" s="622"/>
      <c r="CV30" s="622"/>
      <c r="CW30" s="622"/>
      <c r="CX30" s="622"/>
      <c r="CY30" s="623"/>
      <c r="CZ30" s="624">
        <v>10</v>
      </c>
      <c r="DA30" s="636"/>
      <c r="DB30" s="636"/>
      <c r="DC30" s="637"/>
      <c r="DD30" s="627">
        <v>450664</v>
      </c>
      <c r="DE30" s="622"/>
      <c r="DF30" s="622"/>
      <c r="DG30" s="622"/>
      <c r="DH30" s="622"/>
      <c r="DI30" s="622"/>
      <c r="DJ30" s="622"/>
      <c r="DK30" s="623"/>
      <c r="DL30" s="627">
        <v>298228</v>
      </c>
      <c r="DM30" s="622"/>
      <c r="DN30" s="622"/>
      <c r="DO30" s="622"/>
      <c r="DP30" s="622"/>
      <c r="DQ30" s="622"/>
      <c r="DR30" s="622"/>
      <c r="DS30" s="622"/>
      <c r="DT30" s="622"/>
      <c r="DU30" s="622"/>
      <c r="DV30" s="623"/>
      <c r="DW30" s="624">
        <v>10.9</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98.9</v>
      </c>
      <c r="BH31" s="684"/>
      <c r="BI31" s="684"/>
      <c r="BJ31" s="684"/>
      <c r="BK31" s="684"/>
      <c r="BL31" s="684"/>
      <c r="BM31" s="685">
        <v>95.2</v>
      </c>
      <c r="BN31" s="684"/>
      <c r="BO31" s="684"/>
      <c r="BP31" s="684"/>
      <c r="BQ31" s="686"/>
      <c r="BR31" s="683">
        <v>99.3</v>
      </c>
      <c r="BS31" s="684"/>
      <c r="BT31" s="684"/>
      <c r="BU31" s="684"/>
      <c r="BV31" s="684"/>
      <c r="BW31" s="684"/>
      <c r="BX31" s="685">
        <v>95.5</v>
      </c>
      <c r="BY31" s="684"/>
      <c r="BZ31" s="684"/>
      <c r="CA31" s="684"/>
      <c r="CB31" s="686"/>
      <c r="CD31" s="642"/>
      <c r="CE31" s="643"/>
      <c r="CF31" s="618" t="s">
        <v>301</v>
      </c>
      <c r="CG31" s="619"/>
      <c r="CH31" s="619"/>
      <c r="CI31" s="619"/>
      <c r="CJ31" s="619"/>
      <c r="CK31" s="619"/>
      <c r="CL31" s="619"/>
      <c r="CM31" s="619"/>
      <c r="CN31" s="619"/>
      <c r="CO31" s="619"/>
      <c r="CP31" s="619"/>
      <c r="CQ31" s="620"/>
      <c r="CR31" s="621">
        <v>11646</v>
      </c>
      <c r="CS31" s="634"/>
      <c r="CT31" s="634"/>
      <c r="CU31" s="634"/>
      <c r="CV31" s="634"/>
      <c r="CW31" s="634"/>
      <c r="CX31" s="634"/>
      <c r="CY31" s="635"/>
      <c r="CZ31" s="624">
        <v>0.3</v>
      </c>
      <c r="DA31" s="636"/>
      <c r="DB31" s="636"/>
      <c r="DC31" s="637"/>
      <c r="DD31" s="627">
        <v>11646</v>
      </c>
      <c r="DE31" s="634"/>
      <c r="DF31" s="634"/>
      <c r="DG31" s="634"/>
      <c r="DH31" s="634"/>
      <c r="DI31" s="634"/>
      <c r="DJ31" s="634"/>
      <c r="DK31" s="635"/>
      <c r="DL31" s="627">
        <v>6881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162997</v>
      </c>
      <c r="S32" s="622"/>
      <c r="T32" s="622"/>
      <c r="U32" s="622"/>
      <c r="V32" s="622"/>
      <c r="W32" s="622"/>
      <c r="X32" s="622"/>
      <c r="Y32" s="623"/>
      <c r="Z32" s="659">
        <v>3.3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98.3</v>
      </c>
      <c r="BH32" s="634"/>
      <c r="BI32" s="634"/>
      <c r="BJ32" s="634"/>
      <c r="BK32" s="634"/>
      <c r="BL32" s="634"/>
      <c r="BM32" s="625">
        <v>96.3</v>
      </c>
      <c r="BN32" s="634"/>
      <c r="BO32" s="634"/>
      <c r="BP32" s="634"/>
      <c r="BQ32" s="657"/>
      <c r="BR32" s="687">
        <v>99.3</v>
      </c>
      <c r="BS32" s="634"/>
      <c r="BT32" s="634"/>
      <c r="BU32" s="634"/>
      <c r="BV32" s="634"/>
      <c r="BW32" s="634"/>
      <c r="BX32" s="625">
        <v>97.1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48509</v>
      </c>
      <c r="S33" s="622"/>
      <c r="T33" s="622"/>
      <c r="U33" s="622"/>
      <c r="V33" s="622"/>
      <c r="W33" s="622"/>
      <c r="X33" s="622"/>
      <c r="Y33" s="623"/>
      <c r="Z33" s="659">
        <v>1</v>
      </c>
      <c r="AA33" s="659"/>
      <c r="AB33" s="659"/>
      <c r="AC33" s="659"/>
      <c r="AD33" s="660">
        <v>417</v>
      </c>
      <c r="AE33" s="660"/>
      <c r="AF33" s="660"/>
      <c r="AG33" s="660"/>
      <c r="AH33" s="660"/>
      <c r="AI33" s="660"/>
      <c r="AJ33" s="660"/>
      <c r="AK33" s="660"/>
      <c r="AL33" s="624">
        <v>0</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99.1</v>
      </c>
      <c r="BH33" s="606"/>
      <c r="BI33" s="606"/>
      <c r="BJ33" s="606"/>
      <c r="BK33" s="606"/>
      <c r="BL33" s="606"/>
      <c r="BM33" s="652">
        <v>93.5</v>
      </c>
      <c r="BN33" s="606"/>
      <c r="BO33" s="606"/>
      <c r="BP33" s="606"/>
      <c r="BQ33" s="669"/>
      <c r="BR33" s="682">
        <v>99.1</v>
      </c>
      <c r="BS33" s="606"/>
      <c r="BT33" s="606"/>
      <c r="BU33" s="606"/>
      <c r="BV33" s="606"/>
      <c r="BW33" s="606"/>
      <c r="BX33" s="652">
        <v>93.3</v>
      </c>
      <c r="BY33" s="606"/>
      <c r="BZ33" s="606"/>
      <c r="CA33" s="606"/>
      <c r="CB33" s="669"/>
      <c r="CD33" s="618" t="s">
        <v>308</v>
      </c>
      <c r="CE33" s="619"/>
      <c r="CF33" s="619"/>
      <c r="CG33" s="619"/>
      <c r="CH33" s="619"/>
      <c r="CI33" s="619"/>
      <c r="CJ33" s="619"/>
      <c r="CK33" s="619"/>
      <c r="CL33" s="619"/>
      <c r="CM33" s="619"/>
      <c r="CN33" s="619"/>
      <c r="CO33" s="619"/>
      <c r="CP33" s="619"/>
      <c r="CQ33" s="620"/>
      <c r="CR33" s="621">
        <v>2271861</v>
      </c>
      <c r="CS33" s="634"/>
      <c r="CT33" s="634"/>
      <c r="CU33" s="634"/>
      <c r="CV33" s="634"/>
      <c r="CW33" s="634"/>
      <c r="CX33" s="634"/>
      <c r="CY33" s="635"/>
      <c r="CZ33" s="624">
        <v>50.2</v>
      </c>
      <c r="DA33" s="636"/>
      <c r="DB33" s="636"/>
      <c r="DC33" s="637"/>
      <c r="DD33" s="627">
        <v>1744843</v>
      </c>
      <c r="DE33" s="634"/>
      <c r="DF33" s="634"/>
      <c r="DG33" s="634"/>
      <c r="DH33" s="634"/>
      <c r="DI33" s="634"/>
      <c r="DJ33" s="634"/>
      <c r="DK33" s="635"/>
      <c r="DL33" s="627">
        <v>1151950</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17102</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1061883</v>
      </c>
      <c r="CS34" s="622"/>
      <c r="CT34" s="622"/>
      <c r="CU34" s="622"/>
      <c r="CV34" s="622"/>
      <c r="CW34" s="622"/>
      <c r="CX34" s="622"/>
      <c r="CY34" s="623"/>
      <c r="CZ34" s="624">
        <v>23.5</v>
      </c>
      <c r="DA34" s="636"/>
      <c r="DB34" s="636"/>
      <c r="DC34" s="637"/>
      <c r="DD34" s="627">
        <v>670188</v>
      </c>
      <c r="DE34" s="622"/>
      <c r="DF34" s="622"/>
      <c r="DG34" s="622"/>
      <c r="DH34" s="622"/>
      <c r="DI34" s="622"/>
      <c r="DJ34" s="622"/>
      <c r="DK34" s="623"/>
      <c r="DL34" s="627">
        <v>423876</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297930</v>
      </c>
      <c r="S35" s="622"/>
      <c r="T35" s="622"/>
      <c r="U35" s="622"/>
      <c r="V35" s="622"/>
      <c r="W35" s="622"/>
      <c r="X35" s="622"/>
      <c r="Y35" s="623"/>
      <c r="Z35" s="659">
        <v>6.1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74724</v>
      </c>
      <c r="CS35" s="634"/>
      <c r="CT35" s="634"/>
      <c r="CU35" s="634"/>
      <c r="CV35" s="634"/>
      <c r="CW35" s="634"/>
      <c r="CX35" s="634"/>
      <c r="CY35" s="635"/>
      <c r="CZ35" s="624">
        <v>1.7</v>
      </c>
      <c r="DA35" s="636"/>
      <c r="DB35" s="636"/>
      <c r="DC35" s="637"/>
      <c r="DD35" s="627">
        <v>61390</v>
      </c>
      <c r="DE35" s="634"/>
      <c r="DF35" s="634"/>
      <c r="DG35" s="634"/>
      <c r="DH35" s="634"/>
      <c r="DI35" s="634"/>
      <c r="DJ35" s="634"/>
      <c r="DK35" s="635"/>
      <c r="DL35" s="627">
        <v>44018</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257991</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315987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3883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601914</v>
      </c>
      <c r="CS36" s="622"/>
      <c r="CT36" s="622"/>
      <c r="CU36" s="622"/>
      <c r="CV36" s="622"/>
      <c r="CW36" s="622"/>
      <c r="CX36" s="622"/>
      <c r="CY36" s="623"/>
      <c r="CZ36" s="624">
        <v>13.3</v>
      </c>
      <c r="DA36" s="636"/>
      <c r="DB36" s="636"/>
      <c r="DC36" s="637"/>
      <c r="DD36" s="627">
        <v>577005</v>
      </c>
      <c r="DE36" s="622"/>
      <c r="DF36" s="622"/>
      <c r="DG36" s="622"/>
      <c r="DH36" s="622"/>
      <c r="DI36" s="622"/>
      <c r="DJ36" s="622"/>
      <c r="DK36" s="623"/>
      <c r="DL36" s="627">
        <v>424250</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224079</v>
      </c>
      <c r="S37" s="622"/>
      <c r="T37" s="622"/>
      <c r="U37" s="622"/>
      <c r="V37" s="622"/>
      <c r="W37" s="622"/>
      <c r="X37" s="622"/>
      <c r="Y37" s="623"/>
      <c r="Z37" s="659">
        <v>4.5999999999999996</v>
      </c>
      <c r="AA37" s="659"/>
      <c r="AB37" s="659"/>
      <c r="AC37" s="659"/>
      <c r="AD37" s="660">
        <v>5227</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63000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3883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292603</v>
      </c>
      <c r="CS37" s="634"/>
      <c r="CT37" s="634"/>
      <c r="CU37" s="634"/>
      <c r="CV37" s="634"/>
      <c r="CW37" s="634"/>
      <c r="CX37" s="634"/>
      <c r="CY37" s="635"/>
      <c r="CZ37" s="624">
        <v>6.5</v>
      </c>
      <c r="DA37" s="636"/>
      <c r="DB37" s="636"/>
      <c r="DC37" s="637"/>
      <c r="DD37" s="627">
        <v>292603</v>
      </c>
      <c r="DE37" s="634"/>
      <c r="DF37" s="634"/>
      <c r="DG37" s="634"/>
      <c r="DH37" s="634"/>
      <c r="DI37" s="634"/>
      <c r="DJ37" s="634"/>
      <c r="DK37" s="635"/>
      <c r="DL37" s="627">
        <v>292603</v>
      </c>
      <c r="DM37" s="634"/>
      <c r="DN37" s="634"/>
      <c r="DO37" s="634"/>
      <c r="DP37" s="634"/>
      <c r="DQ37" s="634"/>
      <c r="DR37" s="634"/>
      <c r="DS37" s="634"/>
      <c r="DT37" s="634"/>
      <c r="DU37" s="634"/>
      <c r="DV37" s="635"/>
      <c r="DW37" s="624">
        <v>10.7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451321</v>
      </c>
      <c r="S38" s="622"/>
      <c r="T38" s="622"/>
      <c r="U38" s="622"/>
      <c r="V38" s="622"/>
      <c r="W38" s="622"/>
      <c r="X38" s="622"/>
      <c r="Y38" s="623"/>
      <c r="Z38" s="659">
        <v>9.3000000000000007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11429</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748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241558</v>
      </c>
      <c r="CS38" s="622"/>
      <c r="CT38" s="622"/>
      <c r="CU38" s="622"/>
      <c r="CV38" s="622"/>
      <c r="CW38" s="622"/>
      <c r="CX38" s="622"/>
      <c r="CY38" s="623"/>
      <c r="CZ38" s="624">
        <v>5.3</v>
      </c>
      <c r="DA38" s="636"/>
      <c r="DB38" s="636"/>
      <c r="DC38" s="637"/>
      <c r="DD38" s="627">
        <v>203007</v>
      </c>
      <c r="DE38" s="622"/>
      <c r="DF38" s="622"/>
      <c r="DG38" s="622"/>
      <c r="DH38" s="622"/>
      <c r="DI38" s="622"/>
      <c r="DJ38" s="622"/>
      <c r="DK38" s="623"/>
      <c r="DL38" s="627">
        <v>196806</v>
      </c>
      <c r="DM38" s="622"/>
      <c r="DN38" s="622"/>
      <c r="DO38" s="622"/>
      <c r="DP38" s="622"/>
      <c r="DQ38" s="622"/>
      <c r="DR38" s="622"/>
      <c r="DS38" s="622"/>
      <c r="DT38" s="622"/>
      <c r="DU38" s="622"/>
      <c r="DV38" s="623"/>
      <c r="DW38" s="624">
        <v>7.2</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1135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183782</v>
      </c>
      <c r="CS39" s="634"/>
      <c r="CT39" s="634"/>
      <c r="CU39" s="634"/>
      <c r="CV39" s="634"/>
      <c r="CW39" s="634"/>
      <c r="CX39" s="634"/>
      <c r="CY39" s="635"/>
      <c r="CZ39" s="624">
        <v>4.0999999999999996</v>
      </c>
      <c r="DA39" s="636"/>
      <c r="DB39" s="636"/>
      <c r="DC39" s="637"/>
      <c r="DD39" s="627">
        <v>170253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5621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108000</v>
      </c>
      <c r="CS40" s="622"/>
      <c r="CT40" s="622"/>
      <c r="CU40" s="622"/>
      <c r="CV40" s="622"/>
      <c r="CW40" s="622"/>
      <c r="CX40" s="622"/>
      <c r="CY40" s="623"/>
      <c r="CZ40" s="624">
        <v>2.4</v>
      </c>
      <c r="DA40" s="636"/>
      <c r="DB40" s="636"/>
      <c r="DC40" s="637"/>
      <c r="DD40" s="627">
        <v>63000</v>
      </c>
      <c r="DE40" s="622"/>
      <c r="DF40" s="622"/>
      <c r="DG40" s="622"/>
      <c r="DH40" s="622"/>
      <c r="DI40" s="622"/>
      <c r="DJ40" s="622"/>
      <c r="DK40" s="623"/>
      <c r="DL40" s="627">
        <v>63000</v>
      </c>
      <c r="DM40" s="622"/>
      <c r="DN40" s="622"/>
      <c r="DO40" s="622"/>
      <c r="DP40" s="622"/>
      <c r="DQ40" s="622"/>
      <c r="DR40" s="622"/>
      <c r="DS40" s="622"/>
      <c r="DT40" s="622"/>
      <c r="DU40" s="622"/>
      <c r="DV40" s="623"/>
      <c r="DW40" s="624">
        <v>2.2999999999999998</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4867335</v>
      </c>
      <c r="S41" s="646"/>
      <c r="T41" s="646"/>
      <c r="U41" s="646"/>
      <c r="V41" s="646"/>
      <c r="W41" s="646"/>
      <c r="X41" s="646"/>
      <c r="Y41" s="649"/>
      <c r="Z41" s="650">
        <v>100</v>
      </c>
      <c r="AA41" s="650"/>
      <c r="AB41" s="650"/>
      <c r="AC41" s="650"/>
      <c r="AD41" s="651">
        <v>2734677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30841</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210717</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278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596486</v>
      </c>
      <c r="CS42" s="634"/>
      <c r="CT42" s="634"/>
      <c r="CU42" s="634"/>
      <c r="CV42" s="634"/>
      <c r="CW42" s="634"/>
      <c r="CX42" s="634"/>
      <c r="CY42" s="635"/>
      <c r="CZ42" s="624">
        <v>13.2</v>
      </c>
      <c r="DA42" s="636"/>
      <c r="DB42" s="636"/>
      <c r="DC42" s="637"/>
      <c r="DD42" s="627">
        <v>116929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11555</v>
      </c>
      <c r="CS43" s="634"/>
      <c r="CT43" s="634"/>
      <c r="CU43" s="634"/>
      <c r="CV43" s="634"/>
      <c r="CW43" s="634"/>
      <c r="CX43" s="634"/>
      <c r="CY43" s="635"/>
      <c r="CZ43" s="624">
        <v>0.3</v>
      </c>
      <c r="DA43" s="636"/>
      <c r="DB43" s="636"/>
      <c r="DC43" s="637"/>
      <c r="DD43" s="627">
        <v>11555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593349</v>
      </c>
      <c r="CS44" s="622"/>
      <c r="CT44" s="622"/>
      <c r="CU44" s="622"/>
      <c r="CV44" s="622"/>
      <c r="CW44" s="622"/>
      <c r="CX44" s="622"/>
      <c r="CY44" s="623"/>
      <c r="CZ44" s="624">
        <v>13.1</v>
      </c>
      <c r="DA44" s="625"/>
      <c r="DB44" s="625"/>
      <c r="DC44" s="626"/>
      <c r="DD44" s="627">
        <v>113792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123237</v>
      </c>
      <c r="CS45" s="634"/>
      <c r="CT45" s="634"/>
      <c r="CU45" s="634"/>
      <c r="CV45" s="634"/>
      <c r="CW45" s="634"/>
      <c r="CX45" s="634"/>
      <c r="CY45" s="635"/>
      <c r="CZ45" s="624">
        <v>2.7</v>
      </c>
      <c r="DA45" s="636"/>
      <c r="DB45" s="636"/>
      <c r="DC45" s="637"/>
      <c r="DD45" s="627">
        <v>8454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448762</v>
      </c>
      <c r="CS46" s="622"/>
      <c r="CT46" s="622"/>
      <c r="CU46" s="622"/>
      <c r="CV46" s="622"/>
      <c r="CW46" s="622"/>
      <c r="CX46" s="622"/>
      <c r="CY46" s="623"/>
      <c r="CZ46" s="624">
        <v>9.9</v>
      </c>
      <c r="DA46" s="625"/>
      <c r="DB46" s="625"/>
      <c r="DC46" s="626"/>
      <c r="DD46" s="627">
        <v>102131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3137</v>
      </c>
      <c r="CS47" s="634"/>
      <c r="CT47" s="634"/>
      <c r="CU47" s="634"/>
      <c r="CV47" s="634"/>
      <c r="CW47" s="634"/>
      <c r="CX47" s="634"/>
      <c r="CY47" s="635"/>
      <c r="CZ47" s="624">
        <v>0.1</v>
      </c>
      <c r="DA47" s="636"/>
      <c r="DB47" s="636"/>
      <c r="DC47" s="637"/>
      <c r="DD47" s="627">
        <v>3137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4527501</v>
      </c>
      <c r="CS49" s="606"/>
      <c r="CT49" s="606"/>
      <c r="CU49" s="606"/>
      <c r="CV49" s="606"/>
      <c r="CW49" s="606"/>
      <c r="CX49" s="606"/>
      <c r="CY49" s="607"/>
      <c r="CZ49" s="608">
        <v>100</v>
      </c>
      <c r="DA49" s="609"/>
      <c r="DB49" s="609"/>
      <c r="DC49" s="610"/>
      <c r="DD49" s="611">
        <v>3227721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fmby+JlXatljA23H+F11IiFyx2eMDWttOGwYVDjVfg6trcdZ0QJkII6U2vkU7sclyANGkm+Ec29ppfS0KN3PQ==" saltValue="Cfk0WDUz+CXplgcarn4t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election activeCell="AK81" sqref="AK81:AO8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4867</v>
      </c>
      <c r="R7" s="1103"/>
      <c r="S7" s="1103"/>
      <c r="T7" s="1103"/>
      <c r="U7" s="1103"/>
      <c r="V7" s="1103">
        <v>4528</v>
      </c>
      <c r="W7" s="1103"/>
      <c r="X7" s="1103"/>
      <c r="Y7" s="1103"/>
      <c r="Z7" s="1103"/>
      <c r="AA7" s="1103">
        <v>340</v>
      </c>
      <c r="AB7" s="1103"/>
      <c r="AC7" s="1103"/>
      <c r="AD7" s="1103"/>
      <c r="AE7" s="1104"/>
      <c r="AF7" s="1105">
        <v>325</v>
      </c>
      <c r="AG7" s="1106"/>
      <c r="AH7" s="1106"/>
      <c r="AI7" s="1106"/>
      <c r="AJ7" s="1107"/>
      <c r="AK7" s="1108">
        <v>5</v>
      </c>
      <c r="AL7" s="1109"/>
      <c r="AM7" s="1109"/>
      <c r="AN7" s="1109"/>
      <c r="AO7" s="1109"/>
      <c r="AP7" s="1109">
        <v>3597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4867</v>
      </c>
      <c r="R23" s="1061"/>
      <c r="S23" s="1061"/>
      <c r="T23" s="1061"/>
      <c r="U23" s="1061"/>
      <c r="V23" s="1061">
        <v>4528</v>
      </c>
      <c r="W23" s="1061"/>
      <c r="X23" s="1061"/>
      <c r="Y23" s="1061"/>
      <c r="Z23" s="1061"/>
      <c r="AA23" s="1061">
        <v>340</v>
      </c>
      <c r="AB23" s="1061"/>
      <c r="AC23" s="1061"/>
      <c r="AD23" s="1061"/>
      <c r="AE23" s="1068"/>
      <c r="AF23" s="1069">
        <v>325</v>
      </c>
      <c r="AG23" s="1061"/>
      <c r="AH23" s="1061"/>
      <c r="AI23" s="1061"/>
      <c r="AJ23" s="1070"/>
      <c r="AK23" s="1071"/>
      <c r="AL23" s="1072"/>
      <c r="AM23" s="1072"/>
      <c r="AN23" s="1072"/>
      <c r="AO23" s="1072"/>
      <c r="AP23" s="1061">
        <v>3597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486</v>
      </c>
      <c r="R28" s="1051"/>
      <c r="S28" s="1051"/>
      <c r="T28" s="1051"/>
      <c r="U28" s="1051"/>
      <c r="V28" s="1051">
        <v>480</v>
      </c>
      <c r="W28" s="1051"/>
      <c r="X28" s="1051"/>
      <c r="Y28" s="1051"/>
      <c r="Z28" s="1051"/>
      <c r="AA28" s="1051">
        <v>6</v>
      </c>
      <c r="AB28" s="1051"/>
      <c r="AC28" s="1051"/>
      <c r="AD28" s="1051"/>
      <c r="AE28" s="1052"/>
      <c r="AF28" s="1053">
        <v>6</v>
      </c>
      <c r="AG28" s="1051"/>
      <c r="AH28" s="1051"/>
      <c r="AI28" s="1051"/>
      <c r="AJ28" s="1054"/>
      <c r="AK28" s="1042">
        <v>31</v>
      </c>
      <c r="AL28" s="1043"/>
      <c r="AM28" s="1043"/>
      <c r="AN28" s="1043"/>
      <c r="AO28" s="1043"/>
      <c r="AP28" s="1043" t="s">
        <v>559</v>
      </c>
      <c r="AQ28" s="1043"/>
      <c r="AR28" s="1043"/>
      <c r="AS28" s="1043"/>
      <c r="AT28" s="1043"/>
      <c r="AU28" s="1043" t="s">
        <v>559</v>
      </c>
      <c r="AV28" s="1043"/>
      <c r="AW28" s="1043"/>
      <c r="AX28" s="1043"/>
      <c r="AY28" s="1043"/>
      <c r="AZ28" s="1044" t="s">
        <v>559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707</v>
      </c>
      <c r="R29" s="1039"/>
      <c r="S29" s="1039"/>
      <c r="T29" s="1039"/>
      <c r="U29" s="1039"/>
      <c r="V29" s="1039">
        <v>693</v>
      </c>
      <c r="W29" s="1039"/>
      <c r="X29" s="1039"/>
      <c r="Y29" s="1039"/>
      <c r="Z29" s="1039"/>
      <c r="AA29" s="1039">
        <v>14</v>
      </c>
      <c r="AB29" s="1039"/>
      <c r="AC29" s="1039"/>
      <c r="AD29" s="1039"/>
      <c r="AE29" s="1040"/>
      <c r="AF29" s="1035">
        <v>14</v>
      </c>
      <c r="AG29" s="1036"/>
      <c r="AH29" s="1036"/>
      <c r="AI29" s="1036"/>
      <c r="AJ29" s="1037"/>
      <c r="AK29" s="980">
        <v>108</v>
      </c>
      <c r="AL29" s="971"/>
      <c r="AM29" s="971"/>
      <c r="AN29" s="971"/>
      <c r="AO29" s="971"/>
      <c r="AP29" s="971" t="s">
        <v>559</v>
      </c>
      <c r="AQ29" s="971"/>
      <c r="AR29" s="971"/>
      <c r="AS29" s="971"/>
      <c r="AT29" s="971"/>
      <c r="AU29" s="971" t="s">
        <v>559</v>
      </c>
      <c r="AV29" s="971"/>
      <c r="AW29" s="971"/>
      <c r="AX29" s="971"/>
      <c r="AY29" s="971"/>
      <c r="AZ29" s="1041" t="s">
        <v>559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89</v>
      </c>
      <c r="R30" s="1039"/>
      <c r="S30" s="1039"/>
      <c r="T30" s="1039"/>
      <c r="U30" s="1039"/>
      <c r="V30" s="1039">
        <v>89</v>
      </c>
      <c r="W30" s="1039"/>
      <c r="X30" s="1039"/>
      <c r="Y30" s="1039"/>
      <c r="Z30" s="1039"/>
      <c r="AA30" s="1039">
        <v>0</v>
      </c>
      <c r="AB30" s="1039"/>
      <c r="AC30" s="1039"/>
      <c r="AD30" s="1039"/>
      <c r="AE30" s="1040"/>
      <c r="AF30" s="1035">
        <v>0</v>
      </c>
      <c r="AG30" s="1036"/>
      <c r="AH30" s="1036"/>
      <c r="AI30" s="1036"/>
      <c r="AJ30" s="1037"/>
      <c r="AK30" s="980">
        <v>25</v>
      </c>
      <c r="AL30" s="971"/>
      <c r="AM30" s="971"/>
      <c r="AN30" s="971"/>
      <c r="AO30" s="971"/>
      <c r="AP30" s="971" t="s">
        <v>559</v>
      </c>
      <c r="AQ30" s="971"/>
      <c r="AR30" s="971"/>
      <c r="AS30" s="971"/>
      <c r="AT30" s="971"/>
      <c r="AU30" s="971" t="s">
        <v>559</v>
      </c>
      <c r="AV30" s="971"/>
      <c r="AW30" s="971"/>
      <c r="AX30" s="971"/>
      <c r="AY30" s="971"/>
      <c r="AZ30" s="1041" t="s">
        <v>559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90</v>
      </c>
      <c r="R31" s="1039"/>
      <c r="S31" s="1039"/>
      <c r="T31" s="1039"/>
      <c r="U31" s="1039"/>
      <c r="V31" s="1039">
        <v>95</v>
      </c>
      <c r="W31" s="1039"/>
      <c r="X31" s="1039"/>
      <c r="Y31" s="1039"/>
      <c r="Z31" s="1039"/>
      <c r="AA31" s="1039">
        <v>-5</v>
      </c>
      <c r="AB31" s="1039"/>
      <c r="AC31" s="1039"/>
      <c r="AD31" s="1039"/>
      <c r="AE31" s="1040"/>
      <c r="AF31" s="1035">
        <v>185</v>
      </c>
      <c r="AG31" s="1036"/>
      <c r="AH31" s="1036"/>
      <c r="AI31" s="1036"/>
      <c r="AJ31" s="1037"/>
      <c r="AK31" s="980">
        <v>11</v>
      </c>
      <c r="AL31" s="971"/>
      <c r="AM31" s="971"/>
      <c r="AN31" s="971"/>
      <c r="AO31" s="971"/>
      <c r="AP31" s="971">
        <v>113</v>
      </c>
      <c r="AQ31" s="971"/>
      <c r="AR31" s="971"/>
      <c r="AS31" s="971"/>
      <c r="AT31" s="971"/>
      <c r="AU31" s="971">
        <v>53</v>
      </c>
      <c r="AV31" s="971"/>
      <c r="AW31" s="971"/>
      <c r="AX31" s="971"/>
      <c r="AY31" s="971"/>
      <c r="AZ31" s="1041" t="s">
        <v>559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205</v>
      </c>
      <c r="AG63" s="959"/>
      <c r="AH63" s="959"/>
      <c r="AI63" s="959"/>
      <c r="AJ63" s="1022"/>
      <c r="AK63" s="1023"/>
      <c r="AL63" s="963"/>
      <c r="AM63" s="963"/>
      <c r="AN63" s="963"/>
      <c r="AO63" s="963"/>
      <c r="AP63" s="959">
        <v>113</v>
      </c>
      <c r="AQ63" s="959"/>
      <c r="AR63" s="959"/>
      <c r="AS63" s="959"/>
      <c r="AT63" s="959"/>
      <c r="AU63" s="959">
        <v>53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734</v>
      </c>
      <c r="R68" s="982"/>
      <c r="S68" s="982"/>
      <c r="T68" s="982"/>
      <c r="U68" s="982"/>
      <c r="V68" s="982">
        <v>733</v>
      </c>
      <c r="W68" s="982"/>
      <c r="X68" s="982"/>
      <c r="Y68" s="982"/>
      <c r="Z68" s="982"/>
      <c r="AA68" s="982">
        <v>1</v>
      </c>
      <c r="AB68" s="982"/>
      <c r="AC68" s="982"/>
      <c r="AD68" s="982"/>
      <c r="AE68" s="982"/>
      <c r="AF68" s="982">
        <v>1</v>
      </c>
      <c r="AG68" s="982"/>
      <c r="AH68" s="982"/>
      <c r="AI68" s="982"/>
      <c r="AJ68" s="982"/>
      <c r="AK68" s="982">
        <v>53</v>
      </c>
      <c r="AL68" s="982"/>
      <c r="AM68" s="982"/>
      <c r="AN68" s="982"/>
      <c r="AO68" s="982"/>
      <c r="AP68" s="982" t="s">
        <v>559</v>
      </c>
      <c r="AQ68" s="982"/>
      <c r="AR68" s="982"/>
      <c r="AS68" s="982"/>
      <c r="AT68" s="982"/>
      <c r="AU68" s="982" t="s">
        <v>559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2493</v>
      </c>
      <c r="R69" s="971"/>
      <c r="S69" s="971"/>
      <c r="T69" s="971"/>
      <c r="U69" s="971"/>
      <c r="V69" s="971">
        <v>2451</v>
      </c>
      <c r="W69" s="971"/>
      <c r="X69" s="971"/>
      <c r="Y69" s="971"/>
      <c r="Z69" s="971"/>
      <c r="AA69" s="971">
        <v>42</v>
      </c>
      <c r="AB69" s="971"/>
      <c r="AC69" s="971"/>
      <c r="AD69" s="971"/>
      <c r="AE69" s="971"/>
      <c r="AF69" s="971">
        <v>3</v>
      </c>
      <c r="AG69" s="971"/>
      <c r="AH69" s="971"/>
      <c r="AI69" s="971"/>
      <c r="AJ69" s="971"/>
      <c r="AK69" s="971">
        <v>60</v>
      </c>
      <c r="AL69" s="971"/>
      <c r="AM69" s="971"/>
      <c r="AN69" s="971"/>
      <c r="AO69" s="971"/>
      <c r="AP69" s="971" t="s">
        <v>559</v>
      </c>
      <c r="AQ69" s="971"/>
      <c r="AR69" s="971"/>
      <c r="AS69" s="971"/>
      <c r="AT69" s="971"/>
      <c r="AU69" s="971" t="s">
        <v>559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509</v>
      </c>
      <c r="R70" s="971"/>
      <c r="S70" s="971"/>
      <c r="T70" s="971"/>
      <c r="U70" s="971"/>
      <c r="V70" s="971">
        <v>507</v>
      </c>
      <c r="W70" s="971"/>
      <c r="X70" s="971"/>
      <c r="Y70" s="971"/>
      <c r="Z70" s="971"/>
      <c r="AA70" s="971">
        <v>2</v>
      </c>
      <c r="AB70" s="971"/>
      <c r="AC70" s="971"/>
      <c r="AD70" s="971"/>
      <c r="AE70" s="971"/>
      <c r="AF70" s="971">
        <v>2</v>
      </c>
      <c r="AG70" s="971"/>
      <c r="AH70" s="971"/>
      <c r="AI70" s="971"/>
      <c r="AJ70" s="971"/>
      <c r="AK70" s="971">
        <v>144</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244</v>
      </c>
      <c r="R71" s="971"/>
      <c r="S71" s="971"/>
      <c r="T71" s="971"/>
      <c r="U71" s="971"/>
      <c r="V71" s="971">
        <v>243</v>
      </c>
      <c r="W71" s="971"/>
      <c r="X71" s="971"/>
      <c r="Y71" s="971"/>
      <c r="Z71" s="971"/>
      <c r="AA71" s="971">
        <v>1</v>
      </c>
      <c r="AB71" s="971"/>
      <c r="AC71" s="971"/>
      <c r="AD71" s="971"/>
      <c r="AE71" s="971"/>
      <c r="AF71" s="971">
        <v>1</v>
      </c>
      <c r="AG71" s="971"/>
      <c r="AH71" s="971"/>
      <c r="AI71" s="971"/>
      <c r="AJ71" s="971"/>
      <c r="AK71" s="971">
        <v>3</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422</v>
      </c>
      <c r="R72" s="971"/>
      <c r="S72" s="971"/>
      <c r="T72" s="971"/>
      <c r="U72" s="971"/>
      <c r="V72" s="971">
        <v>337</v>
      </c>
      <c r="W72" s="971"/>
      <c r="X72" s="971"/>
      <c r="Y72" s="971"/>
      <c r="Z72" s="971"/>
      <c r="AA72" s="971">
        <v>85</v>
      </c>
      <c r="AB72" s="971"/>
      <c r="AC72" s="971"/>
      <c r="AD72" s="971"/>
      <c r="AE72" s="971"/>
      <c r="AF72" s="971">
        <v>85</v>
      </c>
      <c r="AG72" s="971"/>
      <c r="AH72" s="971"/>
      <c r="AI72" s="971"/>
      <c r="AJ72" s="971"/>
      <c r="AK72" s="971" t="s">
        <v>559</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550</v>
      </c>
      <c r="C73" s="975"/>
      <c r="D73" s="975"/>
      <c r="E73" s="975"/>
      <c r="F73" s="975"/>
      <c r="G73" s="975"/>
      <c r="H73" s="975"/>
      <c r="I73" s="975"/>
      <c r="J73" s="975"/>
      <c r="K73" s="975"/>
      <c r="L73" s="975"/>
      <c r="M73" s="975"/>
      <c r="N73" s="975"/>
      <c r="O73" s="975"/>
      <c r="P73" s="976"/>
      <c r="Q73" s="977">
        <v>821</v>
      </c>
      <c r="R73" s="971"/>
      <c r="S73" s="971"/>
      <c r="T73" s="971"/>
      <c r="U73" s="971"/>
      <c r="V73" s="971">
        <v>775</v>
      </c>
      <c r="W73" s="971"/>
      <c r="X73" s="971"/>
      <c r="Y73" s="971"/>
      <c r="Z73" s="971"/>
      <c r="AA73" s="971">
        <v>46</v>
      </c>
      <c r="AB73" s="971"/>
      <c r="AC73" s="971"/>
      <c r="AD73" s="971"/>
      <c r="AE73" s="971"/>
      <c r="AF73" s="971">
        <v>192</v>
      </c>
      <c r="AG73" s="971"/>
      <c r="AH73" s="971"/>
      <c r="AI73" s="971"/>
      <c r="AJ73" s="971"/>
      <c r="AK73" s="971">
        <v>30</v>
      </c>
      <c r="AL73" s="971"/>
      <c r="AM73" s="971"/>
      <c r="AN73" s="971"/>
      <c r="AO73" s="971"/>
      <c r="AP73" s="971">
        <v>3228</v>
      </c>
      <c r="AQ73" s="971"/>
      <c r="AR73" s="971"/>
      <c r="AS73" s="971"/>
      <c r="AT73" s="971"/>
      <c r="AU73" s="971">
        <v>361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551</v>
      </c>
      <c r="C74" s="975"/>
      <c r="D74" s="975"/>
      <c r="E74" s="975"/>
      <c r="F74" s="975"/>
      <c r="G74" s="975"/>
      <c r="H74" s="975"/>
      <c r="I74" s="975"/>
      <c r="J74" s="975"/>
      <c r="K74" s="975"/>
      <c r="L74" s="975"/>
      <c r="M74" s="975"/>
      <c r="N74" s="975"/>
      <c r="O74" s="975"/>
      <c r="P74" s="976"/>
      <c r="Q74" s="977">
        <v>182</v>
      </c>
      <c r="R74" s="971"/>
      <c r="S74" s="971"/>
      <c r="T74" s="971"/>
      <c r="U74" s="971"/>
      <c r="V74" s="971">
        <v>173</v>
      </c>
      <c r="W74" s="971"/>
      <c r="X74" s="971"/>
      <c r="Y74" s="971"/>
      <c r="Z74" s="971"/>
      <c r="AA74" s="971">
        <v>8</v>
      </c>
      <c r="AB74" s="971"/>
      <c r="AC74" s="971"/>
      <c r="AD74" s="971"/>
      <c r="AE74" s="971"/>
      <c r="AF74" s="971">
        <v>8</v>
      </c>
      <c r="AG74" s="971"/>
      <c r="AH74" s="971"/>
      <c r="AI74" s="971"/>
      <c r="AJ74" s="971"/>
      <c r="AK74" s="971" t="s">
        <v>559</v>
      </c>
      <c r="AL74" s="971"/>
      <c r="AM74" s="971"/>
      <c r="AN74" s="971"/>
      <c r="AO74" s="971"/>
      <c r="AP74" s="971">
        <v>2</v>
      </c>
      <c r="AQ74" s="971"/>
      <c r="AR74" s="971"/>
      <c r="AS74" s="971"/>
      <c r="AT74" s="971"/>
      <c r="AU74" s="971">
        <v>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552</v>
      </c>
      <c r="C75" s="975"/>
      <c r="D75" s="975"/>
      <c r="E75" s="975"/>
      <c r="F75" s="975"/>
      <c r="G75" s="975"/>
      <c r="H75" s="975"/>
      <c r="I75" s="975"/>
      <c r="J75" s="975"/>
      <c r="K75" s="975"/>
      <c r="L75" s="975"/>
      <c r="M75" s="975"/>
      <c r="N75" s="975"/>
      <c r="O75" s="975"/>
      <c r="P75" s="976"/>
      <c r="Q75" s="978">
        <v>7297</v>
      </c>
      <c r="R75" s="979"/>
      <c r="S75" s="979"/>
      <c r="T75" s="979"/>
      <c r="U75" s="980"/>
      <c r="V75" s="981">
        <v>5013</v>
      </c>
      <c r="W75" s="979"/>
      <c r="X75" s="979"/>
      <c r="Y75" s="979"/>
      <c r="Z75" s="980"/>
      <c r="AA75" s="981">
        <v>2284</v>
      </c>
      <c r="AB75" s="979"/>
      <c r="AC75" s="979"/>
      <c r="AD75" s="979"/>
      <c r="AE75" s="980"/>
      <c r="AF75" s="981">
        <v>2284</v>
      </c>
      <c r="AG75" s="979"/>
      <c r="AH75" s="979"/>
      <c r="AI75" s="979"/>
      <c r="AJ75" s="980"/>
      <c r="AK75" s="981">
        <v>1593</v>
      </c>
      <c r="AL75" s="979"/>
      <c r="AM75" s="979"/>
      <c r="AN75" s="979"/>
      <c r="AO75" s="980"/>
      <c r="AP75" s="981" t="s">
        <v>559</v>
      </c>
      <c r="AQ75" s="979"/>
      <c r="AR75" s="979"/>
      <c r="AS75" s="979"/>
      <c r="AT75" s="980"/>
      <c r="AU75" s="981" t="s">
        <v>559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553</v>
      </c>
      <c r="C76" s="975"/>
      <c r="D76" s="975"/>
      <c r="E76" s="975"/>
      <c r="F76" s="975"/>
      <c r="G76" s="975"/>
      <c r="H76" s="975"/>
      <c r="I76" s="975"/>
      <c r="J76" s="975"/>
      <c r="K76" s="975"/>
      <c r="L76" s="975"/>
      <c r="M76" s="975"/>
      <c r="N76" s="975"/>
      <c r="O76" s="975"/>
      <c r="P76" s="976"/>
      <c r="Q76" s="978">
        <v>14</v>
      </c>
      <c r="R76" s="979"/>
      <c r="S76" s="979"/>
      <c r="T76" s="979"/>
      <c r="U76" s="980"/>
      <c r="V76" s="981">
        <v>11</v>
      </c>
      <c r="W76" s="979"/>
      <c r="X76" s="979"/>
      <c r="Y76" s="979"/>
      <c r="Z76" s="980"/>
      <c r="AA76" s="981">
        <v>3</v>
      </c>
      <c r="AB76" s="979"/>
      <c r="AC76" s="979"/>
      <c r="AD76" s="979"/>
      <c r="AE76" s="980"/>
      <c r="AF76" s="981">
        <v>3</v>
      </c>
      <c r="AG76" s="979"/>
      <c r="AH76" s="979"/>
      <c r="AI76" s="979"/>
      <c r="AJ76" s="980"/>
      <c r="AK76" s="981" t="s">
        <v>559</v>
      </c>
      <c r="AL76" s="979"/>
      <c r="AM76" s="979"/>
      <c r="AN76" s="979"/>
      <c r="AO76" s="980"/>
      <c r="AP76" s="981" t="s">
        <v>559</v>
      </c>
      <c r="AQ76" s="979"/>
      <c r="AR76" s="979"/>
      <c r="AS76" s="979"/>
      <c r="AT76" s="980"/>
      <c r="AU76" s="981" t="s">
        <v>559</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554</v>
      </c>
      <c r="C77" s="975"/>
      <c r="D77" s="975"/>
      <c r="E77" s="975"/>
      <c r="F77" s="975"/>
      <c r="G77" s="975"/>
      <c r="H77" s="975"/>
      <c r="I77" s="975"/>
      <c r="J77" s="975"/>
      <c r="K77" s="975"/>
      <c r="L77" s="975"/>
      <c r="M77" s="975"/>
      <c r="N77" s="975"/>
      <c r="O77" s="975"/>
      <c r="P77" s="976"/>
      <c r="Q77" s="978">
        <v>2224</v>
      </c>
      <c r="R77" s="979"/>
      <c r="S77" s="979"/>
      <c r="T77" s="979"/>
      <c r="U77" s="980"/>
      <c r="V77" s="981">
        <v>2162</v>
      </c>
      <c r="W77" s="979"/>
      <c r="X77" s="979"/>
      <c r="Y77" s="979"/>
      <c r="Z77" s="980"/>
      <c r="AA77" s="981">
        <v>62</v>
      </c>
      <c r="AB77" s="979"/>
      <c r="AC77" s="979"/>
      <c r="AD77" s="979"/>
      <c r="AE77" s="980"/>
      <c r="AF77" s="981">
        <v>62</v>
      </c>
      <c r="AG77" s="979"/>
      <c r="AH77" s="979"/>
      <c r="AI77" s="979"/>
      <c r="AJ77" s="980"/>
      <c r="AK77" s="981" t="s">
        <v>559</v>
      </c>
      <c r="AL77" s="979"/>
      <c r="AM77" s="979"/>
      <c r="AN77" s="979"/>
      <c r="AO77" s="980"/>
      <c r="AP77" s="981" t="s">
        <v>559</v>
      </c>
      <c r="AQ77" s="979"/>
      <c r="AR77" s="979"/>
      <c r="AS77" s="979"/>
      <c r="AT77" s="980"/>
      <c r="AU77" s="981" t="s">
        <v>559</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555</v>
      </c>
      <c r="C78" s="975"/>
      <c r="D78" s="975"/>
      <c r="E78" s="975"/>
      <c r="F78" s="975"/>
      <c r="G78" s="975"/>
      <c r="H78" s="975"/>
      <c r="I78" s="975"/>
      <c r="J78" s="975"/>
      <c r="K78" s="975"/>
      <c r="L78" s="975"/>
      <c r="M78" s="975"/>
      <c r="N78" s="975"/>
      <c r="O78" s="975"/>
      <c r="P78" s="976"/>
      <c r="Q78" s="977">
        <v>203</v>
      </c>
      <c r="R78" s="971"/>
      <c r="S78" s="971"/>
      <c r="T78" s="971"/>
      <c r="U78" s="971"/>
      <c r="V78" s="971">
        <v>198</v>
      </c>
      <c r="W78" s="971"/>
      <c r="X78" s="971"/>
      <c r="Y78" s="971"/>
      <c r="Z78" s="971"/>
      <c r="AA78" s="971">
        <v>5</v>
      </c>
      <c r="AB78" s="971"/>
      <c r="AC78" s="971"/>
      <c r="AD78" s="971"/>
      <c r="AE78" s="971"/>
      <c r="AF78" s="971">
        <v>5</v>
      </c>
      <c r="AG78" s="971"/>
      <c r="AH78" s="971"/>
      <c r="AI78" s="971"/>
      <c r="AJ78" s="971"/>
      <c r="AK78" s="971" t="s">
        <v>559</v>
      </c>
      <c r="AL78" s="971"/>
      <c r="AM78" s="971"/>
      <c r="AN78" s="971"/>
      <c r="AO78" s="971"/>
      <c r="AP78" s="971" t="s">
        <v>559</v>
      </c>
      <c r="AQ78" s="971"/>
      <c r="AR78" s="971"/>
      <c r="AS78" s="971"/>
      <c r="AT78" s="971"/>
      <c r="AU78" s="971" t="s">
        <v>559</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556</v>
      </c>
      <c r="C79" s="975"/>
      <c r="D79" s="975"/>
      <c r="E79" s="975"/>
      <c r="F79" s="975"/>
      <c r="G79" s="975"/>
      <c r="H79" s="975"/>
      <c r="I79" s="975"/>
      <c r="J79" s="975"/>
      <c r="K79" s="975"/>
      <c r="L79" s="975"/>
      <c r="M79" s="975"/>
      <c r="N79" s="975"/>
      <c r="O79" s="975"/>
      <c r="P79" s="976"/>
      <c r="Q79" s="977">
        <v>301</v>
      </c>
      <c r="R79" s="971"/>
      <c r="S79" s="971"/>
      <c r="T79" s="971"/>
      <c r="U79" s="971"/>
      <c r="V79" s="971">
        <v>186</v>
      </c>
      <c r="W79" s="971"/>
      <c r="X79" s="971"/>
      <c r="Y79" s="971"/>
      <c r="Z79" s="971"/>
      <c r="AA79" s="971">
        <v>114</v>
      </c>
      <c r="AB79" s="971"/>
      <c r="AC79" s="971"/>
      <c r="AD79" s="971"/>
      <c r="AE79" s="971"/>
      <c r="AF79" s="971">
        <v>114</v>
      </c>
      <c r="AG79" s="971"/>
      <c r="AH79" s="971"/>
      <c r="AI79" s="971"/>
      <c r="AJ79" s="971"/>
      <c r="AK79" s="971">
        <v>22</v>
      </c>
      <c r="AL79" s="971"/>
      <c r="AM79" s="971"/>
      <c r="AN79" s="971"/>
      <c r="AO79" s="971"/>
      <c r="AP79" s="971" t="s">
        <v>559</v>
      </c>
      <c r="AQ79" s="971"/>
      <c r="AR79" s="971"/>
      <c r="AS79" s="971"/>
      <c r="AT79" s="971"/>
      <c r="AU79" s="971" t="s">
        <v>559</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557</v>
      </c>
      <c r="C80" s="975"/>
      <c r="D80" s="975"/>
      <c r="E80" s="975"/>
      <c r="F80" s="975"/>
      <c r="G80" s="975"/>
      <c r="H80" s="975"/>
      <c r="I80" s="975"/>
      <c r="J80" s="975"/>
      <c r="K80" s="975"/>
      <c r="L80" s="975"/>
      <c r="M80" s="975"/>
      <c r="N80" s="975"/>
      <c r="O80" s="975"/>
      <c r="P80" s="976"/>
      <c r="Q80" s="977">
        <v>327377</v>
      </c>
      <c r="R80" s="971"/>
      <c r="S80" s="971"/>
      <c r="T80" s="971"/>
      <c r="U80" s="971"/>
      <c r="V80" s="971">
        <v>314849</v>
      </c>
      <c r="W80" s="971"/>
      <c r="X80" s="971"/>
      <c r="Y80" s="971"/>
      <c r="Z80" s="971"/>
      <c r="AA80" s="971">
        <v>12528</v>
      </c>
      <c r="AB80" s="971"/>
      <c r="AC80" s="971"/>
      <c r="AD80" s="971"/>
      <c r="AE80" s="971"/>
      <c r="AF80" s="971">
        <v>12528</v>
      </c>
      <c r="AG80" s="971"/>
      <c r="AH80" s="971"/>
      <c r="AI80" s="971"/>
      <c r="AJ80" s="971"/>
      <c r="AK80" s="971" t="s">
        <v>559</v>
      </c>
      <c r="AL80" s="971"/>
      <c r="AM80" s="971"/>
      <c r="AN80" s="971"/>
      <c r="AO80" s="971"/>
      <c r="AP80" s="971" t="s">
        <v>559</v>
      </c>
      <c r="AQ80" s="971"/>
      <c r="AR80" s="971"/>
      <c r="AS80" s="971"/>
      <c r="AT80" s="971"/>
      <c r="AU80" s="971" t="s">
        <v>559</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558</v>
      </c>
      <c r="C81" s="975"/>
      <c r="D81" s="975"/>
      <c r="E81" s="975"/>
      <c r="F81" s="975"/>
      <c r="G81" s="975"/>
      <c r="H81" s="975"/>
      <c r="I81" s="975"/>
      <c r="J81" s="975"/>
      <c r="K81" s="975"/>
      <c r="L81" s="975"/>
      <c r="M81" s="975"/>
      <c r="N81" s="975"/>
      <c r="O81" s="975"/>
      <c r="P81" s="976"/>
      <c r="Q81" s="977">
        <v>69</v>
      </c>
      <c r="R81" s="971"/>
      <c r="S81" s="971"/>
      <c r="T81" s="971"/>
      <c r="U81" s="971"/>
      <c r="V81" s="971">
        <v>49</v>
      </c>
      <c r="W81" s="971"/>
      <c r="X81" s="971"/>
      <c r="Y81" s="971"/>
      <c r="Z81" s="971"/>
      <c r="AA81" s="971">
        <v>20</v>
      </c>
      <c r="AB81" s="971"/>
      <c r="AC81" s="971"/>
      <c r="AD81" s="971"/>
      <c r="AE81" s="971"/>
      <c r="AF81" s="971">
        <v>17</v>
      </c>
      <c r="AG81" s="971"/>
      <c r="AH81" s="971"/>
      <c r="AI81" s="971"/>
      <c r="AJ81" s="971"/>
      <c r="AK81" s="971" t="s">
        <v>559</v>
      </c>
      <c r="AL81" s="971"/>
      <c r="AM81" s="971"/>
      <c r="AN81" s="971"/>
      <c r="AO81" s="971"/>
      <c r="AP81" s="971" t="s">
        <v>559</v>
      </c>
      <c r="AQ81" s="971"/>
      <c r="AR81" s="971"/>
      <c r="AS81" s="971"/>
      <c r="AT81" s="971"/>
      <c r="AU81" s="971" t="s">
        <v>559</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15306</v>
      </c>
      <c r="AG88" s="959"/>
      <c r="AH88" s="959"/>
      <c r="AI88" s="959"/>
      <c r="AJ88" s="959"/>
      <c r="AK88" s="963"/>
      <c r="AL88" s="963"/>
      <c r="AM88" s="963"/>
      <c r="AN88" s="963"/>
      <c r="AO88" s="963"/>
      <c r="AP88" s="959">
        <v>3230</v>
      </c>
      <c r="AQ88" s="959"/>
      <c r="AR88" s="959"/>
      <c r="AS88" s="959"/>
      <c r="AT88" s="959"/>
      <c r="AU88" s="959">
        <v>363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477341</v>
      </c>
      <c r="AB110" s="889"/>
      <c r="AC110" s="889"/>
      <c r="AD110" s="889"/>
      <c r="AE110" s="890"/>
      <c r="AF110" s="891">
        <v>501073</v>
      </c>
      <c r="AG110" s="889"/>
      <c r="AH110" s="889"/>
      <c r="AI110" s="889"/>
      <c r="AJ110" s="890"/>
      <c r="AK110" s="891">
        <v>462310</v>
      </c>
      <c r="AL110" s="889"/>
      <c r="AM110" s="889"/>
      <c r="AN110" s="889"/>
      <c r="AO110" s="890"/>
      <c r="AP110" s="892">
        <v>19.7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3813995</v>
      </c>
      <c r="BR110" s="842"/>
      <c r="BS110" s="842"/>
      <c r="BT110" s="842"/>
      <c r="BU110" s="842"/>
      <c r="BV110" s="842">
        <v>3595904</v>
      </c>
      <c r="BW110" s="842"/>
      <c r="BX110" s="842"/>
      <c r="BY110" s="842"/>
      <c r="BZ110" s="842"/>
      <c r="CA110" s="842">
        <v>3596561</v>
      </c>
      <c r="CB110" s="842"/>
      <c r="CC110" s="842"/>
      <c r="CD110" s="842"/>
      <c r="CE110" s="842"/>
      <c r="CF110" s="866">
        <v>153.30000000000001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35419</v>
      </c>
      <c r="BR112" s="817"/>
      <c r="BS112" s="817"/>
      <c r="BT112" s="817"/>
      <c r="BU112" s="817"/>
      <c r="BV112" s="817">
        <v>42034</v>
      </c>
      <c r="BW112" s="817"/>
      <c r="BX112" s="817"/>
      <c r="BY112" s="817"/>
      <c r="BZ112" s="817"/>
      <c r="CA112" s="817">
        <v>62919</v>
      </c>
      <c r="CB112" s="817"/>
      <c r="CC112" s="817"/>
      <c r="CD112" s="817"/>
      <c r="CE112" s="817"/>
      <c r="CF112" s="875">
        <v>2.7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6426</v>
      </c>
      <c r="AB113" s="919"/>
      <c r="AC113" s="919"/>
      <c r="AD113" s="919"/>
      <c r="AE113" s="920"/>
      <c r="AF113" s="921">
        <v>6552</v>
      </c>
      <c r="AG113" s="919"/>
      <c r="AH113" s="919"/>
      <c r="AI113" s="919"/>
      <c r="AJ113" s="920"/>
      <c r="AK113" s="921">
        <v>6649</v>
      </c>
      <c r="AL113" s="919"/>
      <c r="AM113" s="919"/>
      <c r="AN113" s="919"/>
      <c r="AO113" s="920"/>
      <c r="AP113" s="922">
        <v>0.3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520919</v>
      </c>
      <c r="BR113" s="817"/>
      <c r="BS113" s="817"/>
      <c r="BT113" s="817"/>
      <c r="BU113" s="817"/>
      <c r="BV113" s="817">
        <v>441129</v>
      </c>
      <c r="BW113" s="817"/>
      <c r="BX113" s="817"/>
      <c r="BY113" s="817"/>
      <c r="BZ113" s="817"/>
      <c r="CA113" s="817">
        <v>362413</v>
      </c>
      <c r="CB113" s="817"/>
      <c r="CC113" s="817"/>
      <c r="CD113" s="817"/>
      <c r="CE113" s="817"/>
      <c r="CF113" s="875">
        <v>15.4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36435</v>
      </c>
      <c r="AB114" s="780"/>
      <c r="AC114" s="780"/>
      <c r="AD114" s="780"/>
      <c r="AE114" s="781"/>
      <c r="AF114" s="782">
        <v>40836</v>
      </c>
      <c r="AG114" s="780"/>
      <c r="AH114" s="780"/>
      <c r="AI114" s="780"/>
      <c r="AJ114" s="781"/>
      <c r="AK114" s="782">
        <v>43051</v>
      </c>
      <c r="AL114" s="780"/>
      <c r="AM114" s="780"/>
      <c r="AN114" s="780"/>
      <c r="AO114" s="781"/>
      <c r="AP114" s="824">
        <v>1.8</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672128</v>
      </c>
      <c r="BR114" s="817"/>
      <c r="BS114" s="817"/>
      <c r="BT114" s="817"/>
      <c r="BU114" s="817"/>
      <c r="BV114" s="817">
        <v>616239</v>
      </c>
      <c r="BW114" s="817"/>
      <c r="BX114" s="817"/>
      <c r="BY114" s="817"/>
      <c r="BZ114" s="817"/>
      <c r="CA114" s="817">
        <v>607070</v>
      </c>
      <c r="CB114" s="817"/>
      <c r="CC114" s="817"/>
      <c r="CD114" s="817"/>
      <c r="CE114" s="817"/>
      <c r="CF114" s="875">
        <v>25.9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520202</v>
      </c>
      <c r="AB117" s="903"/>
      <c r="AC117" s="903"/>
      <c r="AD117" s="903"/>
      <c r="AE117" s="904"/>
      <c r="AF117" s="905">
        <v>548461</v>
      </c>
      <c r="AG117" s="903"/>
      <c r="AH117" s="903"/>
      <c r="AI117" s="903"/>
      <c r="AJ117" s="904"/>
      <c r="AK117" s="905">
        <v>512010</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440</v>
      </c>
      <c r="BP119" s="878"/>
      <c r="BQ119" s="879">
        <v>5042461</v>
      </c>
      <c r="BR119" s="845"/>
      <c r="BS119" s="845"/>
      <c r="BT119" s="845"/>
      <c r="BU119" s="845"/>
      <c r="BV119" s="845">
        <v>4695306</v>
      </c>
      <c r="BW119" s="845"/>
      <c r="BX119" s="845"/>
      <c r="BY119" s="845"/>
      <c r="BZ119" s="845"/>
      <c r="CA119" s="845">
        <v>4628963</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3313593</v>
      </c>
      <c r="BR120" s="842"/>
      <c r="BS120" s="842"/>
      <c r="BT120" s="842"/>
      <c r="BU120" s="842"/>
      <c r="BV120" s="842">
        <v>3331927</v>
      </c>
      <c r="BW120" s="842"/>
      <c r="BX120" s="842"/>
      <c r="BY120" s="842"/>
      <c r="BZ120" s="842"/>
      <c r="CA120" s="842">
        <v>3223123</v>
      </c>
      <c r="CB120" s="842"/>
      <c r="CC120" s="842"/>
      <c r="CD120" s="842"/>
      <c r="CE120" s="842"/>
      <c r="CF120" s="866">
        <v>137.4</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42034</v>
      </c>
      <c r="DM120" s="842"/>
      <c r="DN120" s="842"/>
      <c r="DO120" s="842"/>
      <c r="DP120" s="842"/>
      <c r="DQ120" s="842">
        <v>62919</v>
      </c>
      <c r="DR120" s="842"/>
      <c r="DS120" s="842"/>
      <c r="DT120" s="842"/>
      <c r="DU120" s="842"/>
      <c r="DV120" s="843">
        <v>2.7</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3549583</v>
      </c>
      <c r="BR122" s="845"/>
      <c r="BS122" s="845"/>
      <c r="BT122" s="845"/>
      <c r="BU122" s="845"/>
      <c r="BV122" s="845">
        <v>3281355</v>
      </c>
      <c r="BW122" s="845"/>
      <c r="BX122" s="845"/>
      <c r="BY122" s="845"/>
      <c r="BZ122" s="845"/>
      <c r="CA122" s="845">
        <v>2761667</v>
      </c>
      <c r="CB122" s="845"/>
      <c r="CC122" s="845"/>
      <c r="CD122" s="845"/>
      <c r="CE122" s="845"/>
      <c r="CF122" s="846">
        <v>117.7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448</v>
      </c>
      <c r="BP123" s="878"/>
      <c r="BQ123" s="832">
        <v>6863176</v>
      </c>
      <c r="BR123" s="833"/>
      <c r="BS123" s="833"/>
      <c r="BT123" s="833"/>
      <c r="BU123" s="833"/>
      <c r="BV123" s="833">
        <v>6613282</v>
      </c>
      <c r="BW123" s="833"/>
      <c r="BX123" s="833"/>
      <c r="BY123" s="833"/>
      <c r="BZ123" s="833"/>
      <c r="CA123" s="833">
        <v>5984790</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35419</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1146</v>
      </c>
      <c r="AB128" s="801"/>
      <c r="AC128" s="801"/>
      <c r="AD128" s="801"/>
      <c r="AE128" s="802"/>
      <c r="AF128" s="803">
        <v>712</v>
      </c>
      <c r="AG128" s="801"/>
      <c r="AH128" s="801"/>
      <c r="AI128" s="801"/>
      <c r="AJ128" s="802"/>
      <c r="AK128" s="803">
        <v>424</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2611894</v>
      </c>
      <c r="AB129" s="780"/>
      <c r="AC129" s="780"/>
      <c r="AD129" s="780"/>
      <c r="AE129" s="781"/>
      <c r="AF129" s="782">
        <v>2653036</v>
      </c>
      <c r="AG129" s="780"/>
      <c r="AH129" s="780"/>
      <c r="AI129" s="780"/>
      <c r="AJ129" s="781"/>
      <c r="AK129" s="782">
        <v>2679912</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356463</v>
      </c>
      <c r="AB130" s="780"/>
      <c r="AC130" s="780"/>
      <c r="AD130" s="780"/>
      <c r="AE130" s="781"/>
      <c r="AF130" s="782">
        <v>371795</v>
      </c>
      <c r="AG130" s="780"/>
      <c r="AH130" s="780"/>
      <c r="AI130" s="780"/>
      <c r="AJ130" s="781"/>
      <c r="AK130" s="782">
        <v>334174</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2255431</v>
      </c>
      <c r="AB131" s="764"/>
      <c r="AC131" s="764"/>
      <c r="AD131" s="764"/>
      <c r="AE131" s="765"/>
      <c r="AF131" s="766">
        <v>2281241</v>
      </c>
      <c r="AG131" s="764"/>
      <c r="AH131" s="764"/>
      <c r="AI131" s="764"/>
      <c r="AJ131" s="765"/>
      <c r="AK131" s="766">
        <v>2345738</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7.2089547410000003</v>
      </c>
      <c r="AB132" s="745"/>
      <c r="AC132" s="745"/>
      <c r="AD132" s="745"/>
      <c r="AE132" s="746"/>
      <c r="AF132" s="747">
        <v>7.7130824840000001</v>
      </c>
      <c r="AG132" s="745"/>
      <c r="AH132" s="745"/>
      <c r="AI132" s="745"/>
      <c r="AJ132" s="746"/>
      <c r="AK132" s="747">
        <v>7.5631634910000001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6.5</v>
      </c>
      <c r="AB133" s="724"/>
      <c r="AC133" s="724"/>
      <c r="AD133" s="724"/>
      <c r="AE133" s="725"/>
      <c r="AF133" s="723">
        <v>7.1</v>
      </c>
      <c r="AG133" s="724"/>
      <c r="AH133" s="724"/>
      <c r="AI133" s="724"/>
      <c r="AJ133" s="725"/>
      <c r="AK133" s="723">
        <v>7.4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4YEW6eplXoX4LQhZ1A9sTMngp/MSu1UzVAjEiW3scdGklK/QwL0JFhM51TdE/EGl4PgpNN0qr1LG0He4+sIgQ==" saltValue="rtBIsWX6IbH1KS8mXerv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85" zoomScaleNormal="85" zoomScaleSheetLayoutView="85" workbookViewId="0">
      <selection activeCell="AY75" sqref="AY7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b+rS27inJ+gQSFrP9VMhZXrODbFuxbNTLMkjzIEUHlnjlR6HtbIJ1mhju3hfYL5yeqY8OppZSF2wetPiIHGFA==" saltValue="z1EAnNas32HWGZlnidIb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4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965H5D8Vrhg2sdyuqOAR8N02mD5Nxvlun1tsn58GUEOW9uoVjzovUUzYOAbd+TVejdUNd4EcjsBNlDqJ0Cw/w==" saltValue="1UUzqIjRLPXMRRbTgGKde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852504</v>
      </c>
      <c r="AP9" s="269">
        <v>203171</v>
      </c>
      <c r="AQ9" s="270">
        <v>263788</v>
      </c>
      <c r="AR9" s="271">
        <v>-23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170814</v>
      </c>
      <c r="AP10" s="272">
        <v>40709</v>
      </c>
      <c r="AQ10" s="273">
        <v>39680</v>
      </c>
      <c r="AR10" s="274">
        <v>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4557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457</v>
      </c>
      <c r="AP13" s="272">
        <v>109</v>
      </c>
      <c r="AQ13" s="273">
        <v>12917</v>
      </c>
      <c r="AR13" s="274">
        <v>-99.2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11555</v>
      </c>
      <c r="AP14" s="272">
        <v>2754</v>
      </c>
      <c r="AQ14" s="273">
        <v>4746</v>
      </c>
      <c r="AR14" s="274">
        <v>-42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-39401</v>
      </c>
      <c r="AP15" s="272">
        <v>-9390</v>
      </c>
      <c r="AQ15" s="273">
        <v>-12765</v>
      </c>
      <c r="AR15" s="274">
        <v>-26.4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995929</v>
      </c>
      <c r="AP16" s="272">
        <v>237352</v>
      </c>
      <c r="AQ16" s="273">
        <v>312922</v>
      </c>
      <c r="AR16" s="274">
        <v>-24.1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16.21</v>
      </c>
      <c r="AP21" s="286">
        <v>24.75</v>
      </c>
      <c r="AQ21" s="287">
        <v>-8.5399999999999991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v>
      </c>
      <c r="AP22" s="291">
        <v>95.6</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462310</v>
      </c>
      <c r="AP32" s="300">
        <v>110179</v>
      </c>
      <c r="AQ32" s="301">
        <v>170896</v>
      </c>
      <c r="AR32" s="302">
        <v>-35.5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6649</v>
      </c>
      <c r="AP35" s="300">
        <v>1585</v>
      </c>
      <c r="AQ35" s="301">
        <v>33138</v>
      </c>
      <c r="AR35" s="302">
        <v>-95.2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43051</v>
      </c>
      <c r="AP36" s="300">
        <v>10260</v>
      </c>
      <c r="AQ36" s="301">
        <v>2943</v>
      </c>
      <c r="AR36" s="302">
        <v>248.6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1487</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60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-424</v>
      </c>
      <c r="AP39" s="300">
        <v>-101</v>
      </c>
      <c r="AQ39" s="301">
        <v>-8408</v>
      </c>
      <c r="AR39" s="302">
        <v>-98.8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-334174</v>
      </c>
      <c r="AP40" s="300">
        <v>-79641</v>
      </c>
      <c r="AQ40" s="301">
        <v>-141122</v>
      </c>
      <c r="AR40" s="302">
        <v>-43.6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177412</v>
      </c>
      <c r="AP41" s="300">
        <v>42281</v>
      </c>
      <c r="AQ41" s="301">
        <v>59000</v>
      </c>
      <c r="AR41" s="302">
        <v>-28.3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566815</v>
      </c>
      <c r="AN51" s="322">
        <v>125875</v>
      </c>
      <c r="AO51" s="323">
        <v>-5.9</v>
      </c>
      <c r="AP51" s="324">
        <v>301035</v>
      </c>
      <c r="AQ51" s="325">
        <v>12.2</v>
      </c>
      <c r="AR51" s="326">
        <v>-18.100000000000001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425543</v>
      </c>
      <c r="AN52" s="330">
        <v>94502</v>
      </c>
      <c r="AO52" s="331">
        <v>19.8</v>
      </c>
      <c r="AP52" s="332">
        <v>154376</v>
      </c>
      <c r="AQ52" s="333">
        <v>29.1</v>
      </c>
      <c r="AR52" s="334">
        <v>-9.3000000000000007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525321</v>
      </c>
      <c r="AN53" s="322">
        <v>119012</v>
      </c>
      <c r="AO53" s="323">
        <v>-5.5</v>
      </c>
      <c r="AP53" s="324">
        <v>277467</v>
      </c>
      <c r="AQ53" s="325">
        <v>-7.8</v>
      </c>
      <c r="AR53" s="326">
        <v>2.2999999999999998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424212</v>
      </c>
      <c r="AN54" s="330">
        <v>96106</v>
      </c>
      <c r="AO54" s="331">
        <v>1.7</v>
      </c>
      <c r="AP54" s="332">
        <v>128378</v>
      </c>
      <c r="AQ54" s="333">
        <v>-16.8</v>
      </c>
      <c r="AR54" s="334">
        <v>18.5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833992</v>
      </c>
      <c r="AN55" s="322">
        <v>192652</v>
      </c>
      <c r="AO55" s="323">
        <v>61.9</v>
      </c>
      <c r="AP55" s="324">
        <v>282256</v>
      </c>
      <c r="AQ55" s="325">
        <v>1.7</v>
      </c>
      <c r="AR55" s="326">
        <v>60.2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373158</v>
      </c>
      <c r="AN56" s="330">
        <v>86200</v>
      </c>
      <c r="AO56" s="331">
        <v>-10.3</v>
      </c>
      <c r="AP56" s="332">
        <v>145453</v>
      </c>
      <c r="AQ56" s="333">
        <v>13.3</v>
      </c>
      <c r="AR56" s="334">
        <v>-23.6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466451</v>
      </c>
      <c r="AN57" s="322">
        <v>109831</v>
      </c>
      <c r="AO57" s="323">
        <v>-43</v>
      </c>
      <c r="AP57" s="324">
        <v>295341</v>
      </c>
      <c r="AQ57" s="325">
        <v>4.5999999999999996</v>
      </c>
      <c r="AR57" s="326">
        <v>-47.6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236807</v>
      </c>
      <c r="AN58" s="330">
        <v>55759</v>
      </c>
      <c r="AO58" s="331">
        <v>-35.299999999999997</v>
      </c>
      <c r="AP58" s="332">
        <v>137402</v>
      </c>
      <c r="AQ58" s="333">
        <v>-5.5</v>
      </c>
      <c r="AR58" s="334">
        <v>-29.8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593349</v>
      </c>
      <c r="AN59" s="322">
        <v>141408</v>
      </c>
      <c r="AO59" s="323">
        <v>28.8</v>
      </c>
      <c r="AP59" s="324">
        <v>292845</v>
      </c>
      <c r="AQ59" s="325">
        <v>-0.8</v>
      </c>
      <c r="AR59" s="326">
        <v>29.6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448762</v>
      </c>
      <c r="AN60" s="330">
        <v>106950</v>
      </c>
      <c r="AO60" s="331">
        <v>91.8</v>
      </c>
      <c r="AP60" s="332">
        <v>143187</v>
      </c>
      <c r="AQ60" s="333">
        <v>4.2</v>
      </c>
      <c r="AR60" s="334">
        <v>87.6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597186</v>
      </c>
      <c r="AN61" s="337">
        <v>137756</v>
      </c>
      <c r="AO61" s="338">
        <v>7.3</v>
      </c>
      <c r="AP61" s="339">
        <v>289789</v>
      </c>
      <c r="AQ61" s="340">
        <v>2</v>
      </c>
      <c r="AR61" s="326">
        <v>5.3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381696</v>
      </c>
      <c r="AN62" s="330">
        <v>87903</v>
      </c>
      <c r="AO62" s="331">
        <v>13.5</v>
      </c>
      <c r="AP62" s="332">
        <v>141759</v>
      </c>
      <c r="AQ62" s="333">
        <v>4.9000000000000004</v>
      </c>
      <c r="AR62" s="334">
        <v>8.6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yW1u+K2wFjYn43lrLTqn+Pb/RPn7a2WwNyYykvWo4wh079rYNL/NTh9SmfJsyQ0yKD4M/7m54Pq0jmyYx6AMQ==" saltValue="OS2dmuIC3Iw8vNOnEZZ2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ADFvFqWBSGX8U7t14rWrnddbnTYjiMwM5gIwj3E1Ar9vdBMcQ7sJsHt6UTs2y5KKE4nhVZ2O+H4u8zeHIj0rJQ==" saltValue="Fw5NoPmP0imkYxn1lv+f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c0syZvURxEgAuKGeioDTylGlu0apZzSiRCYLJ9W2D3FzX4iev7rCEpNuta6Af4MbDRrA7G0ciVA2oMOS3/7TAg==" saltValue="yaYBRO54sFAET+tMogDr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77.56</v>
      </c>
      <c r="G47" s="12">
        <v>67.37</v>
      </c>
      <c r="H47" s="12">
        <v>59.23</v>
      </c>
      <c r="I47" s="12">
        <v>57.36</v>
      </c>
      <c r="J47" s="13">
        <v>52.38</v>
      </c>
    </row>
    <row r="48" spans="2:10" ht="57.75" customHeight="1" x14ac:dyDescent="0.15">
      <c r="B48" s="14"/>
      <c r="C48" s="1141" t="s">
        <v>4</v>
      </c>
      <c r="D48" s="1141"/>
      <c r="E48" s="1142"/>
      <c r="F48" s="15">
        <v>15.08</v>
      </c>
      <c r="G48" s="16">
        <v>19.239999999999998</v>
      </c>
      <c r="H48" s="16">
        <v>11.74</v>
      </c>
      <c r="I48" s="16">
        <v>8.73</v>
      </c>
      <c r="J48" s="17">
        <v>12.12</v>
      </c>
    </row>
    <row r="49" spans="2:10" ht="57.75" customHeight="1" thickBot="1" x14ac:dyDescent="0.2">
      <c r="B49" s="18"/>
      <c r="C49" s="1143" t="s">
        <v>5</v>
      </c>
      <c r="D49" s="1143"/>
      <c r="E49" s="1144"/>
      <c r="F49" s="19" t="s">
        <v>529</v>
      </c>
      <c r="G49" s="20">
        <v>0.87</v>
      </c>
      <c r="H49" s="20" t="s">
        <v>530</v>
      </c>
      <c r="I49" s="20" t="s">
        <v>531</v>
      </c>
      <c r="J49" s="21" t="s">
        <v>532</v>
      </c>
    </row>
    <row r="50" spans="2:10" x14ac:dyDescent="0.15"/>
  </sheetData>
  <sheetProtection algorithmName="SHA-512" hashValue="ixSnr+rzBiGvuad04I6oD9aMgrUcX72LCRNQKiMaRNq8Ms4qvV/t55nUAVzlsw+wHv7LK+9DA0TgTyKHhlRCfQ==" saltValue="8lTSND7+nGHxRZRmwtBa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大輝</cp:lastModifiedBy>
  <cp:lastPrinted>2026-03-23T02:26:51Z</cp:lastPrinted>
  <dcterms:created xsi:type="dcterms:W3CDTF">2026-02-23T06:34:50Z</dcterms:created>
  <dcterms:modified xsi:type="dcterms:W3CDTF">2026-03-24T08:21:18Z</dcterms:modified>
  <cp:category/>
</cp:coreProperties>
</file>