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AM34" i="10"/>
  <c r="U34" i="10"/>
  <c r="U35" i="10" s="1"/>
  <c r="U36"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<sst xmlns="http://schemas.openxmlformats.org/spreadsheetml/2006/main" count="1111" uniqueCount="607">
  <si>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</si>
  <si>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</si>
  <si>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</si>
  <si>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</si>
  <si>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</si>
  <si>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</si>
  <si>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</si>
  <si>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</si>
  <si>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</si>
  <si>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</si>
  <si>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</si>
  <si>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</si>
  <si>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</si>
  <si>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</si>
  <si>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</si>
  <si>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</si>
  <si>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</si>
  <si>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</si>
  <si>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</si>
  <si>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</si>
  <si>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</si>
  <si>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</si>
  <si>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</si>
  <si>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</si>
  <si>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</si>
  <si>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</si>
  <si>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</si>
  <si>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</si>
  <si>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</si>
  <si>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</si>
  <si>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</si>
  <si>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</si>
  <si>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</si>
  <si>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</si>
  <si>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</si>
  <si>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</si>
  <si>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</si>
  <si>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</si>
  <si>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</si>
  <si>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</si>
  <si>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</si>
  <si>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</si>
  <si>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</si>
  <si>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</si>
  <si>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</si>
  <si>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</si>
  <si>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</si>
  <si>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</si>
  <si>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</si>
  <si>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</si>
  <si>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</si>
  <si>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</si>
  <si>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</si>
  <si>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</si>
  <si>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</si>
  <si>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</si>
  <si>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</si>
  <si>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</si>
  <si>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</si>
  <si>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</si>
  <si>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</si>
  <si>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</si>
  <si>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</si>
  <si>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</si>
  <si>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</si>
  <si>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</si>
  <si>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</si>
  <si>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</si>
  <si>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</si>
  <si>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</si>
  <si>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</si>
  <si>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</si>
  <si>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</si>
  <si>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</si>
  <si>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</si>
  <si>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</si>
  <si>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</si>
  <si>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</si>
  <si>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</si>
  <si>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</si>
  <si>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</si>
  <si>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</si>
  <si>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</si>
  <si>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</si>
  <si>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</si>
  <si>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</si>
  <si>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</si>
  <si>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</si>
  <si>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</si>
  <si>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</si>
  <si>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</si>
  <si>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</si>
  <si>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</si>
  <si>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</si>
  <si>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</si>
  <si>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</si>
  <si>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</si>
  <si>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</si>
  <si>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</si>
  <si>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</si>
  <si>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</si>
  <si>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</si>
  <si>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</si>
  <si>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</si>
  <si>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</si>
  <si>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</si>
  <si>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</si>
  <si>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</si>
  <si>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</si>
  <si>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</si>
  <si>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</si>
  <si>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</si>
  <si>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</si>
  <si>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</si>
  <si>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</si>
  <si>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</si>
  <si>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</si>
  <si>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</si>
  <si>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</si>
  <si>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</si>
  <si>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</si>
  <si>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</si>
  <si>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</si>
  <si>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</si>
  <si>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</si>
  <si>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</si>
  <si>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</si>
  <si>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</si>
  <si>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</si>
  <si>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</si>
  <si>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</si>
  <si>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</si>
  <si>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</si>
  <si>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</si>
  <si>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</si>
  <si>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</si>
  <si>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</si>
  <si>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</si>
  <si>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</si>
  <si>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</si>
  <si>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</si>
  <si>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</si>
  <si>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</si>
  <si>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</si>
  <si>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</si>
  <si>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</si>
  <si>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</si>
  <si>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</si>
  <si>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</si>
  <si>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</si>
  <si>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</si>
  <si>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</si>
  <si>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</si>
  <si>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</si>
  <si>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</si>
  <si>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</si>
  <si>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</si>
  <si>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</si>
  <si>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</si>
  <si>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</si>
  <si>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</si>
  <si>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</si>
  <si>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</si>
  <si>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</si>
  <si>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</si>
  <si>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</si>
  <si>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</si>
  <si>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</si>
  <si>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</si>
  <si>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</si>
  <si>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</si>
  <si>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</si>
  <si>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</si>
  <si>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</si>
  <si>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</si>
  <si>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</si>
  <si>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</si>
  <si>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</si>
  <si>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</si>
  <si>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</si>
  <si>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</si>
  <si>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</si>
  <si>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</si>
  <si>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</si>
  <si>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</si>
  <si>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</si>
  <si>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</si>
  <si>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</si>
  <si>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</si>
  <si>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</si>
  <si>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</si>
  <si>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</si>
  <si>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</si>
  <si>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</si>
  <si>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</si>
  <si>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</si>
  <si>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</si>
  <si>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</si>
  <si>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</si>
  <si>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</si>
  <si>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</si>
  <si>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</si>
  <si>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</si>
  <si>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</si>
  <si>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</si>
  <si>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</si>
  <si>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長野県南木曽町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</si>
  <si>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</si>
  <si>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</si>
  <si>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</si>
  <si>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</si>
  <si>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</si>
  <si>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</si>
  <si>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</si>
  <si>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</si>
  <si>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</si>
  <si>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</si>
  <si>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</si>
  <si>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</si>
  <si>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</si>
  <si>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</si>
  <si>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</si>
  <si>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</si>
  <si>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</si>
  <si>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</si>
  <si>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</si>
  <si>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</si>
  <si>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</si>
  <si>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</si>
  <si>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</si>
  <si>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</si>
  <si>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</si>
  <si>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</si>
  <si>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</si>
  <si>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</si>
  <si>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</si>
  <si>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</si>
  <si>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</si>
  <si>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</si>
  <si>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</si>
  <si>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</si>
  <si>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</si>
  <si>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</si>
  <si>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</si>
  <si>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</si>
  <si>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</si>
  <si>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</si>
  <si>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</si>
  <si>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</si>
  <si>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</si>
  <si>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</si>
  <si>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</si>
  <si>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</si>
  <si>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</si>
  <si>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</si>
  <si>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</si>
  <si>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</si>
  <si>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</si>
  <si>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</si>
  <si>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</si>
  <si>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</si>
  <si>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</si>
  <si>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</si>
  <si>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</si>
  <si>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</si>
  <si>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</si>
  <si>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</si>
  <si>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</si>
  <si>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</si>
  <si>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</si>
  <si>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</si>
  <si>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</si>
  <si>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</si>
  <si>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</si>
  <si>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</si>
  <si>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</si>
  <si>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</si>
  <si>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</si>
  <si>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</si>
  <si>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</si>
  <si>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</si>
  <si>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</si>
  <si>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</si>
  <si>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</si>
  <si>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</si>
  <si>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</si>
  <si>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</si>
  <si>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</si>
  <si>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</si>
  <si>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</si>
  <si>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</si>
  <si>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</si>
  <si>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</si>
  <si>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</si>
  <si>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</si>
  <si>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</si>
  <si>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</si>
  <si>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</si>
  <si>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</si>
  <si>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</si>
  <si>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</si>
  <si>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</si>
  <si>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</si>
  <si>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</si>
  <si>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</si>
  <si>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</si>
  <si>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</si>
  <si>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</si>
  <si>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</si>
  <si>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</si>
  <si>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</si>
  <si>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</si>
  <si>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</si>
  <si>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</si>
  <si>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</si>
  <si>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</si>
  <si>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</si>
  <si>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</si>
  <si>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</si>
  <si>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</si>
  <si>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</si>
  <si>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</si>
  <si>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</si>
  <si>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</si>
  <si>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</si>
  <si>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</si>
  <si>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</si>
  <si>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</si>
  <si>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</si>
  <si>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駐車場整備</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</si>
  <si>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</si>
  <si>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</si>
  <si>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</si>
  <si>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</si>
  <si>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</si>
  <si>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</si>
  <si>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</si>
  <si>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</si>
  <si>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</si>
  <si>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</si>
  <si>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</si>
  <si>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</si>
  <si>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</si>
  <si>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</si>
  <si>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</si>
  <si>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</si>
  <si>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</si>
  <si>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</si>
  <si>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</si>
  <si>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</si>
  <si>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</si>
  <si>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</si>
  <si>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</si>
  <si>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</si>
  <si>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長野県南木曽町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</si>
  <si>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</si>
  <si>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</si>
  <si>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</si>
  <si>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</si>
  <si>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</si>
  <si>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</si>
  <si>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</si>
  <si>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</si>
  <si>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</si>
  <si>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</si>
  <si>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</si>
  <si>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</si>
  <si>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</si>
  <si>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</si>
  <si>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</si>
  <si>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</si>
  <si>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</si>
  <si>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</si>
  <si>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</si>
  <si>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</si>
  <si>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</si>
  <si>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</si>
  <si>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</si>
  <si>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</si>
  <si>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</si>
  <si>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</si>
  <si>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</si>
  <si>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</si>
  <si>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</si>
  <si>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</si>
  <si>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</si>
  <si>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</si>
  <si>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</si>
  <si>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</si>
  <si>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</si>
  <si>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</si>
  <si>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</si>
  <si>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</si>
  <si>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</si>
  <si>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</si>
  <si>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法非適用企業</t>
    <phoneticPr fontId="5"/>
  </si>
  <si>
    <t>南木曽町農業集落排水事業特別会計</t>
    <phoneticPr fontId="5"/>
  </si>
  <si>
    <t>法非適用企業</t>
    <phoneticPr fontId="5"/>
  </si>
  <si>
    <t>南木曽町浄化槽市町村整備推進事業特別会計</t>
    <phoneticPr fontId="5"/>
  </si>
  <si>
    <t>法非適用企業</t>
    <phoneticPr fontId="5"/>
  </si>
  <si>
    <t>南木曽町宅地造成事業特別会計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</si>
  <si>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</si>
  <si>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</si>
  <si>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</si>
  <si>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</si>
  <si>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</si>
  <si>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</si>
  <si>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</si>
  <si>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</si>
  <si>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</si>
  <si>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</si>
  <si>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</si>
  <si>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</si>
  <si>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</si>
  <si>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</si>
  <si>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</si>
  <si>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</si>
  <si>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</si>
  <si>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</si>
  <si>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</si>
  <si>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</si>
  <si>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</si>
  <si>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</si>
  <si>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</si>
  <si>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</si>
  <si>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</si>
  <si>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</si>
  <si>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</si>
  <si>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</si>
  <si>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</si>
  <si>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</si>
  <si>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</si>
  <si>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</si>
  <si>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</si>
  <si>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</si>
  <si>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</si>
  <si>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</si>
  <si>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</si>
  <si>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</si>
  <si>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</si>
  <si>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</si>
  <si>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</si>
  <si>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</si>
  <si>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</si>
  <si>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</si>
  <si>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</si>
  <si>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</si>
  <si>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</si>
  <si>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</si>
  <si>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</si>
  <si>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</si>
  <si>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</si>
  <si>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</si>
  <si>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</si>
  <si>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</si>
  <si>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</si>
  <si>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</si>
  <si>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</si>
  <si>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</si>
  <si>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</si>
  <si>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</si>
  <si>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</si>
  <si>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</si>
  <si>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</si>
  <si>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</si>
  <si>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</si>
  <si>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</si>
  <si>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</si>
  <si>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南木曽町浄化槽市町村整備推進事業特別会計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</si>
  <si>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</si>
  <si>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</si>
  <si>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</si>
  <si>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</si>
  <si>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</si>
  <si>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</si>
  <si>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</si>
  <si>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</si>
  <si>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</si>
  <si>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</si>
  <si>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</si>
  <si>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</si>
  <si>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</si>
  <si>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</si>
  <si>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</si>
  <si>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</si>
  <si>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</si>
  <si>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</si>
  <si>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</si>
  <si>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</si>
  <si>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</si>
  <si>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</si>
  <si>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</si>
  <si>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</si>
  <si>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</si>
  <si>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</si>
  <si>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</si>
  <si>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</si>
  <si>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</si>
  <si>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</si>
  <si>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</si>
  <si>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</si>
  <si>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</si>
  <si>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</si>
  <si>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</si>
  <si>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</si>
  <si>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</si>
  <si>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</si>
  <si>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</si>
  <si>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</si>
  <si>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</si>
  <si>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</si>
  <si>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</si>
  <si>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</si>
  <si>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</si>
  <si>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</si>
  <si>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</si>
  <si>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</si>
  <si>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</si>
  <si>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</si>
  <si>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</si>
  <si>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</si>
  <si>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</si>
  <si>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</si>
  <si>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</si>
  <si>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</si>
  <si>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</si>
  <si>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</si>
  <si>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</si>
  <si>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</si>
  <si>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</si>
  <si>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</si>
  <si>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</si>
  <si>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</si>
  <si>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</si>
  <si>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</si>
  <si>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</si>
  <si>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</si>
  <si>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</si>
  <si>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</si>
  <si>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</si>
  <si>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</si>
  <si>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</si>
  <si>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</si>
  <si>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</si>
  <si>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</si>
  <si>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</si>
  <si>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</si>
  <si>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</si>
  <si>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</si>
  <si>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</si>
  <si>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</si>
  <si>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</si>
  <si>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</si>
  <si>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</si>
  <si>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</si>
  <si>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</si>
  <si>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</si>
  <si>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</si>
  <si>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</si>
  <si>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</si>
  <si>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</si>
  <si>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</si>
  <si>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</si>
  <si>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</si>
  <si>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一般会計</t>
  </si>
  <si>
    <t>南木曽町国民健康保険特別会計</t>
  </si>
  <si>
    <t>簡易水道事業特別会計</t>
  </si>
  <si>
    <t>南木曽町農業集落排水事業特別会計</t>
  </si>
  <si>
    <t>南木曽町浄化槽市町村整備推進事業特別会計</t>
  </si>
  <si>
    <t>南木曽町後期高齢者医療特別会計</t>
  </si>
  <si>
    <t>南木曽町下水道事業特別会計</t>
  </si>
  <si>
    <t>南木曽町営妻籠宿有料駐車場特別会計</t>
  </si>
  <si>
    <t>その他会計（赤字）</t>
  </si>
  <si>
    <t>その他会計（黒字）</t>
  </si>
  <si>
    <t>-</t>
    <phoneticPr fontId="2"/>
  </si>
  <si>
    <t>-</t>
    <phoneticPr fontId="2"/>
  </si>
  <si>
    <t>木曽広域連合</t>
  </si>
  <si>
    <t>　　（一般会計）</t>
  </si>
  <si>
    <t>　　（一般会計（下水道））</t>
  </si>
  <si>
    <t>　　（介護保険特別会計）</t>
  </si>
  <si>
    <t>長野県市町村自治振興組合</t>
    <rPh sb="10" eb="12">
      <t>クミアイ</t>
    </rPh>
    <phoneticPr fontId="5"/>
  </si>
  <si>
    <t>長野県後期高齢者医療広域連合</t>
  </si>
  <si>
    <t>　　（後期高齢者医療事業会計）</t>
  </si>
  <si>
    <t>長野県市町村総合事務組合</t>
  </si>
  <si>
    <t>　　（非常勤職員公務災害補償特別会計）</t>
  </si>
  <si>
    <t>中信地域町村交通災害共済事務組合</t>
    <rPh sb="14" eb="16">
      <t>クミアイ</t>
    </rPh>
    <phoneticPr fontId="5"/>
  </si>
  <si>
    <t>松塩筑木曽老人福祉施設組合</t>
    <rPh sb="11" eb="13">
      <t>クミアイ</t>
    </rPh>
    <phoneticPr fontId="5"/>
  </si>
  <si>
    <t>長野県地方税滞納整理機構</t>
    <rPh sb="10" eb="12">
      <t>キコウ</t>
    </rPh>
    <phoneticPr fontId="5"/>
  </si>
  <si>
    <t>南木曽町子育て基金</t>
    <rPh sb="0" eb="4">
      <t>ナギソマチ</t>
    </rPh>
    <rPh sb="4" eb="6">
      <t>コソダ</t>
    </rPh>
    <rPh sb="7" eb="9">
      <t>キキン</t>
    </rPh>
    <phoneticPr fontId="11"/>
  </si>
  <si>
    <t>南木曽町ユー・アイ住宅基金</t>
    <rPh sb="0" eb="4">
      <t>ナギソマチ</t>
    </rPh>
    <rPh sb="9" eb="11">
      <t>ジュウタク</t>
    </rPh>
    <rPh sb="11" eb="13">
      <t>キキン</t>
    </rPh>
    <phoneticPr fontId="11"/>
  </si>
  <si>
    <t>南木曽町公共施設総合管理基金</t>
    <rPh sb="0" eb="4">
      <t>ナギソマチ</t>
    </rPh>
    <rPh sb="4" eb="6">
      <t>コウキョウ</t>
    </rPh>
    <rPh sb="6" eb="8">
      <t>シセツ</t>
    </rPh>
    <rPh sb="8" eb="10">
      <t>ソウゴウ</t>
    </rPh>
    <rPh sb="10" eb="12">
      <t>カンリ</t>
    </rPh>
    <rPh sb="12" eb="14">
      <t>キキン</t>
    </rPh>
    <phoneticPr fontId="11"/>
  </si>
  <si>
    <t>南木曽町福祉基金</t>
    <rPh sb="0" eb="4">
      <t>ナギソマチ</t>
    </rPh>
    <rPh sb="4" eb="6">
      <t>フクシ</t>
    </rPh>
    <rPh sb="6" eb="8">
      <t>キキン</t>
    </rPh>
    <phoneticPr fontId="11"/>
  </si>
  <si>
    <t>南木曽町教育環境整備基金</t>
    <rPh sb="0" eb="4">
      <t>ナギソマチ</t>
    </rPh>
    <rPh sb="4" eb="6">
      <t>キョウイク</t>
    </rPh>
    <rPh sb="6" eb="8">
      <t>カンキョウ</t>
    </rPh>
    <rPh sb="8" eb="10">
      <t>セイビ</t>
    </rPh>
    <rPh sb="10" eb="12">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</si>
  <si>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</si>
  <si>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</si>
  <si>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</si>
  <si>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</si>
  <si>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</si>
  <si>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</si>
  <si>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</si>
  <si>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</si>
  <si>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</si>
  <si>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</si>
  <si>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</si>
  <si>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</si>
  <si>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実質公債費比率ともに類似団体平均を上回っている。ただし、大きく上回っていた状況から改善してきており、地方債の借入額の抑制と繰り上げ償還を実施してきた効果が出てきている状況であり、改善の途中であることを示している。ただし、今後実施される大型広域連携事業やここ数年の借入額の増加により据え置き期間が経過する２～3年間に地方債の償還期間を迎えることとなることから、現在の数値から上昇することが見込まれているため、その動向に十分に留意し、将来世帯に過度な負担の先送りがないように財政運営に取り組む。
</t>
    <phoneticPr fontId="5"/>
  </si>
  <si>
    <t>ここに入力当町の将来負担比率は、類似団体に比べ高い数値となっている。ただし、地方債発行額の抑制、繰上償還の実施等により一時期の高水準を脱し着実に減少している。有形固定資産減価償却率は類似団体平均値を下回っていることから、公共施設長寿命化の進捗が図られている状況である。今後は施設等の維持管理を適切に進めていく。</t>
    <rPh sb="3" eb="5">
      <t>ニュウリョク</t>
    </rPh>
    <rPh sb="25" eb="27">
      <t>スウチ</t>
    </rPh>
    <rPh sb="59" eb="60">
      <t>イチ</t>
    </rPh>
    <rPh sb="60" eb="62">
      <t>ジキ</t>
    </rPh>
    <rPh sb="63" eb="66">
      <t>コウスイジュン</t>
    </rPh>
    <rPh sb="67" eb="68">
      <t>ダッ</t>
    </rPh>
    <rPh sb="91" eb="93">
      <t>ルイジ</t>
    </rPh>
    <rPh sb="93" eb="95">
      <t>ダンタイ</t>
    </rPh>
    <rPh sb="95" eb="98">
      <t>ヘイキンチ</t>
    </rPh>
    <rPh sb="99" eb="100">
      <t>シタ</t>
    </rPh>
    <rPh sb="110" eb="112">
      <t>コウキョウ</t>
    </rPh>
    <rPh sb="112" eb="114">
      <t>シセツ</t>
    </rPh>
    <rPh sb="122" eb="123">
      <t>ハカ</t>
    </rPh>
    <rPh sb="134" eb="13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</si>
</sst>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062B-497E-AEC0-E5C094EDB7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147112</c:v>
                </c:pt>
                <c:pt idx="1">
                  <c:v>138783</c:v>
                </c:pt>
                <c:pt idx="2">
                  <c:v>133171</c:v>
                </c:pt>
                <c:pt idx="3">
                  <c:v>150626</c:v>
                </c:pt>
                <c:pt idx="4">
                  <c:v>161208</c:v>
                </c:pt>
              </c:numCache>
            </c:numRef>
          </c:val>
          <c:smooth val="0"/>
          <c:extLst>
            <c:ext xmlns:c16="http://schemas.microsoft.com/office/drawing/2014/chart" uri="{C3380CC4-5D6E-409C-BE32-E72D297353CC}">
              <c16:uniqueId val="{00000001-062B-497E-AEC0-E5C094EDB7A7}"/>
            </c:ext>
          </c:extLst>
        </c:ser>
        <c:dLbls>
          <c:showLegendKey val="0"/>
          <c:showVal val="0"/>
          <c:showCatName val="0"/>
          <c:showSerName val="0"/>
          <c:showPercent val="0"/>
          <c:showBubbleSize val="0"/>
        </c:dLbls>
        <c:marker val="1"/>
        <c:smooth val="0"/>
        <c:axId val="66340352"/>
        <c:axId val="66342272"/>
      </c:lineChart>
      <c:catAx>
        <c:axId val="66340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42272"/>
        <c:crosses val="autoZero"/>
        <c:auto val="1"/>
        <c:lblAlgn val="ctr"/>
        <c:lblOffset val="100"/>
        <c:tickLblSkip val="1"/>
        <c:tickMarkSkip val="1"/>
        <c:noMultiLvlLbl val="0"/>
      </c:catAx>
      <c:valAx>
        <c:axId val="663422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4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2.87</c:v>
                </c:pt>
                <c:pt idx="1">
                  <c:v>3.25</c:v>
                </c:pt>
                <c:pt idx="2">
                  <c:v>4.84</c:v>
                </c:pt>
                <c:pt idx="3">
                  <c:v>2.67</c:v>
                </c:pt>
                <c:pt idx="4">
                  <c:v>3.79</c:v>
                </c:pt>
              </c:numCache>
            </c:numRef>
          </c:val>
          <c:extLst>
            <c:ext xmlns:c16="http://schemas.microsoft.com/office/drawing/2014/chart" uri="{C3380CC4-5D6E-409C-BE32-E72D297353CC}">
              <c16:uniqueId val="{00000000-C89F-45F6-8CA5-AA2AC121D4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25.01</c:v>
                </c:pt>
                <c:pt idx="1">
                  <c:v>27.37</c:v>
                </c:pt>
                <c:pt idx="2">
                  <c:v>28.25</c:v>
                </c:pt>
                <c:pt idx="3">
                  <c:v>31.46</c:v>
                </c:pt>
                <c:pt idx="4">
                  <c:v>32.15</c:v>
                </c:pt>
              </c:numCache>
            </c:numRef>
          </c:val>
          <c:extLst>
            <c:ext xmlns:c16="http://schemas.microsoft.com/office/drawing/2014/chart" uri="{C3380CC4-5D6E-409C-BE32-E72D297353CC}">
              <c16:uniqueId val="{00000001-C89F-45F6-8CA5-AA2AC121D436}"/>
            </c:ext>
          </c:extLst>
        </c:ser>
        <c:dLbls>
          <c:showLegendKey val="0"/>
          <c:showVal val="0"/>
          <c:showCatName val="0"/>
          <c:showSerName val="0"/>
          <c:showPercent val="0"/>
          <c:showBubbleSize val="0"/>
        </c:dLbls>
        <c:gapWidth val="250"/>
        <c:overlap val="100"/>
        <c:axId val="122048512"/>
        <c:axId val="12205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2.64</c:v>
                </c:pt>
                <c:pt idx="1">
                  <c:v>1.19</c:v>
                </c:pt>
                <c:pt idx="2">
                  <c:v>2.52</c:v>
                </c:pt>
                <c:pt idx="3">
                  <c:v>-2.2999999999999998</c:v>
                </c:pt>
                <c:pt idx="4">
                  <c:v>0.88</c:v>
                </c:pt>
              </c:numCache>
            </c:numRef>
          </c:val>
          <c:smooth val="0"/>
          <c:extLst>
            <c:ext xmlns:c16="http://schemas.microsoft.com/office/drawing/2014/chart" uri="{C3380CC4-5D6E-409C-BE32-E72D297353CC}">
              <c16:uniqueId val="{00000002-C89F-45F6-8CA5-AA2AC121D436}"/>
            </c:ext>
          </c:extLst>
        </c:ser>
        <c:dLbls>
          <c:showLegendKey val="0"/>
          <c:showVal val="0"/>
          <c:showCatName val="0"/>
          <c:showSerName val="0"/>
          <c:showPercent val="0"/>
          <c:showBubbleSize val="0"/>
        </c:dLbls>
        <c:marker val="1"/>
        <c:smooth val="0"/>
        <c:axId val="122048512"/>
        <c:axId val="122050432"/>
      </c:lineChart>
      <c:catAx>
        <c:axId val="12204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050432"/>
        <c:crosses val="autoZero"/>
        <c:auto val="1"/>
        <c:lblAlgn val="ctr"/>
        <c:lblOffset val="100"/>
        <c:tickLblSkip val="1"/>
        <c:tickMarkSkip val="1"/>
        <c:noMultiLvlLbl val="0"/>
      </c:catAx>
      <c:valAx>
        <c:axId val="12205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4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37FD-4367-B2FA-4A6989DA7D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FD-4367-B2FA-4A6989DA7DA6}"/>
            </c:ext>
          </c:extLst>
        </c:ser>
        <c:ser>
          <c:idx val="2"/>
          <c:order val="2"/>
          <c:tx>
            <c:strRef>
              <c:f>データシート!$A$29</c:f>
              <c:strCache>
                <c:ptCount val="1"/>
                <c:pt idx="0">
                  <c:v>南木曽町営妻籠宿有料駐車場特別会計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0.02</c:v>
                </c:pt>
                <c:pt idx="6">
                  <c:v>#N/A</c:v>
                </c:pt>
                <c:pt idx="7">
                  <c:v>0.03</c:v>
                </c:pt>
                <c:pt idx="8">
                  <c:v>#N/A</c:v>
                </c:pt>
                <c:pt idx="9">
                  <c:v>0.05</c:v>
                </c:pt>
              </c:numCache>
            </c:numRef>
          </c:val>
          <c:extLst>
            <c:ext xmlns:c16="http://schemas.microsoft.com/office/drawing/2014/chart" uri="{C3380CC4-5D6E-409C-BE32-E72D297353CC}">
              <c16:uniqueId val="{00000002-37FD-4367-B2FA-4A6989DA7DA6}"/>
            </c:ext>
          </c:extLst>
        </c:ser>
        <c:ser>
          <c:idx val="3"/>
          <c:order val="3"/>
          <c:tx>
            <c:strRef>
              <c:f>データシート!$A$30</c:f>
              <c:strCache>
                <c:ptCount val="1"/>
                <c:pt idx="0">
                  <c:v>南木曽町下水道事業特別会計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0.02</c:v>
                </c:pt>
                <c:pt idx="4">
                  <c:v>#N/A</c:v>
                </c:pt>
                <c:pt idx="5">
                  <c:v>0.03</c:v>
                </c:pt>
                <c:pt idx="6">
                  <c:v>#N/A</c:v>
                </c:pt>
                <c:pt idx="7">
                  <c:v>0.04</c:v>
                </c:pt>
                <c:pt idx="8">
                  <c:v>#N/A</c:v>
                </c:pt>
                <c:pt idx="9">
                  <c:v>0.08</c:v>
                </c:pt>
              </c:numCache>
            </c:numRef>
          </c:val>
          <c:extLst>
            <c:ext xmlns:c16="http://schemas.microsoft.com/office/drawing/2014/chart" uri="{C3380CC4-5D6E-409C-BE32-E72D297353CC}">
              <c16:uniqueId val="{00000003-37FD-4367-B2FA-4A6989DA7DA6}"/>
            </c:ext>
          </c:extLst>
        </c:ser>
        <c:ser>
          <c:idx val="4"/>
          <c:order val="4"/>
          <c:tx>
            <c:strRef>
              <c:f>データシート!$A$31</c:f>
              <c:strCache>
                <c:ptCount val="1"/>
                <c:pt idx="0">
                  <c:v>南木曽町後期高齢者医療特別会計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0.1</c:v>
                </c:pt>
              </c:numCache>
            </c:numRef>
          </c:val>
          <c:extLst>
            <c:ext xmlns:c16="http://schemas.microsoft.com/office/drawing/2014/chart" uri="{C3380CC4-5D6E-409C-BE32-E72D297353CC}">
              <c16:uniqueId val="{00000004-37FD-4367-B2FA-4A6989DA7DA6}"/>
            </c:ext>
          </c:extLst>
        </c:ser>
        <c:ser>
          <c:idx val="5"/>
          <c:order val="5"/>
          <c:tx>
            <c:strRef>
              <c:f>データシート!$A$32</c:f>
              <c:strCache>
                <c:ptCount val="1"/>
                <c:pt idx="0">
                  <c:v>南木曽町浄化槽市町村整備推進事業特別会計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7.0000000000000007E-2</c:v>
                </c:pt>
                <c:pt idx="4">
                  <c:v>#N/A</c:v>
                </c:pt>
                <c:pt idx="5">
                  <c:v>0.06</c:v>
                </c:pt>
                <c:pt idx="6">
                  <c:v>#N/A</c:v>
                </c:pt>
                <c:pt idx="7">
                  <c:v>0.09</c:v>
                </c:pt>
                <c:pt idx="8">
                  <c:v>#N/A</c:v>
                </c:pt>
                <c:pt idx="9">
                  <c:v>0.13</c:v>
                </c:pt>
              </c:numCache>
            </c:numRef>
          </c:val>
          <c:extLst>
            <c:ext xmlns:c16="http://schemas.microsoft.com/office/drawing/2014/chart" uri="{C3380CC4-5D6E-409C-BE32-E72D297353CC}">
              <c16:uniqueId val="{00000005-37FD-4367-B2FA-4A6989DA7DA6}"/>
            </c:ext>
          </c:extLst>
        </c:ser>
        <c:ser>
          <c:idx val="6"/>
          <c:order val="6"/>
          <c:tx>
            <c:strRef>
              <c:f>データシート!$A$33</c:f>
              <c:strCache>
                <c:ptCount val="1"/>
                <c:pt idx="0">
                  <c:v>南木曽町農業集落排水事業特別会計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0.02</c:v>
                </c:pt>
                <c:pt idx="4">
                  <c:v>#N/A</c:v>
                </c:pt>
                <c:pt idx="5">
                  <c:v>0.05</c:v>
                </c:pt>
                <c:pt idx="6">
                  <c:v>#N/A</c:v>
                </c:pt>
                <c:pt idx="7">
                  <c:v>0.12</c:v>
                </c:pt>
                <c:pt idx="8">
                  <c:v>#N/A</c:v>
                </c:pt>
                <c:pt idx="9">
                  <c:v>0.17</c:v>
                </c:pt>
              </c:numCache>
            </c:numRef>
          </c:val>
          <c:extLst>
            <c:ext xmlns:c16="http://schemas.microsoft.com/office/drawing/2014/chart" uri="{C3380CC4-5D6E-409C-BE32-E72D297353CC}">
              <c16:uniqueId val="{00000006-37FD-4367-B2FA-4A6989DA7DA6}"/>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0.02</c:v>
                </c:pt>
                <c:pt idx="4">
                  <c:v>#N/A</c:v>
                </c:pt>
                <c:pt idx="5">
                  <c:v>0.28999999999999998</c:v>
                </c:pt>
                <c:pt idx="6">
                  <c:v>#N/A</c:v>
                </c:pt>
                <c:pt idx="7">
                  <c:v>0.12</c:v>
                </c:pt>
                <c:pt idx="8">
                  <c:v>#N/A</c:v>
                </c:pt>
                <c:pt idx="9">
                  <c:v>0.3</c:v>
                </c:pt>
              </c:numCache>
            </c:numRef>
          </c:val>
          <c:extLst>
            <c:ext xmlns:c16="http://schemas.microsoft.com/office/drawing/2014/chart" uri="{C3380CC4-5D6E-409C-BE32-E72D297353CC}">
              <c16:uniqueId val="{00000007-37FD-4367-B2FA-4A6989DA7DA6}"/>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2.08</c:v>
                </c:pt>
                <c:pt idx="2">
                  <c:v>#N/A</c:v>
                </c:pt>
                <c:pt idx="3">
                  <c:v>1.17</c:v>
                </c:pt>
                <c:pt idx="4">
                  <c:v>#N/A</c:v>
                </c:pt>
                <c:pt idx="5">
                  <c:v>2.0499999999999998</c:v>
                </c:pt>
                <c:pt idx="6">
                  <c:v>#N/A</c:v>
                </c:pt>
                <c:pt idx="7">
                  <c:v>1.67</c:v>
                </c:pt>
                <c:pt idx="8">
                  <c:v>#N/A</c:v>
                </c:pt>
                <c:pt idx="9">
                  <c:v>1.64</c:v>
                </c:pt>
              </c:numCache>
            </c:numRef>
          </c:val>
          <c:extLst>
            <c:ext xmlns:c16="http://schemas.microsoft.com/office/drawing/2014/chart" uri="{C3380CC4-5D6E-409C-BE32-E72D297353CC}">
              <c16:uniqueId val="{00000008-37FD-4367-B2FA-4A6989DA7D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2.86</c:v>
                </c:pt>
                <c:pt idx="2">
                  <c:v>#N/A</c:v>
                </c:pt>
                <c:pt idx="3">
                  <c:v>3.24</c:v>
                </c:pt>
                <c:pt idx="4">
                  <c:v>#N/A</c:v>
                </c:pt>
                <c:pt idx="5">
                  <c:v>4.83</c:v>
                </c:pt>
                <c:pt idx="6">
                  <c:v>#N/A</c:v>
                </c:pt>
                <c:pt idx="7">
                  <c:v>2.66</c:v>
                </c:pt>
                <c:pt idx="8">
                  <c:v>#N/A</c:v>
                </c:pt>
                <c:pt idx="9">
                  <c:v>3.78</c:v>
                </c:pt>
              </c:numCache>
            </c:numRef>
          </c:val>
          <c:extLst>
            <c:ext xmlns:c16="http://schemas.microsoft.com/office/drawing/2014/chart" uri="{C3380CC4-5D6E-409C-BE32-E72D297353CC}">
              <c16:uniqueId val="{00000009-37FD-4367-B2FA-4A6989DA7DA6}"/>
            </c:ext>
          </c:extLst>
        </c:ser>
        <c:dLbls>
          <c:showLegendKey val="0"/>
          <c:showVal val="0"/>
          <c:showCatName val="0"/>
          <c:showSerName val="0"/>
          <c:showPercent val="0"/>
          <c:showBubbleSize val="0"/>
        </c:dLbls>
        <c:gapWidth val="150"/>
        <c:overlap val="100"/>
        <c:axId val="122173312"/>
        <c:axId val="122174848"/>
      </c:barChart>
      <c:catAx>
        <c:axId val="12217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74848"/>
        <c:crosses val="autoZero"/>
        <c:auto val="1"/>
        <c:lblAlgn val="ctr"/>
        <c:lblOffset val="100"/>
        <c:tickLblSkip val="1"/>
        <c:tickMarkSkip val="1"/>
        <c:noMultiLvlLbl val="0"/>
      </c:catAx>
      <c:valAx>
        <c:axId val="12217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73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545</c:v>
                </c:pt>
                <c:pt idx="5">
                  <c:v>519</c:v>
                </c:pt>
                <c:pt idx="8">
                  <c:v>490</c:v>
                </c:pt>
                <c:pt idx="11">
                  <c:v>473</c:v>
                </c:pt>
                <c:pt idx="14">
                  <c:v>460</c:v>
                </c:pt>
              </c:numCache>
            </c:numRef>
          </c:val>
          <c:extLst>
            <c:ext xmlns:c16="http://schemas.microsoft.com/office/drawing/2014/chart" uri="{C3380CC4-5D6E-409C-BE32-E72D297353CC}">
              <c16:uniqueId val="{00000000-FB83-4611-800C-0B5D3EE929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83-4611-800C-0B5D3EE929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0</c:v>
                </c:pt>
                <c:pt idx="12">
                  <c:v>1</c:v>
                </c:pt>
              </c:numCache>
            </c:numRef>
          </c:val>
          <c:extLst>
            <c:ext xmlns:c16="http://schemas.microsoft.com/office/drawing/2014/chart" uri="{C3380CC4-5D6E-409C-BE32-E72D297353CC}">
              <c16:uniqueId val="{00000002-FB83-4611-800C-0B5D3EE929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13</c:v>
                </c:pt>
                <c:pt idx="6">
                  <c:v>10</c:v>
                </c:pt>
                <c:pt idx="9">
                  <c:v>16</c:v>
                </c:pt>
                <c:pt idx="12">
                  <c:v>15</c:v>
                </c:pt>
              </c:numCache>
            </c:numRef>
          </c:val>
          <c:extLst>
            <c:ext xmlns:c16="http://schemas.microsoft.com/office/drawing/2014/chart" uri="{C3380CC4-5D6E-409C-BE32-E72D297353CC}">
              <c16:uniqueId val="{00000003-FB83-4611-800C-0B5D3EE929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171</c:v>
                </c:pt>
                <c:pt idx="3">
                  <c:v>174</c:v>
                </c:pt>
                <c:pt idx="6">
                  <c:v>164</c:v>
                </c:pt>
                <c:pt idx="9">
                  <c:v>158</c:v>
                </c:pt>
                <c:pt idx="12">
                  <c:v>137</c:v>
                </c:pt>
              </c:numCache>
            </c:numRef>
          </c:val>
          <c:extLst>
            <c:ext xmlns:c16="http://schemas.microsoft.com/office/drawing/2014/chart" uri="{C3380CC4-5D6E-409C-BE32-E72D297353CC}">
              <c16:uniqueId val="{00000004-FB83-4611-800C-0B5D3EE929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83-4611-800C-0B5D3EE929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83-4611-800C-0B5D3EE929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519</c:v>
                </c:pt>
                <c:pt idx="3">
                  <c:v>465</c:v>
                </c:pt>
                <c:pt idx="6">
                  <c:v>453</c:v>
                </c:pt>
                <c:pt idx="9">
                  <c:v>444</c:v>
                </c:pt>
                <c:pt idx="12">
                  <c:v>440</c:v>
                </c:pt>
              </c:numCache>
            </c:numRef>
          </c:val>
          <c:extLst>
            <c:ext xmlns:c16="http://schemas.microsoft.com/office/drawing/2014/chart" uri="{C3380CC4-5D6E-409C-BE32-E72D297353CC}">
              <c16:uniqueId val="{00000007-FB83-4611-800C-0B5D3EE92984}"/>
            </c:ext>
          </c:extLst>
        </c:ser>
        <c:dLbls>
          <c:showLegendKey val="0"/>
          <c:showVal val="0"/>
          <c:showCatName val="0"/>
          <c:showSerName val="0"/>
          <c:showPercent val="0"/>
          <c:showBubbleSize val="0"/>
        </c:dLbls>
        <c:gapWidth val="100"/>
        <c:overlap val="100"/>
        <c:axId val="122324096"/>
        <c:axId val="12232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160</c:v>
                </c:pt>
                <c:pt idx="2">
                  <c:v>#N/A</c:v>
                </c:pt>
                <c:pt idx="3">
                  <c:v>#N/A</c:v>
                </c:pt>
                <c:pt idx="4">
                  <c:v>136</c:v>
                </c:pt>
                <c:pt idx="5">
                  <c:v>#N/A</c:v>
                </c:pt>
                <c:pt idx="6">
                  <c:v>#N/A</c:v>
                </c:pt>
                <c:pt idx="7">
                  <c:v>140</c:v>
                </c:pt>
                <c:pt idx="8">
                  <c:v>#N/A</c:v>
                </c:pt>
                <c:pt idx="9">
                  <c:v>#N/A</c:v>
                </c:pt>
                <c:pt idx="10">
                  <c:v>145</c:v>
                </c:pt>
                <c:pt idx="11">
                  <c:v>#N/A</c:v>
                </c:pt>
                <c:pt idx="12">
                  <c:v>#N/A</c:v>
                </c:pt>
                <c:pt idx="13">
                  <c:v>133</c:v>
                </c:pt>
                <c:pt idx="14">
                  <c:v>#N/A</c:v>
                </c:pt>
              </c:numCache>
            </c:numRef>
          </c:val>
          <c:smooth val="0"/>
          <c:extLst>
            <c:ext xmlns:c16="http://schemas.microsoft.com/office/drawing/2014/chart" uri="{C3380CC4-5D6E-409C-BE32-E72D297353CC}">
              <c16:uniqueId val="{00000008-FB83-4611-800C-0B5D3EE92984}"/>
            </c:ext>
          </c:extLst>
        </c:ser>
        <c:dLbls>
          <c:showLegendKey val="0"/>
          <c:showVal val="0"/>
          <c:showCatName val="0"/>
          <c:showSerName val="0"/>
          <c:showPercent val="0"/>
          <c:showBubbleSize val="0"/>
        </c:dLbls>
        <c:marker val="1"/>
        <c:smooth val="0"/>
        <c:axId val="122324096"/>
        <c:axId val="122326016"/>
      </c:lineChart>
      <c:catAx>
        <c:axId val="1223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26016"/>
        <c:crosses val="autoZero"/>
        <c:auto val="1"/>
        <c:lblAlgn val="ctr"/>
        <c:lblOffset val="100"/>
        <c:tickLblSkip val="1"/>
        <c:tickMarkSkip val="1"/>
        <c:noMultiLvlLbl val="0"/>
      </c:catAx>
      <c:valAx>
        <c:axId val="12232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2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4592</c:v>
                </c:pt>
                <c:pt idx="5">
                  <c:v>4458</c:v>
                </c:pt>
                <c:pt idx="8">
                  <c:v>4383</c:v>
                </c:pt>
                <c:pt idx="11">
                  <c:v>4402</c:v>
                </c:pt>
                <c:pt idx="14">
                  <c:v>4398</c:v>
                </c:pt>
              </c:numCache>
            </c:numRef>
          </c:val>
          <c:extLst>
            <c:ext xmlns:c16="http://schemas.microsoft.com/office/drawing/2014/chart" uri="{C3380CC4-5D6E-409C-BE32-E72D297353CC}">
              <c16:uniqueId val="{00000000-0E17-41AF-A86B-EE5038599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c:v>
                </c:pt>
                <c:pt idx="5">
                  <c:v>56</c:v>
                </c:pt>
                <c:pt idx="8">
                  <c:v>46</c:v>
                </c:pt>
                <c:pt idx="11">
                  <c:v>38</c:v>
                </c:pt>
                <c:pt idx="14">
                  <c:v>66</c:v>
                </c:pt>
              </c:numCache>
            </c:numRef>
          </c:val>
          <c:extLst>
            <c:ext xmlns:c16="http://schemas.microsoft.com/office/drawing/2014/chart" uri="{C3380CC4-5D6E-409C-BE32-E72D297353CC}">
              <c16:uniqueId val="{00000001-0E17-41AF-A86B-EE5038599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1620</c:v>
                </c:pt>
                <c:pt idx="5">
                  <c:v>1671</c:v>
                </c:pt>
                <c:pt idx="8">
                  <c:v>1850</c:v>
                </c:pt>
                <c:pt idx="11">
                  <c:v>1955</c:v>
                </c:pt>
                <c:pt idx="14">
                  <c:v>1941</c:v>
                </c:pt>
              </c:numCache>
            </c:numRef>
          </c:val>
          <c:extLst>
            <c:ext xmlns:c16="http://schemas.microsoft.com/office/drawing/2014/chart" uri="{C3380CC4-5D6E-409C-BE32-E72D297353CC}">
              <c16:uniqueId val="{00000002-0E17-41AF-A86B-EE5038599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17-41AF-A86B-EE5038599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17-41AF-A86B-EE5038599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7-41AF-A86B-EE5038599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910</c:v>
                </c:pt>
                <c:pt idx="3">
                  <c:v>875</c:v>
                </c:pt>
                <c:pt idx="6">
                  <c:v>845</c:v>
                </c:pt>
                <c:pt idx="9">
                  <c:v>843</c:v>
                </c:pt>
                <c:pt idx="12">
                  <c:v>867</c:v>
                </c:pt>
              </c:numCache>
            </c:numRef>
          </c:val>
          <c:extLst>
            <c:ext xmlns:c16="http://schemas.microsoft.com/office/drawing/2014/chart" uri="{C3380CC4-5D6E-409C-BE32-E72D297353CC}">
              <c16:uniqueId val="{00000006-0E17-41AF-A86B-EE5038599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104</c:v>
                </c:pt>
                <c:pt idx="3">
                  <c:v>92</c:v>
                </c:pt>
                <c:pt idx="6">
                  <c:v>83</c:v>
                </c:pt>
                <c:pt idx="9">
                  <c:v>126</c:v>
                </c:pt>
                <c:pt idx="12">
                  <c:v>112</c:v>
                </c:pt>
              </c:numCache>
            </c:numRef>
          </c:val>
          <c:extLst>
            <c:ext xmlns:c16="http://schemas.microsoft.com/office/drawing/2014/chart" uri="{C3380CC4-5D6E-409C-BE32-E72D297353CC}">
              <c16:uniqueId val="{00000007-0E17-41AF-A86B-EE5038599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2180</c:v>
                </c:pt>
                <c:pt idx="3">
                  <c:v>2081</c:v>
                </c:pt>
                <c:pt idx="6">
                  <c:v>1994</c:v>
                </c:pt>
                <c:pt idx="9">
                  <c:v>1932</c:v>
                </c:pt>
                <c:pt idx="12">
                  <c:v>1822</c:v>
                </c:pt>
              </c:numCache>
            </c:numRef>
          </c:val>
          <c:extLst>
            <c:ext xmlns:c16="http://schemas.microsoft.com/office/drawing/2014/chart" uri="{C3380CC4-5D6E-409C-BE32-E72D297353CC}">
              <c16:uniqueId val="{00000008-0E17-41AF-A86B-EE5038599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9-0E17-41AF-A86B-EE5038599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4039</c:v>
                </c:pt>
                <c:pt idx="3">
                  <c:v>3837</c:v>
                </c:pt>
                <c:pt idx="6">
                  <c:v>3691</c:v>
                </c:pt>
                <c:pt idx="9">
                  <c:v>3748</c:v>
                </c:pt>
                <c:pt idx="12">
                  <c:v>3849</c:v>
                </c:pt>
              </c:numCache>
            </c:numRef>
          </c:val>
          <c:extLst>
            <c:ext xmlns:c16="http://schemas.microsoft.com/office/drawing/2014/chart" uri="{C3380CC4-5D6E-409C-BE32-E72D297353CC}">
              <c16:uniqueId val="{0000000A-0E17-41AF-A86B-EE503859931B}"/>
            </c:ext>
          </c:extLst>
        </c:ser>
        <c:dLbls>
          <c:showLegendKey val="0"/>
          <c:showVal val="0"/>
          <c:showCatName val="0"/>
          <c:showSerName val="0"/>
          <c:showPercent val="0"/>
          <c:showBubbleSize val="0"/>
        </c:dLbls>
        <c:gapWidth val="100"/>
        <c:overlap val="100"/>
        <c:axId val="122483456"/>
        <c:axId val="12248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864</c:v>
                </c:pt>
                <c:pt idx="2">
                  <c:v>#N/A</c:v>
                </c:pt>
                <c:pt idx="3">
                  <c:v>#N/A</c:v>
                </c:pt>
                <c:pt idx="4">
                  <c:v>701</c:v>
                </c:pt>
                <c:pt idx="5">
                  <c:v>#N/A</c:v>
                </c:pt>
                <c:pt idx="6">
                  <c:v>#N/A</c:v>
                </c:pt>
                <c:pt idx="7">
                  <c:v>333</c:v>
                </c:pt>
                <c:pt idx="8">
                  <c:v>#N/A</c:v>
                </c:pt>
                <c:pt idx="9">
                  <c:v>#N/A</c:v>
                </c:pt>
                <c:pt idx="10">
                  <c:v>254</c:v>
                </c:pt>
                <c:pt idx="11">
                  <c:v>#N/A</c:v>
                </c:pt>
                <c:pt idx="12">
                  <c:v>#N/A</c:v>
                </c:pt>
                <c:pt idx="13">
                  <c:v>245</c:v>
                </c:pt>
                <c:pt idx="14">
                  <c:v>#N/A</c:v>
                </c:pt>
              </c:numCache>
            </c:numRef>
          </c:val>
          <c:smooth val="0"/>
          <c:extLst>
            <c:ext xmlns:c16="http://schemas.microsoft.com/office/drawing/2014/chart" uri="{C3380CC4-5D6E-409C-BE32-E72D297353CC}">
              <c16:uniqueId val="{0000000B-0E17-41AF-A86B-EE503859931B}"/>
            </c:ext>
          </c:extLst>
        </c:ser>
        <c:dLbls>
          <c:showLegendKey val="0"/>
          <c:showVal val="0"/>
          <c:showCatName val="0"/>
          <c:showSerName val="0"/>
          <c:showPercent val="0"/>
          <c:showBubbleSize val="0"/>
        </c:dLbls>
        <c:marker val="1"/>
        <c:smooth val="0"/>
        <c:axId val="122483456"/>
        <c:axId val="122485376"/>
      </c:lineChart>
      <c:catAx>
        <c:axId val="1224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85376"/>
        <c:crosses val="autoZero"/>
        <c:auto val="1"/>
        <c:lblAlgn val="ctr"/>
        <c:lblOffset val="100"/>
        <c:tickLblSkip val="1"/>
        <c:tickMarkSkip val="1"/>
        <c:noMultiLvlLbl val="0"/>
      </c:catAx>
      <c:valAx>
        <c:axId val="12248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8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719</c:v>
                </c:pt>
                <c:pt idx="1">
                  <c:v>781</c:v>
                </c:pt>
                <c:pt idx="2">
                  <c:v>780</c:v>
                </c:pt>
              </c:numCache>
            </c:numRef>
          </c:val>
          <c:extLst>
            <c:ext xmlns:c16="http://schemas.microsoft.com/office/drawing/2014/chart" uri="{C3380CC4-5D6E-409C-BE32-E72D297353CC}">
              <c16:uniqueId val="{00000000-740A-4112-8E43-FB1FC5ED91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320</c:v>
                </c:pt>
                <c:pt idx="1">
                  <c:v>360</c:v>
                </c:pt>
                <c:pt idx="2">
                  <c:v>309</c:v>
                </c:pt>
              </c:numCache>
            </c:numRef>
          </c:val>
          <c:extLst>
            <c:ext xmlns:c16="http://schemas.microsoft.com/office/drawing/2014/chart" uri="{C3380CC4-5D6E-409C-BE32-E72D297353CC}">
              <c16:uniqueId val="{00000001-740A-4112-8E43-FB1FC5ED91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664</c:v>
                </c:pt>
                <c:pt idx="1">
                  <c:v>659</c:v>
                </c:pt>
                <c:pt idx="2">
                  <c:v>677</c:v>
                </c:pt>
              </c:numCache>
            </c:numRef>
          </c:val>
          <c:extLst>
            <c:ext xmlns:c16="http://schemas.microsoft.com/office/drawing/2014/chart" uri="{C3380CC4-5D6E-409C-BE32-E72D297353CC}">
              <c16:uniqueId val="{00000002-740A-4112-8E43-FB1FC5ED91D7}"/>
            </c:ext>
          </c:extLst>
        </c:ser>
        <c:dLbls>
          <c:showLegendKey val="0"/>
          <c:showVal val="0"/>
          <c:showCatName val="0"/>
          <c:showSerName val="0"/>
          <c:showPercent val="0"/>
          <c:showBubbleSize val="0"/>
        </c:dLbls>
        <c:gapWidth val="120"/>
        <c:overlap val="100"/>
        <c:axId val="133117440"/>
        <c:axId val="133118976"/>
      </c:barChart>
      <c:catAx>
        <c:axId val="13311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118976"/>
        <c:crosses val="autoZero"/>
        <c:auto val="1"/>
        <c:lblAlgn val="ctr"/>
        <c:lblOffset val="100"/>
        <c:tickLblSkip val="1"/>
        <c:tickMarkSkip val="1"/>
        <c:noMultiLvlLbl val="0"/>
      </c:catAx>
      <c:valAx>
        <c:axId val="133118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11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{F4E1505B-D903-439F-87FD-2EF8D8AC623E}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B5D-4260-9D02-C3FC38AE96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{7061F780-4BF0-4077-AB61-D083D545F919}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5D-4260-9D02-C3FC38AE96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{29866394-B9DF-4AAD-AFC1-C5016145DA4B}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5D-4260-9D02-C3FC38AE96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{9BE4C634-808A-4409-A2E6-B5C52BC3C89E}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5D-4260-9D02-C3FC38AE96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{41D3559C-CEEB-4AF5-9204-37C411647F5A}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5D-4260-9D02-C3FC38AE96B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{8835BDE2-E7D0-44A4-A1AC-BEAE60B85CA8}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B5D-4260-9D02-C3FC38AE96B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{FCD67AFE-197E-4FE0-B860-083BC4A57664}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B5D-4260-9D02-C3FC38AE96B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{E0151DDC-6E46-4C69-8902-5B42A0D284ED}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B5D-4260-9D02-C3FC38AE96B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{EF80E81B-00CA-47BD-9195-F6499A7957EC}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B5D-4260-9D02-C3FC38AE96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31.2</c:v>
                </c:pt>
                <c:pt idx="32">
                  <c:v>32.9</c:v>
                </c:pt>
              </c:numCache>
            </c:numRef>
          </c:xVal>
          <c:yVal>
            <c:numRef>
              <c:f>公会計指標分析・財政指標組合せ分析表!$BP$51:$DC$51</c:f>
              <c:numCache>
                <c:formatCode>#,##0.0;"▲ "#,##0.0</c:formatCode>
                <c:ptCount val="40"/>
                <c:pt idx="24">
                  <c:v>12.5</c:v>
                </c:pt>
                <c:pt idx="32">
                  <c:v>12.4</c:v>
                </c:pt>
              </c:numCache>
            </c:numRef>
          </c:yVal>
          <c:smooth val="0"/>
          <c:extLst>
            <c:ext xmlns:c16="http://schemas.microsoft.com/office/drawing/2014/chart" uri="{C3380CC4-5D6E-409C-BE32-E72D297353CC}">
              <c16:uniqueId val="{00000009-AB5D-4260-9D02-C3FC38AE96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{6146CCA1-6573-4B57-9650-857282930DAB}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B5D-4260-9D02-C3FC38AE96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{D2817328-0378-40DE-A2F5-2F83330FDDC9}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5D-4260-9D02-C3FC38AE96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{A17CE0EA-FAED-402B-919A-E39326812DAF}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5D-4260-9D02-C3FC38AE96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{35E2A61E-D4EB-4195-95B0-AF57BD64FF0D}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5D-4260-9D02-C3FC38AE96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{23D4071D-8FBA-454B-B236-22BBEFBAC391}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5D-4260-9D02-C3FC38AE96B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{7F4FBF7C-13B0-49AE-ADF6-9E40E15CFE56}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B5D-4260-9D02-C3FC38AE96B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{F9A8FEB7-2660-44E3-9409-8821FFD79254}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B5D-4260-9D02-C3FC38AE96BB}"/>
                </c:ext>
              </c:extLst>
            </c:dLbl>
            <c:dLbl>
              <c:idx val="24"/>
              <c:layout>
                <c:manualLayout>
                  <c:x val="-3.239507211184943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{1D418301-028F-44F7-B915-4F107ADC073E}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B5D-4260-9D02-C3FC38AE96BB}"/>
                </c:ext>
              </c:extLst>
            </c:dLbl>
            <c:dLbl>
              <c:idx val="32"/>
              <c:layout>
                <c:manualLayout>
                  <c:x val="-3.189532882729544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{505678D5-A168-4BCA-9FB6-9EDA73FD54C1}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B5D-4260-9D02-C3FC38AE96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AB5D-4260-9D02-C3FC38AE96BB}"/>
            </c:ext>
          </c:extLst>
        </c:ser>
        <c:dLbls>
          <c:showLegendKey val="0"/>
          <c:showVal val="1"/>
          <c:showCatName val="0"/>
          <c:showSerName val="0"/>
          <c:showPercent val="0"/>
          <c:showBubbleSize val="0"/>
        </c:dLbls>
        <c:axId val="46179840"/>
        <c:axId val="46181760"/>
      </c:scatterChart>
      <c:valAx>
        <c:axId val="46179840"/>
        <c:scaling>
          <c:orientation val="minMax"/>
          <c:max val="61"/>
          <c:min val="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{699F7323-F811-432D-8B3D-69D2D9377CC4}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B8D-4755-85BF-5B9E46DA8F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{180127AD-C062-41F9-A26D-F35480A7FA01}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8D-4755-85BF-5B9E46DA8F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{A47339DD-FD49-4553-A771-4AF45623FDF9}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8D-4755-85BF-5B9E46DA8F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{86BED045-F4B3-4933-9D71-AD63960F2AE6}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8D-4755-85BF-5B9E46DA8F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{8FCB4A6D-D0FF-4B70-8451-CC360F97299E}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8D-4755-85BF-5B9E46DA8F5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{0C10ADB9-B466-4F19-BBF3-18BC87BB1FA0}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B8D-4755-85BF-5B9E46DA8F5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{043905A3-ABB4-4CDD-930C-925C5AF3B910}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B8D-4755-85BF-5B9E46DA8F52}"/>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{1515EC57-6518-45BB-B242-3C7628B142BE}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B8D-4755-85BF-5B9E46DA8F52}"/>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{A69C10E1-EE14-49EF-91F2-36BC243C217C}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B8D-4755-85BF-5B9E46DA8F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8.1</c:v>
                </c:pt>
                <c:pt idx="16">
                  <c:v>7.1</c:v>
                </c:pt>
                <c:pt idx="24">
                  <c:v>6.9</c:v>
                </c:pt>
                <c:pt idx="32">
                  <c:v>6.9</c:v>
                </c:pt>
              </c:numCache>
            </c:numRef>
          </c:xVal>
          <c:yVal>
            <c:numRef>
              <c:f>公会計指標分析・財政指標組合せ分析表!$BP$73:$DC$73</c:f>
              <c:numCache>
                <c:formatCode>#,##0.0;"▲ "#,##0.0</c:formatCode>
                <c:ptCount val="40"/>
                <c:pt idx="0">
                  <c:v>42.3</c:v>
                </c:pt>
                <c:pt idx="8">
                  <c:v>35.200000000000003</c:v>
                </c:pt>
                <c:pt idx="16">
                  <c:v>16.100000000000001</c:v>
                </c:pt>
                <c:pt idx="24">
                  <c:v>12.5</c:v>
                </c:pt>
                <c:pt idx="32">
                  <c:v>12.4</c:v>
                </c:pt>
              </c:numCache>
            </c:numRef>
          </c:yVal>
          <c:smooth val="0"/>
          <c:extLst>
            <c:ext xmlns:c16="http://schemas.microsoft.com/office/drawing/2014/chart" uri="{C3380CC4-5D6E-409C-BE32-E72D297353CC}">
              <c16:uniqueId val="{00000009-FB8D-4755-85BF-5B9E46DA8F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{B120158B-0BBF-4625-92A3-2EC61EFDB961}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B8D-4755-85BF-5B9E46DA8F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{2EDC234C-28BF-4EB1-8D44-D836A7A116F9}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8D-4755-85BF-5B9E46DA8F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{CE195D5E-4263-4CFA-A6C4-3D277FE51ACA}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8D-4755-85BF-5B9E46DA8F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{A0CBD782-9D15-431D-A4DA-626C39ACFE07}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8D-4755-85BF-5B9E46DA8F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{75613F30-A0C3-452E-8EC5-611A66109091}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8D-4755-85BF-5B9E46DA8F5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{BFA9D31E-6993-4149-9307-A7A1563426FB}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B8D-4755-85BF-5B9E46DA8F5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{8DD11CFC-2E24-4C81-B745-1C4027A480A1}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B8D-4755-85BF-5B9E46DA8F5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{54E27A86-DA4A-4F55-9FBF-14A891AB9BB4}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B8D-4755-85BF-5B9E46DA8F5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{5B73EB45-AAA2-4B16-9DA4-1BCC08F4128B}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B8D-4755-85BF-5B9E46DA8F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B8D-4755-85BF-5B9E46DA8F52}"/>
            </c:ext>
          </c:extLst>
        </c:ser>
        <c:dLbls>
          <c:showLegendKey val="0"/>
          <c:showVal val="1"/>
          <c:showCatName val="0"/>
          <c:showSerName val="0"/>
          <c:showPercent val="0"/>
          <c:showBubbleSize val="0"/>
        </c:dLbls>
        <c:axId val="84219776"/>
        <c:axId val="84234240"/>
      </c:scatterChart>
      <c:valAx>
        <c:axId val="84219776"/>
        <c:scaling>
          <c:orientation val="minMax"/>
          <c:max val="9.9"/>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を抑制したことにより減少となっており、公営企業債の元</a:t>
          </a:r>
          <a:endParaRPr lang="ja-JP" altLang="ja-JP" sz="1400">
            <a:effectLst/>
          </a:endParaRPr>
        </a:p>
        <a:p>
          <a:r>
            <a:rPr lang="ja-JP" altLang="ja-JP" sz="1100" baseline="0">
              <a:solidFill>
                <a:schemeClr val="dk1"/>
              </a:solidFill>
              <a:effectLst/>
              <a:latin typeface="+mn-lt"/>
              <a:ea typeface="+mn-ea"/>
              <a:cs typeface="+mn-cs"/>
            </a:rPr>
            <a:t>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a:t>
          </a:r>
          <a:endParaRPr lang="ja-JP" altLang="ja-JP" sz="1400">
            <a:effectLst/>
          </a:endParaRPr>
        </a:p>
        <a:p>
          <a:r>
            <a:rPr lang="ja-JP" altLang="ja-JP" sz="1100" baseline="0">
              <a:solidFill>
                <a:schemeClr val="dk1"/>
              </a:solidFill>
              <a:effectLst/>
              <a:latin typeface="+mn-lt"/>
              <a:ea typeface="+mn-ea"/>
              <a:cs typeface="+mn-cs"/>
            </a:rPr>
            <a:t>の繰上償還により減少となった。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算入公債費等は、定期償還により減少傾向ではあるもの</a:t>
          </a:r>
          <a:endParaRPr lang="ja-JP" altLang="ja-JP" sz="1400">
            <a:effectLst/>
          </a:endParaRPr>
        </a:p>
        <a:p>
          <a:r>
            <a:rPr lang="ja-JP" altLang="ja-JP" sz="1100" baseline="0">
              <a:solidFill>
                <a:schemeClr val="dk1"/>
              </a:solidFill>
              <a:effectLst/>
              <a:latin typeface="+mn-lt"/>
              <a:ea typeface="+mn-ea"/>
              <a:cs typeface="+mn-cs"/>
            </a:rPr>
            <a:t>の交付税措置のある過疎対策事業債の借入を行っているた</a:t>
          </a:r>
          <a:endParaRPr lang="ja-JP" altLang="ja-JP" sz="1400">
            <a:effectLst/>
          </a:endParaRPr>
        </a:p>
        <a:p>
          <a:pPr fontAlgn="base"/>
          <a:r>
            <a:rPr lang="ja-JP" altLang="ja-JP" sz="1100" baseline="0">
              <a:solidFill>
                <a:schemeClr val="dk1"/>
              </a:solidFill>
              <a:effectLst/>
              <a:latin typeface="+mn-lt"/>
              <a:ea typeface="+mn-ea"/>
              <a:cs typeface="+mn-cs"/>
            </a:rPr>
            <a:t>め減少幅は少ないと推測される。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計画に沿った事業の実施で借入を抑制したことにより大幅に</a:t>
          </a:r>
          <a:endParaRPr lang="ja-JP" altLang="ja-JP" sz="1400">
            <a:effectLst/>
          </a:endParaRPr>
        </a:p>
        <a:p>
          <a:r>
            <a:rPr lang="ja-JP" altLang="ja-JP" sz="1100" baseline="0">
              <a:solidFill>
                <a:schemeClr val="dk1"/>
              </a:solidFill>
              <a:effectLst/>
              <a:latin typeface="+mn-lt"/>
              <a:ea typeface="+mn-ea"/>
              <a:cs typeface="+mn-cs"/>
            </a:rPr>
            <a:t>減少となった。</a:t>
          </a:r>
          <a:endParaRPr lang="ja-JP" altLang="ja-JP" sz="1400">
            <a:effectLst/>
          </a:endParaRPr>
        </a:p>
        <a:p>
          <a:r>
            <a:rPr lang="ja-JP" altLang="ja-JP" sz="1100" baseline="0">
              <a:solidFill>
                <a:schemeClr val="dk1"/>
              </a:solidFill>
              <a:effectLst/>
              <a:latin typeface="+mn-lt"/>
              <a:ea typeface="+mn-ea"/>
              <a:cs typeface="+mn-cs"/>
            </a:rPr>
            <a:t>充当可能財源等</a:t>
          </a:r>
          <a:r>
            <a:rPr lang="ja-JP" altLang="en-US" sz="1100" baseline="0">
              <a:solidFill>
                <a:schemeClr val="dk1"/>
              </a:solidFill>
              <a:effectLst/>
              <a:latin typeface="+mn-lt"/>
              <a:ea typeface="+mn-ea"/>
              <a:cs typeface="+mn-cs"/>
            </a:rPr>
            <a:t>は、昨年度より横ばいで推移している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それらにより将来負担比率の分子は減少している。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繰り上げ償還を実施したことによる減債基金が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百万円減少したこと、特定目的基金については施設整備に伴い、計画的な積立と取崩しを実施したことによる増減である。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これにより基金全体額については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については個別施設計画を策定しており、これに基いた計画的な特定目的基金の積み立て、取崩しにより事業の安定化を図り、昨今の自然災害をはじめとする緊急を要する事態への備えとして町の財政規模の３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子育て世代、保育施設整備に利用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ユーアイ住宅基金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住宅整備・宅地造成事業等へ利用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公共施設の整備、改修等へ利用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福祉施設整備・福祉事業等に利用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　教育施設整備・教育環境改善・推進に利用</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予定している、公共施設（妻籠分館）、及び教育施設（南木曽中学校体育改修）の整備に向けて基金の積み立てを行い、社会福祉施設（デイサービスセンター）、読書保育園の施設整備に伴い基金の取り崩しを実施したことによる増減である。いずれも町の長期計画により計画的な積立を行い事業を実施したことによる増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公共施設個別施設計画を策定し、施設を安全に利用するために計画的に目的に沿った基金積立を行い、事業を確実に進められる基金の利用を行う。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百万円行っているが、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地区水道施設整備等投資的経費の他、公共施設の改修、小中学校、地元高校へのソフト面での経費の増加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昨今の自然災害をはじめとする緊急を要する事態への備えとして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、災害復旧器官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町の財政規模の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ために段階的に積立を行う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広域連合ＣＡＴＶ事業償還元金（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千円）および臨時財政対策債繰り上げ償還（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千円）の実施により前年度に比べ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これまで広域ごみ焼却施設の更新、今後はＣＡＴＶ光化の計画等大型事業による償還が始まることとなり、財政状況を考慮し、計画的な基金積立が必要である。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有形固定資産減価償却率は、類似団体平均値を下回り、全国平均、長野県平均と比較しても低い数値となっている。今後、固定資産台帳の整備を実施し公共施設等総合管理計画に基づき公共施設等の維持管理コスト、問題点・課題を協議し、維持管理等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2" name="直線コネクタ 61"/>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3"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4" name="直線コネクタ 63"/>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5"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6" name="直線コネクタ 65"/>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67" name="有形固定資産減価償却率平均値テキスト"/>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68" name="フローチャート: 判断 67"/>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69" name="フローチャート: 判断 68"/>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0" name="フローチャート: 判断 69"/>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92964</xdr:rowOff>
    </xdr:from>
    <xdr:to>
      <xdr:col>23</xdr:col>
      <xdr:colOff>136525</xdr:colOff>
      <xdr:row>33</xdr:row>
      <xdr:rowOff>23114</xdr:rowOff>
    </xdr:to>
    <xdr:sp macro="" textlink="">
      <xdr:nvSpPr>
        <xdr:cNvPr id="76" name="楕円 75"/>
        <xdr:cNvSpPr/>
      </xdr:nvSpPr>
      <xdr:spPr>
        <a:xfrm>
          <a:off x="4711700" y="63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7891</xdr:rowOff>
    </xdr:from>
    <xdr:ext cx="405111" cy="259045"/>
    <xdr:sp macro="" textlink="">
      <xdr:nvSpPr>
        <xdr:cNvPr id="77" name="有形固定資産減価償却率該当値テキスト"/>
        <xdr:cNvSpPr txBox="1"/>
      </xdr:nvSpPr>
      <xdr:spPr>
        <a:xfrm>
          <a:off x="4813300" y="626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129667</xdr:rowOff>
    </xdr:from>
    <xdr:to>
      <xdr:col>19</xdr:col>
      <xdr:colOff>187325</xdr:colOff>
      <xdr:row>33</xdr:row>
      <xdr:rowOff>59817</xdr:rowOff>
    </xdr:to>
    <xdr:sp macro="" textlink="">
      <xdr:nvSpPr>
        <xdr:cNvPr id="78" name="楕円 77"/>
        <xdr:cNvSpPr/>
      </xdr:nvSpPr>
      <xdr:spPr>
        <a:xfrm>
          <a:off x="4000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143764</xdr:rowOff>
    </xdr:from>
    <xdr:to>
      <xdr:col>23</xdr:col>
      <xdr:colOff>85725</xdr:colOff>
      <xdr:row>33</xdr:row>
      <xdr:rowOff>9017</xdr:rowOff>
    </xdr:to>
    <xdr:cxnSp macro="">
      <xdr:nvCxnSpPr>
        <xdr:cNvPr id="79" name="直線コネクタ 78"/>
        <xdr:cNvCxnSpPr/>
      </xdr:nvCxnSpPr>
      <xdr:spPr>
        <a:xfrm flipV="1">
          <a:off x="4051300" y="6401689"/>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0"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1"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50944</xdr:rowOff>
    </xdr:from>
    <xdr:ext cx="405111" cy="259045"/>
    <xdr:sp macro="" textlink="">
      <xdr:nvSpPr>
        <xdr:cNvPr id="82" name="n_1mainValue有形固定資産減価償却率"/>
        <xdr:cNvSpPr txBox="1"/>
      </xdr:nvSpPr>
      <xdr:spPr>
        <a:xfrm>
          <a:off x="38360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長野県平均どちらも下回っているがものの、類似団体平均を上回っている。これは地方債の抑制と繰り上げ償還を実施してきた成果ではあるが、事業財源に基金取崩して充当してきたため充当可能基金が減少していることが考えられる。今後の事業計画を精査するとともに充当可能基金を設定水準まで積み立てられるように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1" name="直線コネクタ 110"/>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4"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5" name="直線コネクタ 114"/>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6"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17" name="フローチャート: 判断 116"/>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3" name="楕円 122"/>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98019</xdr:rowOff>
    </xdr:from>
    <xdr:ext cx="340478" cy="259045"/>
    <xdr:sp macro="" textlink="">
      <xdr:nvSpPr>
        <xdr:cNvPr id="124" name="債務償還可能年数該当値テキスト"/>
        <xdr:cNvSpPr txBox="1"/>
      </xdr:nvSpPr>
      <xdr:spPr>
        <a:xfrm>
          <a:off x="14846300" y="6013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25400</xdr:rowOff>
    </xdr:from>
    <xdr:to>
      <xdr:col>24</xdr:col>
      <xdr:colOff>114300</xdr:colOff>
      <xdr:row>41</xdr:row>
      <xdr:rowOff>127000</xdr:rowOff>
    </xdr:to>
    <xdr:sp macro="" textlink="">
      <xdr:nvSpPr>
        <xdr:cNvPr id="70" name="楕円 69"/>
        <xdr:cNvSpPr/>
      </xdr:nvSpPr>
      <xdr:spPr>
        <a:xfrm>
          <a:off x="4584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111777</xdr:rowOff>
    </xdr:from>
    <xdr:ext cx="405111" cy="259045"/>
    <xdr:sp macro="" textlink="">
      <xdr:nvSpPr>
        <xdr:cNvPr id="71" name="【道路】&#10;有形固定資産減価償却率該当値テキスト"/>
        <xdr:cNvSpPr txBox="1"/>
      </xdr:nvSpPr>
      <xdr:spPr>
        <a:xfrm>
          <a:off x="4673600" y="696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61595</xdr:rowOff>
    </xdr:from>
    <xdr:to>
      <xdr:col>20</xdr:col>
      <xdr:colOff>38100</xdr:colOff>
      <xdr:row>41</xdr:row>
      <xdr:rowOff>163195</xdr:rowOff>
    </xdr:to>
    <xdr:sp macro="" textlink="">
      <xdr:nvSpPr>
        <xdr:cNvPr id="72" name="楕円 71"/>
        <xdr:cNvSpPr/>
      </xdr:nvSpPr>
      <xdr:spPr>
        <a:xfrm>
          <a:off x="3746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76200</xdr:rowOff>
    </xdr:from>
    <xdr:to>
      <xdr:col>24</xdr:col>
      <xdr:colOff>63500</xdr:colOff>
      <xdr:row>41</xdr:row>
      <xdr:rowOff>112395</xdr:rowOff>
    </xdr:to>
    <xdr:cxnSp macro="">
      <xdr:nvCxnSpPr>
        <xdr:cNvPr id="73" name="直線コネクタ 72"/>
        <xdr:cNvCxnSpPr/>
      </xdr:nvCxnSpPr>
      <xdr:spPr>
        <a:xfrm flipV="1">
          <a:off x="3797300" y="7105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4"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154322</xdr:rowOff>
    </xdr:from>
    <xdr:ext cx="405111" cy="259045"/>
    <xdr:sp macro="" textlink="">
      <xdr:nvSpPr>
        <xdr:cNvPr id="76" name="n_1mainValue【道路】&#10;有形固定資産減価償却率"/>
        <xdr:cNvSpPr txBox="1"/>
      </xdr:nvSpPr>
      <xdr:spPr>
        <a:xfrm>
          <a:off x="35820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5" name="【道路】&#10;一人当たり延長平均値テキスト"/>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121786</xdr:rowOff>
    </xdr:from>
    <xdr:to>
      <xdr:col>55</xdr:col>
      <xdr:colOff>50800</xdr:colOff>
      <xdr:row>40</xdr:row>
      <xdr:rowOff>51936</xdr:rowOff>
    </xdr:to>
    <xdr:sp macro="" textlink="">
      <xdr:nvSpPr>
        <xdr:cNvPr id="114" name="楕円 113"/>
        <xdr:cNvSpPr/>
      </xdr:nvSpPr>
      <xdr:spPr>
        <a:xfrm>
          <a:off x="10426700" y="68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100213</xdr:rowOff>
    </xdr:from>
    <xdr:ext cx="534377" cy="259045"/>
    <xdr:sp macro="" textlink="">
      <xdr:nvSpPr>
        <xdr:cNvPr id="115" name="【道路】&#10;一人当たり延長該当値テキスト"/>
        <xdr:cNvSpPr txBox="1"/>
      </xdr:nvSpPr>
      <xdr:spPr>
        <a:xfrm>
          <a:off x="10515600" y="67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131844</xdr:rowOff>
    </xdr:from>
    <xdr:to>
      <xdr:col>50</xdr:col>
      <xdr:colOff>165100</xdr:colOff>
      <xdr:row>40</xdr:row>
      <xdr:rowOff>61994</xdr:rowOff>
    </xdr:to>
    <xdr:sp macro="" textlink="">
      <xdr:nvSpPr>
        <xdr:cNvPr id="116" name="楕円 115"/>
        <xdr:cNvSpPr/>
      </xdr:nvSpPr>
      <xdr:spPr>
        <a:xfrm>
          <a:off x="9588500" y="68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1136</xdr:rowOff>
    </xdr:from>
    <xdr:to>
      <xdr:col>55</xdr:col>
      <xdr:colOff>0</xdr:colOff>
      <xdr:row>40</xdr:row>
      <xdr:rowOff>11194</xdr:rowOff>
    </xdr:to>
    <xdr:cxnSp macro="">
      <xdr:nvCxnSpPr>
        <xdr:cNvPr id="117" name="直線コネクタ 116"/>
        <xdr:cNvCxnSpPr/>
      </xdr:nvCxnSpPr>
      <xdr:spPr>
        <a:xfrm flipV="1">
          <a:off x="9639300" y="685913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8"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9"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53121</xdr:rowOff>
    </xdr:from>
    <xdr:ext cx="534377" cy="259045"/>
    <xdr:sp macro="" textlink="">
      <xdr:nvSpPr>
        <xdr:cNvPr id="120" name="n_1mainValue【道路】&#10;一人当たり延長"/>
        <xdr:cNvSpPr txBox="1"/>
      </xdr:nvSpPr>
      <xdr:spPr>
        <a:xfrm>
          <a:off x="9359411" y="691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48" name="【橋りょう・トンネル】&#10;有形固定資産減価償却率平均値テキスト"/>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57" name="楕円 156"/>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41927</xdr:rowOff>
    </xdr:from>
    <xdr:ext cx="405111" cy="259045"/>
    <xdr:sp macro="" textlink="">
      <xdr:nvSpPr>
        <xdr:cNvPr id="158" name="【橋りょう・トンネル】&#10;有形固定資産減価償却率該当値テキスト"/>
        <xdr:cNvSpPr txBox="1"/>
      </xdr:nvSpPr>
      <xdr:spPr>
        <a:xfrm>
          <a:off x="4673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88646</xdr:rowOff>
    </xdr:from>
    <xdr:to>
      <xdr:col>20</xdr:col>
      <xdr:colOff>38100</xdr:colOff>
      <xdr:row>60</xdr:row>
      <xdr:rowOff>18796</xdr:rowOff>
    </xdr:to>
    <xdr:sp macro="" textlink="">
      <xdr:nvSpPr>
        <xdr:cNvPr id="159" name="楕円 158"/>
        <xdr:cNvSpPr/>
      </xdr:nvSpPr>
      <xdr:spPr>
        <a:xfrm>
          <a:off x="3746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59</xdr:row>
      <xdr:rowOff>139446</xdr:rowOff>
    </xdr:to>
    <xdr:cxnSp macro="">
      <xdr:nvCxnSpPr>
        <xdr:cNvPr id="160" name="直線コネクタ 159"/>
        <xdr:cNvCxnSpPr/>
      </xdr:nvCxnSpPr>
      <xdr:spPr>
        <a:xfrm flipV="1">
          <a:off x="3797300" y="102298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1"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62"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9923</xdr:rowOff>
    </xdr:from>
    <xdr:ext cx="405111" cy="259045"/>
    <xdr:sp macro="" textlink="">
      <xdr:nvSpPr>
        <xdr:cNvPr id="163" name="n_1mainValue【橋りょう・トンネ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192" name="【橋りょう・トンネル】&#10;一人当たり有形固定資産（償却資産）額平均値テキスト"/>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26978</xdr:rowOff>
    </xdr:from>
    <xdr:to>
      <xdr:col>55</xdr:col>
      <xdr:colOff>50800</xdr:colOff>
      <xdr:row>63</xdr:row>
      <xdr:rowOff>128578</xdr:rowOff>
    </xdr:to>
    <xdr:sp macro="" textlink="">
      <xdr:nvSpPr>
        <xdr:cNvPr id="201" name="楕円 200"/>
        <xdr:cNvSpPr/>
      </xdr:nvSpPr>
      <xdr:spPr>
        <a:xfrm>
          <a:off x="10426700" y="108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5405</xdr:rowOff>
    </xdr:from>
    <xdr:ext cx="599010" cy="259045"/>
    <xdr:sp macro="" textlink="">
      <xdr:nvSpPr>
        <xdr:cNvPr id="202" name="【橋りょう・トンネル】&#10;一人当たり有形固定資産（償却資産）額該当値テキスト"/>
        <xdr:cNvSpPr txBox="1"/>
      </xdr:nvSpPr>
      <xdr:spPr>
        <a:xfrm>
          <a:off x="10515600" y="1080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33474</xdr:rowOff>
    </xdr:from>
    <xdr:to>
      <xdr:col>50</xdr:col>
      <xdr:colOff>165100</xdr:colOff>
      <xdr:row>63</xdr:row>
      <xdr:rowOff>135074</xdr:rowOff>
    </xdr:to>
    <xdr:sp macro="" textlink="">
      <xdr:nvSpPr>
        <xdr:cNvPr id="203" name="楕円 202"/>
        <xdr:cNvSpPr/>
      </xdr:nvSpPr>
      <xdr:spPr>
        <a:xfrm>
          <a:off x="9588500" y="108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77778</xdr:rowOff>
    </xdr:from>
    <xdr:to>
      <xdr:col>55</xdr:col>
      <xdr:colOff>0</xdr:colOff>
      <xdr:row>63</xdr:row>
      <xdr:rowOff>84274</xdr:rowOff>
    </xdr:to>
    <xdr:cxnSp macro="">
      <xdr:nvCxnSpPr>
        <xdr:cNvPr id="204" name="直線コネクタ 203"/>
        <xdr:cNvCxnSpPr/>
      </xdr:nvCxnSpPr>
      <xdr:spPr>
        <a:xfrm flipV="1">
          <a:off x="9639300" y="10879128"/>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05"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6"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126201</xdr:rowOff>
    </xdr:from>
    <xdr:ext cx="599010" cy="259045"/>
    <xdr:sp macro="" textlink="">
      <xdr:nvSpPr>
        <xdr:cNvPr id="207" name="n_1mainValue【橋りょう・トンネル】&#10;一人当たり有形固定資産（償却資産）額"/>
        <xdr:cNvSpPr txBox="1"/>
      </xdr:nvSpPr>
      <xdr:spPr>
        <a:xfrm>
          <a:off x="9327095" y="109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76836</xdr:rowOff>
    </xdr:from>
    <xdr:to>
      <xdr:col>24</xdr:col>
      <xdr:colOff>114300</xdr:colOff>
      <xdr:row>79</xdr:row>
      <xdr:rowOff>6986</xdr:rowOff>
    </xdr:to>
    <xdr:sp macro="" textlink="">
      <xdr:nvSpPr>
        <xdr:cNvPr id="246" name="楕円 245"/>
        <xdr:cNvSpPr/>
      </xdr:nvSpPr>
      <xdr:spPr>
        <a:xfrm>
          <a:off x="45847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16528</xdr:rowOff>
    </xdr:from>
    <xdr:ext cx="405111" cy="259045"/>
    <xdr:sp macro="" textlink="">
      <xdr:nvSpPr>
        <xdr:cNvPr id="247" name="【公営住宅】&#10;有形固定資産減価償却率該当値テキスト"/>
        <xdr:cNvSpPr txBox="1"/>
      </xdr:nvSpPr>
      <xdr:spPr>
        <a:xfrm>
          <a:off x="4673600" y="1338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248" name="楕円 247"/>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106680</xdr:rowOff>
    </xdr:from>
    <xdr:to>
      <xdr:col>24</xdr:col>
      <xdr:colOff>63500</xdr:colOff>
      <xdr:row>78</xdr:row>
      <xdr:rowOff>127636</xdr:rowOff>
    </xdr:to>
    <xdr:cxnSp macro="">
      <xdr:nvCxnSpPr>
        <xdr:cNvPr id="249" name="直線コネクタ 248"/>
        <xdr:cNvCxnSpPr/>
      </xdr:nvCxnSpPr>
      <xdr:spPr>
        <a:xfrm>
          <a:off x="3797300" y="134797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50" name="n_1aveValue【公営住宅】&#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1"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252" name="n_1mainValue【公営住宅】&#10;有形固定資産減価償却率"/>
        <xdr:cNvSpPr txBox="1"/>
      </xdr:nvSpPr>
      <xdr:spPr>
        <a:xfrm>
          <a:off x="3582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81"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102997</xdr:rowOff>
    </xdr:from>
    <xdr:to>
      <xdr:col>55</xdr:col>
      <xdr:colOff>50800</xdr:colOff>
      <xdr:row>85</xdr:row>
      <xdr:rowOff>33147</xdr:rowOff>
    </xdr:to>
    <xdr:sp macro="" textlink="">
      <xdr:nvSpPr>
        <xdr:cNvPr id="290" name="楕円 289"/>
        <xdr:cNvSpPr/>
      </xdr:nvSpPr>
      <xdr:spPr>
        <a:xfrm>
          <a:off x="10426700" y="145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81424</xdr:rowOff>
    </xdr:from>
    <xdr:ext cx="469744" cy="259045"/>
    <xdr:sp macro="" textlink="">
      <xdr:nvSpPr>
        <xdr:cNvPr id="291" name="【公営住宅】&#10;一人当たり面積該当値テキスト"/>
        <xdr:cNvSpPr txBox="1"/>
      </xdr:nvSpPr>
      <xdr:spPr>
        <a:xfrm>
          <a:off x="10515600" y="1448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111506</xdr:rowOff>
    </xdr:from>
    <xdr:to>
      <xdr:col>50</xdr:col>
      <xdr:colOff>165100</xdr:colOff>
      <xdr:row>85</xdr:row>
      <xdr:rowOff>41656</xdr:rowOff>
    </xdr:to>
    <xdr:sp macro="" textlink="">
      <xdr:nvSpPr>
        <xdr:cNvPr id="292" name="楕円 291"/>
        <xdr:cNvSpPr/>
      </xdr:nvSpPr>
      <xdr:spPr>
        <a:xfrm>
          <a:off x="9588500" y="145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153797</xdr:rowOff>
    </xdr:from>
    <xdr:to>
      <xdr:col>55</xdr:col>
      <xdr:colOff>0</xdr:colOff>
      <xdr:row>84</xdr:row>
      <xdr:rowOff>162306</xdr:rowOff>
    </xdr:to>
    <xdr:cxnSp macro="">
      <xdr:nvCxnSpPr>
        <xdr:cNvPr id="293" name="直線コネクタ 292"/>
        <xdr:cNvCxnSpPr/>
      </xdr:nvCxnSpPr>
      <xdr:spPr>
        <a:xfrm flipV="1">
          <a:off x="9639300" y="14555597"/>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4"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5"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32783</xdr:rowOff>
    </xdr:from>
    <xdr:ext cx="469744" cy="259045"/>
    <xdr:sp macro="" textlink="">
      <xdr:nvSpPr>
        <xdr:cNvPr id="296" name="n_1mainValue【公営住宅】&#10;一人当たり面積"/>
        <xdr:cNvSpPr txBox="1"/>
      </xdr:nvSpPr>
      <xdr:spPr>
        <a:xfrm>
          <a:off x="9391727" y="1460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352" name="楕円 351"/>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353" name="【認定こども園・幼稚園・保育所】&#10;有形固定資産減価償却率該当値テキスト"/>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77651</xdr:rowOff>
    </xdr:from>
    <xdr:to>
      <xdr:col>81</xdr:col>
      <xdr:colOff>101600</xdr:colOff>
      <xdr:row>37</xdr:row>
      <xdr:rowOff>7801</xdr:rowOff>
    </xdr:to>
    <xdr:sp macro="" textlink="">
      <xdr:nvSpPr>
        <xdr:cNvPr id="354" name="楕円 353"/>
        <xdr:cNvSpPr/>
      </xdr:nvSpPr>
      <xdr:spPr>
        <a:xfrm>
          <a:off x="15430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128451</xdr:rowOff>
    </xdr:from>
    <xdr:to>
      <xdr:col>85</xdr:col>
      <xdr:colOff>127000</xdr:colOff>
      <xdr:row>36</xdr:row>
      <xdr:rowOff>167640</xdr:rowOff>
    </xdr:to>
    <xdr:cxnSp macro="">
      <xdr:nvCxnSpPr>
        <xdr:cNvPr id="355" name="直線コネクタ 354"/>
        <xdr:cNvCxnSpPr/>
      </xdr:nvCxnSpPr>
      <xdr:spPr>
        <a:xfrm>
          <a:off x="15481300" y="63006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6"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57"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24328</xdr:rowOff>
    </xdr:from>
    <xdr:ext cx="405111" cy="259045"/>
    <xdr:sp macro="" textlink="">
      <xdr:nvSpPr>
        <xdr:cNvPr id="358" name="n_1mainValue【認定こども園・幼稚園・保育所】&#10;有形固定資産減価償却率"/>
        <xdr:cNvSpPr txBox="1"/>
      </xdr:nvSpPr>
      <xdr:spPr>
        <a:xfrm>
          <a:off x="1526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115207</xdr:rowOff>
    </xdr:from>
    <xdr:to>
      <xdr:col>116</xdr:col>
      <xdr:colOff>114300</xdr:colOff>
      <xdr:row>38</xdr:row>
      <xdr:rowOff>45357</xdr:rowOff>
    </xdr:to>
    <xdr:sp macro="" textlink="">
      <xdr:nvSpPr>
        <xdr:cNvPr id="398" name="楕円 397"/>
        <xdr:cNvSpPr/>
      </xdr:nvSpPr>
      <xdr:spPr>
        <a:xfrm>
          <a:off x="22110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138084</xdr:rowOff>
    </xdr:from>
    <xdr:ext cx="469744" cy="259045"/>
    <xdr:sp macro="" textlink="">
      <xdr:nvSpPr>
        <xdr:cNvPr id="399" name="【認定こども園・幼稚園・保育所】&#10;一人当たり面積該当値テキスト"/>
        <xdr:cNvSpPr txBox="1"/>
      </xdr:nvSpPr>
      <xdr:spPr>
        <a:xfrm>
          <a:off x="22199600"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159294</xdr:rowOff>
    </xdr:from>
    <xdr:to>
      <xdr:col>112</xdr:col>
      <xdr:colOff>38100</xdr:colOff>
      <xdr:row>38</xdr:row>
      <xdr:rowOff>89444</xdr:rowOff>
    </xdr:to>
    <xdr:sp macro="" textlink="">
      <xdr:nvSpPr>
        <xdr:cNvPr id="400" name="楕円 399"/>
        <xdr:cNvSpPr/>
      </xdr:nvSpPr>
      <xdr:spPr>
        <a:xfrm>
          <a:off x="21272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166007</xdr:rowOff>
    </xdr:from>
    <xdr:to>
      <xdr:col>116</xdr:col>
      <xdr:colOff>63500</xdr:colOff>
      <xdr:row>38</xdr:row>
      <xdr:rowOff>38644</xdr:rowOff>
    </xdr:to>
    <xdr:cxnSp macro="">
      <xdr:nvCxnSpPr>
        <xdr:cNvPr id="401" name="直線コネクタ 400"/>
        <xdr:cNvCxnSpPr/>
      </xdr:nvCxnSpPr>
      <xdr:spPr>
        <a:xfrm flipV="1">
          <a:off x="21323300" y="65096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2"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03"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105971</xdr:rowOff>
    </xdr:from>
    <xdr:ext cx="469744" cy="259045"/>
    <xdr:sp macro="" textlink="">
      <xdr:nvSpPr>
        <xdr:cNvPr id="404" name="n_1mainValue【認定こども園・幼稚園・保育所】&#10;一人当たり面積"/>
        <xdr:cNvSpPr txBox="1"/>
      </xdr:nvSpPr>
      <xdr:spPr>
        <a:xfrm>
          <a:off x="21075727" y="627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34"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48260</xdr:rowOff>
    </xdr:from>
    <xdr:to>
      <xdr:col>85</xdr:col>
      <xdr:colOff>177800</xdr:colOff>
      <xdr:row>63</xdr:row>
      <xdr:rowOff>149860</xdr:rowOff>
    </xdr:to>
    <xdr:sp macro="" textlink="">
      <xdr:nvSpPr>
        <xdr:cNvPr id="443" name="楕円 442"/>
        <xdr:cNvSpPr/>
      </xdr:nvSpPr>
      <xdr:spPr>
        <a:xfrm>
          <a:off x="16268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26687</xdr:rowOff>
    </xdr:from>
    <xdr:ext cx="405111" cy="259045"/>
    <xdr:sp macro="" textlink="">
      <xdr:nvSpPr>
        <xdr:cNvPr id="444" name="【学校施設】&#10;有形固定資産減価償却率該当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88265</xdr:rowOff>
    </xdr:from>
    <xdr:to>
      <xdr:col>81</xdr:col>
      <xdr:colOff>101600</xdr:colOff>
      <xdr:row>64</xdr:row>
      <xdr:rowOff>18415</xdr:rowOff>
    </xdr:to>
    <xdr:sp macro="" textlink="">
      <xdr:nvSpPr>
        <xdr:cNvPr id="445" name="楕円 444"/>
        <xdr:cNvSpPr/>
      </xdr:nvSpPr>
      <xdr:spPr>
        <a:xfrm>
          <a:off x="15430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99060</xdr:rowOff>
    </xdr:from>
    <xdr:to>
      <xdr:col>85</xdr:col>
      <xdr:colOff>127000</xdr:colOff>
      <xdr:row>63</xdr:row>
      <xdr:rowOff>139065</xdr:rowOff>
    </xdr:to>
    <xdr:cxnSp macro="">
      <xdr:nvCxnSpPr>
        <xdr:cNvPr id="446" name="直線コネクタ 445"/>
        <xdr:cNvCxnSpPr/>
      </xdr:nvCxnSpPr>
      <xdr:spPr>
        <a:xfrm flipV="1">
          <a:off x="15481300" y="109004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47"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48"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9542</xdr:rowOff>
    </xdr:from>
    <xdr:ext cx="405111" cy="259045"/>
    <xdr:sp macro="" textlink="">
      <xdr:nvSpPr>
        <xdr:cNvPr id="449" name="n_1mainValue【学校施設】&#10;有形固定資産減価償却率"/>
        <xdr:cNvSpPr txBox="1"/>
      </xdr:nvSpPr>
      <xdr:spPr>
        <a:xfrm>
          <a:off x="152660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481" name="【学校施設】&#10;一人当たり面積平均値テキスト"/>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139918</xdr:rowOff>
    </xdr:from>
    <xdr:to>
      <xdr:col>116</xdr:col>
      <xdr:colOff>114300</xdr:colOff>
      <xdr:row>65</xdr:row>
      <xdr:rowOff>70068</xdr:rowOff>
    </xdr:to>
    <xdr:sp macro="" textlink="">
      <xdr:nvSpPr>
        <xdr:cNvPr id="490" name="楕円 489"/>
        <xdr:cNvSpPr/>
      </xdr:nvSpPr>
      <xdr:spPr>
        <a:xfrm>
          <a:off x="22110700" y="111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54845</xdr:rowOff>
    </xdr:from>
    <xdr:ext cx="469744" cy="259045"/>
    <xdr:sp macro="" textlink="">
      <xdr:nvSpPr>
        <xdr:cNvPr id="491" name="【学校施設】&#10;一人当たり面積該当値テキスト"/>
        <xdr:cNvSpPr txBox="1"/>
      </xdr:nvSpPr>
      <xdr:spPr>
        <a:xfrm>
          <a:off x="22199600" y="110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146993</xdr:rowOff>
    </xdr:from>
    <xdr:to>
      <xdr:col>112</xdr:col>
      <xdr:colOff>38100</xdr:colOff>
      <xdr:row>65</xdr:row>
      <xdr:rowOff>77143</xdr:rowOff>
    </xdr:to>
    <xdr:sp macro="" textlink="">
      <xdr:nvSpPr>
        <xdr:cNvPr id="492" name="楕円 491"/>
        <xdr:cNvSpPr/>
      </xdr:nvSpPr>
      <xdr:spPr>
        <a:xfrm>
          <a:off x="21272500" y="111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65</xdr:row>
      <xdr:rowOff>19268</xdr:rowOff>
    </xdr:from>
    <xdr:to>
      <xdr:col>116</xdr:col>
      <xdr:colOff>63500</xdr:colOff>
      <xdr:row>65</xdr:row>
      <xdr:rowOff>26343</xdr:rowOff>
    </xdr:to>
    <xdr:cxnSp macro="">
      <xdr:nvCxnSpPr>
        <xdr:cNvPr id="493" name="直線コネクタ 492"/>
        <xdr:cNvCxnSpPr/>
      </xdr:nvCxnSpPr>
      <xdr:spPr>
        <a:xfrm flipV="1">
          <a:off x="21323300" y="11163518"/>
          <a:ext cx="8382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494"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95"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68270</xdr:rowOff>
    </xdr:from>
    <xdr:ext cx="469744" cy="259045"/>
    <xdr:sp macro="" textlink="">
      <xdr:nvSpPr>
        <xdr:cNvPr id="496" name="n_1mainValue【学校施設】&#10;一人当たり面積"/>
        <xdr:cNvSpPr txBox="1"/>
      </xdr:nvSpPr>
      <xdr:spPr>
        <a:xfrm>
          <a:off x="21075727" y="112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37" name="直線コネクタ 53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3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39" name="直線コネクタ 53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42"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3" name="フローチャート: 判断 54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4" name="フローチャート: 判断 54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45" name="フローチャート: 判断 544"/>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551" name="楕円 550"/>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552" name="【公民館】&#10;有形固定資産減価償却率該当値テキスト"/>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553" name="楕円 552"/>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554" name="直線コネクタ 553"/>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55"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556"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557" name="n_1mainValue【公民館】&#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79" name="直線コネクタ 578"/>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80"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81" name="直線コネクタ 580"/>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82"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83" name="直線コネクタ 582"/>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584" name="【公民館】&#10;一人当たり面積平均値テキスト"/>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85" name="フローチャート: 判断 584"/>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86" name="フローチャート: 判断 585"/>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87" name="フローチャート: 判断 586"/>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70205</xdr:rowOff>
    </xdr:from>
    <xdr:to>
      <xdr:col>116</xdr:col>
      <xdr:colOff>114300</xdr:colOff>
      <xdr:row>107</xdr:row>
      <xdr:rowOff>355</xdr:rowOff>
    </xdr:to>
    <xdr:sp macro="" textlink="">
      <xdr:nvSpPr>
        <xdr:cNvPr id="593" name="楕円 592"/>
        <xdr:cNvSpPr/>
      </xdr:nvSpPr>
      <xdr:spPr>
        <a:xfrm>
          <a:off x="22110700" y="18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48632</xdr:rowOff>
    </xdr:from>
    <xdr:ext cx="469744" cy="259045"/>
    <xdr:sp macro="" textlink="">
      <xdr:nvSpPr>
        <xdr:cNvPr id="594" name="【公民館】&#10;一人当たり面積該当値テキスト"/>
        <xdr:cNvSpPr txBox="1"/>
      </xdr:nvSpPr>
      <xdr:spPr>
        <a:xfrm>
          <a:off x="22199600" y="182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77978</xdr:rowOff>
    </xdr:from>
    <xdr:to>
      <xdr:col>112</xdr:col>
      <xdr:colOff>38100</xdr:colOff>
      <xdr:row>107</xdr:row>
      <xdr:rowOff>8128</xdr:rowOff>
    </xdr:to>
    <xdr:sp macro="" textlink="">
      <xdr:nvSpPr>
        <xdr:cNvPr id="595" name="楕円 594"/>
        <xdr:cNvSpPr/>
      </xdr:nvSpPr>
      <xdr:spPr>
        <a:xfrm>
          <a:off x="21272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121005</xdr:rowOff>
    </xdr:from>
    <xdr:to>
      <xdr:col>116</xdr:col>
      <xdr:colOff>63500</xdr:colOff>
      <xdr:row>106</xdr:row>
      <xdr:rowOff>128778</xdr:rowOff>
    </xdr:to>
    <xdr:cxnSp macro="">
      <xdr:nvCxnSpPr>
        <xdr:cNvPr id="596" name="直線コネクタ 595"/>
        <xdr:cNvCxnSpPr/>
      </xdr:nvCxnSpPr>
      <xdr:spPr>
        <a:xfrm flipV="1">
          <a:off x="21323300" y="18294705"/>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597"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98"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170705</xdr:rowOff>
    </xdr:from>
    <xdr:ext cx="469744" cy="259045"/>
    <xdr:sp macro="" textlink="">
      <xdr:nvSpPr>
        <xdr:cNvPr id="599" name="n_1main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道路・橋梁等は平均を下回っており、長寿命化対策が順調に進んでいることが考えられる。保育園は平均をわずかに上回っているが、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全ての園舎の耐震化事業が完了しており、今後は同水準にて推移する見込みである。学校施設は小学校・中学校共に校舎の耐震化、更新がほぼ完了していることから各平均を大きく下回っていると考えられる。公営住宅、公民館施設は平均を大幅に上回っており、建設してから長期間経過していることを示しており、個別施設計画整備後に更新計画が必要と考えれ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88" name="楕円 87"/>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89"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1" name="直線コネクタ 90"/>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2"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1" name="【体育館・プール】&#10;一人当たり面積平均値テキスト"/>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4"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6"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138557</xdr:rowOff>
    </xdr:from>
    <xdr:to>
      <xdr:col>55</xdr:col>
      <xdr:colOff>50800</xdr:colOff>
      <xdr:row>63</xdr:row>
      <xdr:rowOff>68707</xdr:rowOff>
    </xdr:to>
    <xdr:sp macro="" textlink="">
      <xdr:nvSpPr>
        <xdr:cNvPr id="132" name="楕円 131"/>
        <xdr:cNvSpPr/>
      </xdr:nvSpPr>
      <xdr:spPr>
        <a:xfrm>
          <a:off x="10426700" y="10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116984</xdr:rowOff>
    </xdr:from>
    <xdr:ext cx="469744" cy="259045"/>
    <xdr:sp macro="" textlink="">
      <xdr:nvSpPr>
        <xdr:cNvPr id="133" name="【体育館・プール】&#10;一人当たり面積該当値テキスト"/>
        <xdr:cNvSpPr txBox="1"/>
      </xdr:nvSpPr>
      <xdr:spPr>
        <a:xfrm>
          <a:off x="10515600" y="107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144653</xdr:rowOff>
    </xdr:from>
    <xdr:to>
      <xdr:col>50</xdr:col>
      <xdr:colOff>165100</xdr:colOff>
      <xdr:row>63</xdr:row>
      <xdr:rowOff>74803</xdr:rowOff>
    </xdr:to>
    <xdr:sp macro="" textlink="">
      <xdr:nvSpPr>
        <xdr:cNvPr id="134" name="楕円 133"/>
        <xdr:cNvSpPr/>
      </xdr:nvSpPr>
      <xdr:spPr>
        <a:xfrm>
          <a:off x="9588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17907</xdr:rowOff>
    </xdr:from>
    <xdr:to>
      <xdr:col>55</xdr:col>
      <xdr:colOff>0</xdr:colOff>
      <xdr:row>63</xdr:row>
      <xdr:rowOff>24003</xdr:rowOff>
    </xdr:to>
    <xdr:cxnSp macro="">
      <xdr:nvCxnSpPr>
        <xdr:cNvPr id="135" name="直線コネクタ 134"/>
        <xdr:cNvCxnSpPr/>
      </xdr:nvCxnSpPr>
      <xdr:spPr>
        <a:xfrm flipV="1">
          <a:off x="9639300" y="1081925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65930</xdr:rowOff>
    </xdr:from>
    <xdr:ext cx="469744" cy="259045"/>
    <xdr:sp macro="" textlink="">
      <xdr:nvSpPr>
        <xdr:cNvPr id="136" name="n_1mainValue【体育館・プール】&#10;一人当たり面積"/>
        <xdr:cNvSpPr txBox="1"/>
      </xdr:nvSpPr>
      <xdr:spPr>
        <a:xfrm>
          <a:off x="93917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65"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68"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69" name="フローチャート: 判断 168"/>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170" name="n_2aveValue【福祉施設】&#10;有形固定資産減価償却率"/>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151130</xdr:rowOff>
    </xdr:from>
    <xdr:to>
      <xdr:col>24</xdr:col>
      <xdr:colOff>114300</xdr:colOff>
      <xdr:row>80</xdr:row>
      <xdr:rowOff>81280</xdr:rowOff>
    </xdr:to>
    <xdr:sp macro="" textlink="">
      <xdr:nvSpPr>
        <xdr:cNvPr id="176" name="楕円 175"/>
        <xdr:cNvSpPr/>
      </xdr:nvSpPr>
      <xdr:spPr>
        <a:xfrm>
          <a:off x="4584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2557</xdr:rowOff>
    </xdr:from>
    <xdr:ext cx="405111" cy="259045"/>
    <xdr:sp macro="" textlink="">
      <xdr:nvSpPr>
        <xdr:cNvPr id="177" name="【福祉施設】&#10;有形固定資産減価償却率該当値テキスト"/>
        <xdr:cNvSpPr txBox="1"/>
      </xdr:nvSpPr>
      <xdr:spPr>
        <a:xfrm>
          <a:off x="4673600"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19050</xdr:rowOff>
    </xdr:from>
    <xdr:to>
      <xdr:col>20</xdr:col>
      <xdr:colOff>38100</xdr:colOff>
      <xdr:row>80</xdr:row>
      <xdr:rowOff>120650</xdr:rowOff>
    </xdr:to>
    <xdr:sp macro="" textlink="">
      <xdr:nvSpPr>
        <xdr:cNvPr id="178" name="楕円 177"/>
        <xdr:cNvSpPr/>
      </xdr:nvSpPr>
      <xdr:spPr>
        <a:xfrm>
          <a:off x="37465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30480</xdr:rowOff>
    </xdr:from>
    <xdr:to>
      <xdr:col>24</xdr:col>
      <xdr:colOff>63500</xdr:colOff>
      <xdr:row>80</xdr:row>
      <xdr:rowOff>69850</xdr:rowOff>
    </xdr:to>
    <xdr:cxnSp macro="">
      <xdr:nvCxnSpPr>
        <xdr:cNvPr id="179" name="直線コネクタ 178"/>
        <xdr:cNvCxnSpPr/>
      </xdr:nvCxnSpPr>
      <xdr:spPr>
        <a:xfrm flipV="1">
          <a:off x="3797300" y="1374648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137177</xdr:rowOff>
    </xdr:from>
    <xdr:ext cx="405111" cy="259045"/>
    <xdr:sp macro="" textlink="">
      <xdr:nvSpPr>
        <xdr:cNvPr id="180" name="n_1mainValue【福祉施設】&#10;有形固定資産減価償却率"/>
        <xdr:cNvSpPr txBox="1"/>
      </xdr:nvSpPr>
      <xdr:spPr>
        <a:xfrm>
          <a:off x="3582044" y="1351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07"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0"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11" name="フローチャート: 判断 210"/>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12"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102057</xdr:rowOff>
    </xdr:from>
    <xdr:to>
      <xdr:col>55</xdr:col>
      <xdr:colOff>50800</xdr:colOff>
      <xdr:row>86</xdr:row>
      <xdr:rowOff>32207</xdr:rowOff>
    </xdr:to>
    <xdr:sp macro="" textlink="">
      <xdr:nvSpPr>
        <xdr:cNvPr id="218" name="楕円 217"/>
        <xdr:cNvSpPr/>
      </xdr:nvSpPr>
      <xdr:spPr>
        <a:xfrm>
          <a:off x="104267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16984</xdr:rowOff>
    </xdr:from>
    <xdr:ext cx="469744" cy="259045"/>
    <xdr:sp macro="" textlink="">
      <xdr:nvSpPr>
        <xdr:cNvPr id="219" name="【福祉施設】&#10;一人当たり面積該当値テキスト"/>
        <xdr:cNvSpPr txBox="1"/>
      </xdr:nvSpPr>
      <xdr:spPr>
        <a:xfrm>
          <a:off x="10515600" y="14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103657</xdr:rowOff>
    </xdr:from>
    <xdr:to>
      <xdr:col>50</xdr:col>
      <xdr:colOff>165100</xdr:colOff>
      <xdr:row>86</xdr:row>
      <xdr:rowOff>33807</xdr:rowOff>
    </xdr:to>
    <xdr:sp macro="" textlink="">
      <xdr:nvSpPr>
        <xdr:cNvPr id="220" name="楕円 219"/>
        <xdr:cNvSpPr/>
      </xdr:nvSpPr>
      <xdr:spPr>
        <a:xfrm>
          <a:off x="9588500" y="14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152857</xdr:rowOff>
    </xdr:from>
    <xdr:to>
      <xdr:col>55</xdr:col>
      <xdr:colOff>0</xdr:colOff>
      <xdr:row>85</xdr:row>
      <xdr:rowOff>154457</xdr:rowOff>
    </xdr:to>
    <xdr:cxnSp macro="">
      <xdr:nvCxnSpPr>
        <xdr:cNvPr id="221" name="直線コネクタ 220"/>
        <xdr:cNvCxnSpPr/>
      </xdr:nvCxnSpPr>
      <xdr:spPr>
        <a:xfrm flipV="1">
          <a:off x="9639300" y="1472610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24934</xdr:rowOff>
    </xdr:from>
    <xdr:ext cx="469744" cy="259045"/>
    <xdr:sp macro="" textlink="">
      <xdr:nvSpPr>
        <xdr:cNvPr id="222" name="n_1mainValue【福祉施設】&#10;一人当たり面積"/>
        <xdr:cNvSpPr txBox="1"/>
      </xdr:nvSpPr>
      <xdr:spPr>
        <a:xfrm>
          <a:off x="9391727" y="1476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3" name="直線コネクタ 2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4" name="テキスト ボックス 23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5" name="直線コネクタ 2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6" name="テキスト ボックス 2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7" name="直線コネクタ 2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8" name="テキスト ボックス 2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9" name="直線コネクタ 2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0" name="テキスト ボックス 2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1" name="直線コネクタ 2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2" name="テキスト ボックス 24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46" name="直線コネクタ 245"/>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47" name="【市民会館】&#10;有形固定資産減価償却率最小値テキスト"/>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48" name="直線コネクタ 247"/>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49" name="【市民会館】&#10;有形固定資産減価償却率最大値テキスト"/>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50" name="直線コネクタ 249"/>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251"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52" name="フローチャート: 判断 251"/>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53" name="フローチャート: 判断 252"/>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74313</xdr:rowOff>
    </xdr:from>
    <xdr:ext cx="405111" cy="259045"/>
    <xdr:sp macro="" textlink="">
      <xdr:nvSpPr>
        <xdr:cNvPr id="254" name="n_1aveValue【市民会館】&#10;有形固定資産減価償却率"/>
        <xdr:cNvSpPr txBox="1"/>
      </xdr:nvSpPr>
      <xdr:spPr>
        <a:xfrm>
          <a:off x="35820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255" name="フローチャート: 判断 254"/>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61613</xdr:rowOff>
    </xdr:from>
    <xdr:ext cx="405111" cy="259045"/>
    <xdr:sp macro="" textlink="">
      <xdr:nvSpPr>
        <xdr:cNvPr id="256" name="n_2aveValue【市民会館】&#10;有形固定資産減価償却率"/>
        <xdr:cNvSpPr txBox="1"/>
      </xdr:nvSpPr>
      <xdr:spPr>
        <a:xfrm>
          <a:off x="2705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7" name="テキスト ボックス 2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158750</xdr:rowOff>
    </xdr:from>
    <xdr:to>
      <xdr:col>24</xdr:col>
      <xdr:colOff>114300</xdr:colOff>
      <xdr:row>100</xdr:row>
      <xdr:rowOff>88900</xdr:rowOff>
    </xdr:to>
    <xdr:sp macro="" textlink="">
      <xdr:nvSpPr>
        <xdr:cNvPr id="262" name="楕円 261"/>
        <xdr:cNvSpPr/>
      </xdr:nvSpPr>
      <xdr:spPr>
        <a:xfrm>
          <a:off x="4584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79392</xdr:rowOff>
    </xdr:from>
    <xdr:ext cx="405111" cy="259045"/>
    <xdr:sp macro="" textlink="">
      <xdr:nvSpPr>
        <xdr:cNvPr id="263" name="【市民会館】&#10;有形固定資産減価償却率該当値テキスト"/>
        <xdr:cNvSpPr txBox="1"/>
      </xdr:nvSpPr>
      <xdr:spPr>
        <a:xfrm>
          <a:off x="4673600" y="170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264" name="楕円 263"/>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38100</xdr:rowOff>
    </xdr:from>
    <xdr:to>
      <xdr:col>24</xdr:col>
      <xdr:colOff>63500</xdr:colOff>
      <xdr:row>100</xdr:row>
      <xdr:rowOff>76200</xdr:rowOff>
    </xdr:to>
    <xdr:cxnSp macro="">
      <xdr:nvCxnSpPr>
        <xdr:cNvPr id="265" name="直線コネクタ 264"/>
        <xdr:cNvCxnSpPr/>
      </xdr:nvCxnSpPr>
      <xdr:spPr>
        <a:xfrm flipV="1">
          <a:off x="3797300" y="1718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143527</xdr:rowOff>
    </xdr:from>
    <xdr:ext cx="405111" cy="259045"/>
    <xdr:sp macro="" textlink="">
      <xdr:nvSpPr>
        <xdr:cNvPr id="266" name="n_1mainValue【市民会館】&#10;有形固定資産減価償却率"/>
        <xdr:cNvSpPr txBox="1"/>
      </xdr:nvSpPr>
      <xdr:spPr>
        <a:xfrm>
          <a:off x="3582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7" name="直線コネクタ 2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8" name="テキスト ボックス 2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9" name="直線コネクタ 2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0" name="テキスト ボックス 2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1" name="直線コネクタ 2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2" name="テキスト ボックス 2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3" name="直線コネクタ 2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4" name="テキスト ボックス 2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5" name="直線コネクタ 2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6" name="テキスト ボックス 2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8" name="テキスト ボックス 2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90" name="直線コネクタ 289"/>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291"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292" name="直線コネクタ 291"/>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293"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294" name="直線コネクタ 293"/>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159910</xdr:rowOff>
    </xdr:from>
    <xdr:ext cx="469744" cy="259045"/>
    <xdr:sp macro="" textlink="">
      <xdr:nvSpPr>
        <xdr:cNvPr id="295" name="【市民会館】&#10;一人当たり面積平均値テキスト"/>
        <xdr:cNvSpPr txBox="1"/>
      </xdr:nvSpPr>
      <xdr:spPr>
        <a:xfrm>
          <a:off x="10515600" y="1816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296" name="フローチャート: 判断 295"/>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297" name="フローチャート: 判断 296"/>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298" name="n_1aveValue【市民会館】&#10;一人当たり面積"/>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299" name="フローチャート: 判断 298"/>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300" name="n_2aveValue【市民会館】&#10;一人当たり面積"/>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114554</xdr:rowOff>
    </xdr:from>
    <xdr:to>
      <xdr:col>55</xdr:col>
      <xdr:colOff>50800</xdr:colOff>
      <xdr:row>108</xdr:row>
      <xdr:rowOff>44704</xdr:rowOff>
    </xdr:to>
    <xdr:sp macro="" textlink="">
      <xdr:nvSpPr>
        <xdr:cNvPr id="306" name="楕円 305"/>
        <xdr:cNvSpPr/>
      </xdr:nvSpPr>
      <xdr:spPr>
        <a:xfrm>
          <a:off x="10426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29481</xdr:rowOff>
    </xdr:from>
    <xdr:ext cx="469744" cy="259045"/>
    <xdr:sp macro="" textlink="">
      <xdr:nvSpPr>
        <xdr:cNvPr id="307" name="【市民会館】&#10;一人当たり面積該当値テキスト"/>
        <xdr:cNvSpPr txBox="1"/>
      </xdr:nvSpPr>
      <xdr:spPr>
        <a:xfrm>
          <a:off x="10515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118745</xdr:rowOff>
    </xdr:from>
    <xdr:to>
      <xdr:col>50</xdr:col>
      <xdr:colOff>165100</xdr:colOff>
      <xdr:row>108</xdr:row>
      <xdr:rowOff>48895</xdr:rowOff>
    </xdr:to>
    <xdr:sp macro="" textlink="">
      <xdr:nvSpPr>
        <xdr:cNvPr id="308" name="楕円 307"/>
        <xdr:cNvSpPr/>
      </xdr:nvSpPr>
      <xdr:spPr>
        <a:xfrm>
          <a:off x="9588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165354</xdr:rowOff>
    </xdr:from>
    <xdr:to>
      <xdr:col>55</xdr:col>
      <xdr:colOff>0</xdr:colOff>
      <xdr:row>107</xdr:row>
      <xdr:rowOff>169545</xdr:rowOff>
    </xdr:to>
    <xdr:cxnSp macro="">
      <xdr:nvCxnSpPr>
        <xdr:cNvPr id="309" name="直線コネクタ 308"/>
        <xdr:cNvCxnSpPr/>
      </xdr:nvCxnSpPr>
      <xdr:spPr>
        <a:xfrm flipV="1">
          <a:off x="9639300" y="1851050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40022</xdr:rowOff>
    </xdr:from>
    <xdr:ext cx="469744" cy="259045"/>
    <xdr:sp macro="" textlink="">
      <xdr:nvSpPr>
        <xdr:cNvPr id="310" name="n_1mainValue【市民会館】&#10;一人当たり面積"/>
        <xdr:cNvSpPr txBox="1"/>
      </xdr:nvSpPr>
      <xdr:spPr>
        <a:xfrm>
          <a:off x="93917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36" name="直線コネクタ 335"/>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37"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38" name="直線コネクタ 337"/>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39"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0" name="直線コネクタ 339"/>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341"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42" name="フローチャート: 判断 341"/>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43" name="フローチャート: 判断 34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44" name="n_1ave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345" name="フローチャート: 判断 344"/>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346" name="n_2aveValue【一般廃棄物処理施設】&#10;有形固定資産減価償却率"/>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352" name="楕円 351"/>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353" name="【一般廃棄物処理施設】&#10;有形固定資産減価償却率該当値テキスト"/>
        <xdr:cNvSpPr txBox="1"/>
      </xdr:nvSpPr>
      <xdr:spPr>
        <a:xfrm>
          <a:off x="16357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354" name="楕円 353"/>
        <xdr:cNvSpPr/>
      </xdr:nvSpPr>
      <xdr:spPr>
        <a:xfrm>
          <a:off x="15430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37</xdr:row>
      <xdr:rowOff>141514</xdr:rowOff>
    </xdr:to>
    <xdr:cxnSp macro="">
      <xdr:nvCxnSpPr>
        <xdr:cNvPr id="355" name="直線コネクタ 354"/>
        <xdr:cNvCxnSpPr/>
      </xdr:nvCxnSpPr>
      <xdr:spPr>
        <a:xfrm flipV="1">
          <a:off x="15481300" y="6124303"/>
          <a:ext cx="8382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11992</xdr:rowOff>
    </xdr:from>
    <xdr:ext cx="405111" cy="259045"/>
    <xdr:sp macro="" textlink="">
      <xdr:nvSpPr>
        <xdr:cNvPr id="356" name="n_1mainValue【一般廃棄物処理施設】&#10;有形固定資産減価償却率"/>
        <xdr:cNvSpPr txBox="1"/>
      </xdr:nvSpPr>
      <xdr:spPr>
        <a:xfrm>
          <a:off x="152660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8" name="テキスト ボックス 3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0" name="テキスト ボックス 3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2" name="テキスト ボックス 37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4" name="テキスト ボックス 37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6" name="テキスト ボックス 37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8" name="テキスト ボックス 3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80" name="直線コネクタ 379"/>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81"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82" name="直線コネクタ 381"/>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83"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84" name="直線コネクタ 383"/>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385" name="【一般廃棄物処理施設】&#10;一人当たり有形固定資産（償却資産）額平均値テキスト"/>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86" name="フローチャート: 判断 385"/>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87" name="フローチャート: 判断 386"/>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88" name="n_1aveValue【一般廃棄物処理施設】&#10;一人当たり有形固定資産（償却資産）額"/>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89" name="フローチャート: 判断 388"/>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390" name="n_2aveValue【一般廃棄物処理施設】&#10;一人当たり有形固定資産（償却資産）額"/>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133624</xdr:rowOff>
    </xdr:from>
    <xdr:to>
      <xdr:col>116</xdr:col>
      <xdr:colOff>114300</xdr:colOff>
      <xdr:row>42</xdr:row>
      <xdr:rowOff>63774</xdr:rowOff>
    </xdr:to>
    <xdr:sp macro="" textlink="">
      <xdr:nvSpPr>
        <xdr:cNvPr id="396" name="楕円 395"/>
        <xdr:cNvSpPr/>
      </xdr:nvSpPr>
      <xdr:spPr>
        <a:xfrm>
          <a:off x="22110700" y="71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48551</xdr:rowOff>
    </xdr:from>
    <xdr:ext cx="534377" cy="259045"/>
    <xdr:sp macro="" textlink="">
      <xdr:nvSpPr>
        <xdr:cNvPr id="397" name="【一般廃棄物処理施設】&#10;一人当たり有形固定資産（償却資産）額該当値テキスト"/>
        <xdr:cNvSpPr txBox="1"/>
      </xdr:nvSpPr>
      <xdr:spPr>
        <a:xfrm>
          <a:off x="22199600" y="70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134289</xdr:rowOff>
    </xdr:from>
    <xdr:to>
      <xdr:col>112</xdr:col>
      <xdr:colOff>38100</xdr:colOff>
      <xdr:row>42</xdr:row>
      <xdr:rowOff>64439</xdr:rowOff>
    </xdr:to>
    <xdr:sp macro="" textlink="">
      <xdr:nvSpPr>
        <xdr:cNvPr id="398" name="楕円 397"/>
        <xdr:cNvSpPr/>
      </xdr:nvSpPr>
      <xdr:spPr>
        <a:xfrm>
          <a:off x="21272500" y="71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12974</xdr:rowOff>
    </xdr:from>
    <xdr:to>
      <xdr:col>116</xdr:col>
      <xdr:colOff>63500</xdr:colOff>
      <xdr:row>42</xdr:row>
      <xdr:rowOff>13639</xdr:rowOff>
    </xdr:to>
    <xdr:cxnSp macro="">
      <xdr:nvCxnSpPr>
        <xdr:cNvPr id="399" name="直線コネクタ 398"/>
        <xdr:cNvCxnSpPr/>
      </xdr:nvCxnSpPr>
      <xdr:spPr>
        <a:xfrm flipV="1">
          <a:off x="21323300" y="7213874"/>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55566</xdr:rowOff>
    </xdr:from>
    <xdr:ext cx="534377" cy="259045"/>
    <xdr:sp macro="" textlink="">
      <xdr:nvSpPr>
        <xdr:cNvPr id="400" name="n_1mainValue【一般廃棄物処理施設】&#10;一人当たり有形固定資産（償却資産）額"/>
        <xdr:cNvSpPr txBox="1"/>
      </xdr:nvSpPr>
      <xdr:spPr>
        <a:xfrm>
          <a:off x="21043411" y="72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8" name="テキスト ボックス 4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8" name="テキスト ボックス 4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42" name="直線コネクタ 441"/>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43"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44" name="直線コネクタ 443"/>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6" name="直線コネクタ 44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447" name="【消防施設】&#10;有形固定資産減価償却率平均値テキスト"/>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48" name="フローチャート: 判断 447"/>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49" name="フローチャート: 判断 448"/>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450"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51" name="フローチャート: 判断 45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52"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91802</xdr:rowOff>
    </xdr:from>
    <xdr:to>
      <xdr:col>85</xdr:col>
      <xdr:colOff>177800</xdr:colOff>
      <xdr:row>82</xdr:row>
      <xdr:rowOff>21952</xdr:rowOff>
    </xdr:to>
    <xdr:sp macro="" textlink="">
      <xdr:nvSpPr>
        <xdr:cNvPr id="458" name="楕円 457"/>
        <xdr:cNvSpPr/>
      </xdr:nvSpPr>
      <xdr:spPr>
        <a:xfrm>
          <a:off x="16268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70229</xdr:rowOff>
    </xdr:from>
    <xdr:ext cx="405111" cy="259045"/>
    <xdr:sp macro="" textlink="">
      <xdr:nvSpPr>
        <xdr:cNvPr id="459" name="【消防施設】&#10;有形固定資産減価償却率該当値テキスト"/>
        <xdr:cNvSpPr txBox="1"/>
      </xdr:nvSpPr>
      <xdr:spPr>
        <a:xfrm>
          <a:off x="16357600"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121194</xdr:rowOff>
    </xdr:from>
    <xdr:to>
      <xdr:col>81</xdr:col>
      <xdr:colOff>101600</xdr:colOff>
      <xdr:row>82</xdr:row>
      <xdr:rowOff>51344</xdr:rowOff>
    </xdr:to>
    <xdr:sp macro="" textlink="">
      <xdr:nvSpPr>
        <xdr:cNvPr id="460" name="楕円 459"/>
        <xdr:cNvSpPr/>
      </xdr:nvSpPr>
      <xdr:spPr>
        <a:xfrm>
          <a:off x="15430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142602</xdr:rowOff>
    </xdr:from>
    <xdr:to>
      <xdr:col>85</xdr:col>
      <xdr:colOff>127000</xdr:colOff>
      <xdr:row>82</xdr:row>
      <xdr:rowOff>544</xdr:rowOff>
    </xdr:to>
    <xdr:cxnSp macro="">
      <xdr:nvCxnSpPr>
        <xdr:cNvPr id="461" name="直線コネクタ 460"/>
        <xdr:cNvCxnSpPr/>
      </xdr:nvCxnSpPr>
      <xdr:spPr>
        <a:xfrm flipV="1">
          <a:off x="15481300" y="1403005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42471</xdr:rowOff>
    </xdr:from>
    <xdr:ext cx="405111" cy="259045"/>
    <xdr:sp macro="" textlink="">
      <xdr:nvSpPr>
        <xdr:cNvPr id="462" name="n_1mainValue【消防施設】&#10;有形固定資産減価償却率"/>
        <xdr:cNvSpPr txBox="1"/>
      </xdr:nvSpPr>
      <xdr:spPr>
        <a:xfrm>
          <a:off x="152660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86" name="直線コネクタ 485"/>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87"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88" name="直線コネクタ 487"/>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89"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90" name="直線コネクタ 489"/>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491" name="【消防施設】&#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92" name="フローチャート: 判断 491"/>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93" name="フローチャート: 判断 492"/>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494"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495" name="フローチャート: 判断 49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496"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502" name="楕円 501"/>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146066</xdr:rowOff>
    </xdr:from>
    <xdr:ext cx="469744" cy="259045"/>
    <xdr:sp macro="" textlink="">
      <xdr:nvSpPr>
        <xdr:cNvPr id="503" name="【消防施設】&#10;一人当たり面積該当値テキスト"/>
        <xdr:cNvSpPr txBox="1"/>
      </xdr:nvSpPr>
      <xdr:spPr>
        <a:xfrm>
          <a:off x="22199600" y="145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65405</xdr:rowOff>
    </xdr:from>
    <xdr:to>
      <xdr:col>112</xdr:col>
      <xdr:colOff>38100</xdr:colOff>
      <xdr:row>85</xdr:row>
      <xdr:rowOff>167005</xdr:rowOff>
    </xdr:to>
    <xdr:sp macro="" textlink="">
      <xdr:nvSpPr>
        <xdr:cNvPr id="504" name="楕円 503"/>
        <xdr:cNvSpPr/>
      </xdr:nvSpPr>
      <xdr:spPr>
        <a:xfrm>
          <a:off x="21272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116205</xdr:rowOff>
    </xdr:to>
    <xdr:cxnSp macro="">
      <xdr:nvCxnSpPr>
        <xdr:cNvPr id="505" name="直線コネクタ 504"/>
        <xdr:cNvCxnSpPr/>
      </xdr:nvCxnSpPr>
      <xdr:spPr>
        <a:xfrm flipV="1">
          <a:off x="21323300" y="146837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158132</xdr:rowOff>
    </xdr:from>
    <xdr:ext cx="469744" cy="259045"/>
    <xdr:sp macro="" textlink="">
      <xdr:nvSpPr>
        <xdr:cNvPr id="506" name="n_1mainValue【消防施設】&#10;一人当たり面積"/>
        <xdr:cNvSpPr txBox="1"/>
      </xdr:nvSpPr>
      <xdr:spPr>
        <a:xfrm>
          <a:off x="210757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7" name="直線コネクタ 5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8" name="テキスト ボックス 5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9" name="直線コネクタ 5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0" name="テキスト ボックス 5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1" name="直線コネクタ 5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2" name="テキスト ボックス 5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3" name="直線コネクタ 5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4" name="テキスト ボックス 5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5" name="直線コネクタ 5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6" name="テキスト ボックス 5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7" name="直線コネクタ 5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8" name="テキスト ボックス 5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32" name="直線コネクタ 531"/>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33"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34" name="直線コネクタ 533"/>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35"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36" name="直線コネクタ 53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7"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8" name="フローチャート: 判断 537"/>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39" name="フローチャート: 判断 538"/>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40"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41" name="フローチャート: 判断 540"/>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42"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548" name="楕円 547"/>
        <xdr:cNvSpPr/>
      </xdr:nvSpPr>
      <xdr:spPr>
        <a:xfrm>
          <a:off x="16268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549" name="【庁舎】&#10;有形固定資産減価償却率該当値テキスト"/>
        <xdr:cNvSpPr txBox="1"/>
      </xdr:nvSpPr>
      <xdr:spPr>
        <a:xfrm>
          <a:off x="16357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550" name="楕円 549"/>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123552</xdr:rowOff>
    </xdr:to>
    <xdr:cxnSp macro="">
      <xdr:nvCxnSpPr>
        <xdr:cNvPr id="551" name="直線コネクタ 550"/>
        <xdr:cNvCxnSpPr/>
      </xdr:nvCxnSpPr>
      <xdr:spPr>
        <a:xfrm flipV="1">
          <a:off x="15481300" y="1758042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19429</xdr:rowOff>
    </xdr:from>
    <xdr:ext cx="405111" cy="259045"/>
    <xdr:sp macro="" textlink="">
      <xdr:nvSpPr>
        <xdr:cNvPr id="552" name="n_1mainValue【庁舎】&#10;有形固定資産減価償却率"/>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74" name="直線コネクタ 573"/>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75"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76" name="直線コネクタ 575"/>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77"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78" name="直線コネクタ 577"/>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579" name="【庁舎】&#10;一人当たり面積平均値テキスト"/>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80" name="フローチャート: 判断 579"/>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81" name="フローチャート: 判断 580"/>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582"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83" name="フローチャート: 判断 582"/>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84"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56947</xdr:rowOff>
    </xdr:from>
    <xdr:to>
      <xdr:col>116</xdr:col>
      <xdr:colOff>114300</xdr:colOff>
      <xdr:row>107</xdr:row>
      <xdr:rowOff>158547</xdr:rowOff>
    </xdr:to>
    <xdr:sp macro="" textlink="">
      <xdr:nvSpPr>
        <xdr:cNvPr id="590" name="楕円 589"/>
        <xdr:cNvSpPr/>
      </xdr:nvSpPr>
      <xdr:spPr>
        <a:xfrm>
          <a:off x="221107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143324</xdr:rowOff>
    </xdr:from>
    <xdr:ext cx="469744" cy="259045"/>
    <xdr:sp macro="" textlink="">
      <xdr:nvSpPr>
        <xdr:cNvPr id="591" name="【庁舎】&#10;一人当たり面積該当値テキスト"/>
        <xdr:cNvSpPr txBox="1"/>
      </xdr:nvSpPr>
      <xdr:spPr>
        <a:xfrm>
          <a:off x="22199600" y="1831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60604</xdr:rowOff>
    </xdr:from>
    <xdr:to>
      <xdr:col>112</xdr:col>
      <xdr:colOff>38100</xdr:colOff>
      <xdr:row>107</xdr:row>
      <xdr:rowOff>162204</xdr:rowOff>
    </xdr:to>
    <xdr:sp macro="" textlink="">
      <xdr:nvSpPr>
        <xdr:cNvPr id="592" name="楕円 591"/>
        <xdr:cNvSpPr/>
      </xdr:nvSpPr>
      <xdr:spPr>
        <a:xfrm>
          <a:off x="212725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107747</xdr:rowOff>
    </xdr:from>
    <xdr:to>
      <xdr:col>116</xdr:col>
      <xdr:colOff>63500</xdr:colOff>
      <xdr:row>107</xdr:row>
      <xdr:rowOff>111404</xdr:rowOff>
    </xdr:to>
    <xdr:cxnSp macro="">
      <xdr:nvCxnSpPr>
        <xdr:cNvPr id="593" name="直線コネクタ 592"/>
        <xdr:cNvCxnSpPr/>
      </xdr:nvCxnSpPr>
      <xdr:spPr>
        <a:xfrm flipV="1">
          <a:off x="21323300" y="1845289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153331</xdr:rowOff>
    </xdr:from>
    <xdr:ext cx="469744" cy="259045"/>
    <xdr:sp macro="" textlink="">
      <xdr:nvSpPr>
        <xdr:cNvPr id="594" name="n_1mainValue【庁舎】&#10;一人当たり面積"/>
        <xdr:cNvSpPr txBox="1"/>
      </xdr:nvSpPr>
      <xdr:spPr>
        <a:xfrm>
          <a:off x="21075727" y="184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福祉施設、会館施設については、建設から長期間が経過しているために各平均値を大幅に上回っているうえに、類似団体順位も上位となっている。一般廃棄物処理施設は更新計画に基づき実施しており数年内に平均を下回る水準となる予定である。消防施設は住民生活の安全安心を確保するた目には必要不可欠なものである観点から定期的な更新と維持管理を実施していることから各平均値を下回っており今後も同水準を維持していくこととしている。町庁舎については類似団体内では順位が高く、平均をわずかに上回る水準となっているが、耐震等の調査で基準をクリアしていることから適正な維持管理により同水準を当面維持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人口の減少や全国平均を上回る高齢化率に加え、町内の基幹産業の低迷により財政基盤が弱い状況である。今年度策定される第</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次南木曽町総合計画に沿った施策を実行し、「</a:t>
          </a:r>
          <a:r>
            <a:rPr lang="ja-JP" altLang="ja-JP" sz="1100">
              <a:solidFill>
                <a:schemeClr val="dk1"/>
              </a:solidFill>
              <a:effectLst/>
              <a:latin typeface="+mn-lt"/>
              <a:ea typeface="+mn-ea"/>
              <a:cs typeface="+mn-cs"/>
            </a:rPr>
            <a:t>住んで良かった、暮らしてよかった、住むなら南木曽町」</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4" name="直線コネクタ 63"/>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77153</xdr:rowOff>
    </xdr:to>
    <xdr:cxnSp macro="">
      <xdr:nvCxnSpPr>
        <xdr:cNvPr id="67" name="直線コネクタ 66"/>
        <xdr:cNvCxnSpPr/>
      </xdr:nvCxnSpPr>
      <xdr:spPr>
        <a:xfrm flipV="1">
          <a:off x="3225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77153</xdr:rowOff>
    </xdr:to>
    <xdr:cxnSp macro="">
      <xdr:nvCxnSpPr>
        <xdr:cNvPr id="70" name="直線コネクタ 69"/>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77153</xdr:rowOff>
    </xdr:to>
    <xdr:cxnSp macro="">
      <xdr:nvCxnSpPr>
        <xdr:cNvPr id="73" name="直線コネクタ 72"/>
        <xdr:cNvCxnSpPr/>
      </xdr:nvCxnSpPr>
      <xdr:spPr>
        <a:xfrm>
          <a:off x="1447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3" name="楕円 82"/>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132097</xdr:rowOff>
    </xdr:from>
    <xdr:ext cx="762000" cy="259045"/>
    <xdr:sp macro="" textlink="">
      <xdr:nvSpPr>
        <xdr:cNvPr id="84" name="財政力該当値テキスト"/>
        <xdr:cNvSpPr txBox="1"/>
      </xdr:nvSpPr>
      <xdr:spPr>
        <a:xfrm>
          <a:off x="50419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5" name="楕円 84"/>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86" name="テキスト ボックス 85"/>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138130</xdr:rowOff>
    </xdr:from>
    <xdr:ext cx="762000" cy="259045"/>
    <xdr:sp macro="" textlink="">
      <xdr:nvSpPr>
        <xdr:cNvPr id="88" name="テキスト ボックス 87"/>
        <xdr:cNvSpPr txBox="1"/>
      </xdr:nvSpPr>
      <xdr:spPr>
        <a:xfrm>
          <a:off x="2844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112730</xdr:rowOff>
    </xdr:from>
    <xdr:ext cx="762000" cy="259045"/>
    <xdr:sp macro="" textlink="">
      <xdr:nvSpPr>
        <xdr:cNvPr id="90" name="テキスト ボックス 89"/>
        <xdr:cNvSpPr txBox="1"/>
      </xdr:nvSpPr>
      <xdr:spPr>
        <a:xfrm>
          <a:off x="1955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112730</xdr:rowOff>
    </xdr:from>
    <xdr:ext cx="762000" cy="259045"/>
    <xdr:sp macro="" textlink="">
      <xdr:nvSpPr>
        <xdr:cNvPr id="92" name="テキスト ボックス 91"/>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類似団体を上回ることが多いため、今後も公債費や人件費の抑制など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62</xdr:row>
      <xdr:rowOff>160274</xdr:rowOff>
    </xdr:to>
    <xdr:cxnSp macro="">
      <xdr:nvCxnSpPr>
        <xdr:cNvPr id="125" name="直線コネクタ 124"/>
        <xdr:cNvCxnSpPr/>
      </xdr:nvCxnSpPr>
      <xdr:spPr>
        <a:xfrm>
          <a:off x="4114800" y="107660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62</xdr:row>
      <xdr:rowOff>136144</xdr:rowOff>
    </xdr:to>
    <xdr:cxnSp macro="">
      <xdr:nvCxnSpPr>
        <xdr:cNvPr id="128" name="直線コネクタ 127"/>
        <xdr:cNvCxnSpPr/>
      </xdr:nvCxnSpPr>
      <xdr:spPr>
        <a:xfrm>
          <a:off x="3225800" y="106888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112014</xdr:rowOff>
    </xdr:to>
    <xdr:cxnSp macro="">
      <xdr:nvCxnSpPr>
        <xdr:cNvPr id="131" name="直線コネクタ 130"/>
        <xdr:cNvCxnSpPr/>
      </xdr:nvCxnSpPr>
      <xdr:spPr>
        <a:xfrm flipV="1">
          <a:off x="2336800" y="106888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112014</xdr:rowOff>
    </xdr:to>
    <xdr:cxnSp macro="">
      <xdr:nvCxnSpPr>
        <xdr:cNvPr id="134" name="直線コネクタ 133"/>
        <xdr:cNvCxnSpPr/>
      </xdr:nvCxnSpPr>
      <xdr:spPr>
        <a:xfrm>
          <a:off x="1447800" y="106550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36" name="テキスト ボックス 13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4" name="楕円 143"/>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45"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46" name="楕円 145"/>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47" name="テキスト ボックス 146"/>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48" name="楕円 147"/>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49" name="テキスト ボックス 148"/>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0" name="楕円 149"/>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1" name="テキスト ボックス 150"/>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2" name="楕円 151"/>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60723</xdr:rowOff>
    </xdr:from>
    <xdr:ext cx="762000" cy="259045"/>
    <xdr:sp macro="" textlink="">
      <xdr:nvSpPr>
        <xdr:cNvPr id="153" name="テキスト ボックス 152"/>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164757</xdr:rowOff>
    </xdr:from>
    <xdr:to>
      <xdr:col>23</xdr:col>
      <xdr:colOff>133350</xdr:colOff>
      <xdr:row>81</xdr:row>
      <xdr:rowOff>165946</xdr:rowOff>
    </xdr:to>
    <xdr:cxnSp macro="">
      <xdr:nvCxnSpPr>
        <xdr:cNvPr id="189" name="直線コネクタ 188"/>
        <xdr:cNvCxnSpPr/>
      </xdr:nvCxnSpPr>
      <xdr:spPr>
        <a:xfrm>
          <a:off x="4114800" y="14052207"/>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142435</xdr:rowOff>
    </xdr:from>
    <xdr:to>
      <xdr:col>19</xdr:col>
      <xdr:colOff>133350</xdr:colOff>
      <xdr:row>81</xdr:row>
      <xdr:rowOff>164757</xdr:rowOff>
    </xdr:to>
    <xdr:cxnSp macro="">
      <xdr:nvCxnSpPr>
        <xdr:cNvPr id="192" name="直線コネクタ 191"/>
        <xdr:cNvCxnSpPr/>
      </xdr:nvCxnSpPr>
      <xdr:spPr>
        <a:xfrm>
          <a:off x="3225800" y="14029885"/>
          <a:ext cx="8890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142435</xdr:rowOff>
    </xdr:from>
    <xdr:to>
      <xdr:col>15</xdr:col>
      <xdr:colOff>82550</xdr:colOff>
      <xdr:row>81</xdr:row>
      <xdr:rowOff>143689</xdr:rowOff>
    </xdr:to>
    <xdr:cxnSp macro="">
      <xdr:nvCxnSpPr>
        <xdr:cNvPr id="195" name="直線コネクタ 194"/>
        <xdr:cNvCxnSpPr/>
      </xdr:nvCxnSpPr>
      <xdr:spPr>
        <a:xfrm flipV="1">
          <a:off x="2336800" y="14029885"/>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106415</xdr:rowOff>
    </xdr:from>
    <xdr:to>
      <xdr:col>11</xdr:col>
      <xdr:colOff>31750</xdr:colOff>
      <xdr:row>81</xdr:row>
      <xdr:rowOff>143689</xdr:rowOff>
    </xdr:to>
    <xdr:cxnSp macro="">
      <xdr:nvCxnSpPr>
        <xdr:cNvPr id="198" name="直線コネクタ 197"/>
        <xdr:cNvCxnSpPr/>
      </xdr:nvCxnSpPr>
      <xdr:spPr>
        <a:xfrm>
          <a:off x="1447800" y="13993865"/>
          <a:ext cx="8890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115146</xdr:rowOff>
    </xdr:from>
    <xdr:to>
      <xdr:col>23</xdr:col>
      <xdr:colOff>184150</xdr:colOff>
      <xdr:row>82</xdr:row>
      <xdr:rowOff>45296</xdr:rowOff>
    </xdr:to>
    <xdr:sp macro="" textlink="">
      <xdr:nvSpPr>
        <xdr:cNvPr id="208" name="楕円 207"/>
        <xdr:cNvSpPr/>
      </xdr:nvSpPr>
      <xdr:spPr>
        <a:xfrm>
          <a:off x="4902200" y="14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36423</xdr:rowOff>
    </xdr:from>
    <xdr:ext cx="762000" cy="259045"/>
    <xdr:sp macro="" textlink="">
      <xdr:nvSpPr>
        <xdr:cNvPr id="209" name="人件費・物件費等の状況該当値テキスト"/>
        <xdr:cNvSpPr txBox="1"/>
      </xdr:nvSpPr>
      <xdr:spPr>
        <a:xfrm>
          <a:off x="5041900" y="1392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113957</xdr:rowOff>
    </xdr:from>
    <xdr:to>
      <xdr:col>19</xdr:col>
      <xdr:colOff>184150</xdr:colOff>
      <xdr:row>82</xdr:row>
      <xdr:rowOff>44107</xdr:rowOff>
    </xdr:to>
    <xdr:sp macro="" textlink="">
      <xdr:nvSpPr>
        <xdr:cNvPr id="210" name="楕円 209"/>
        <xdr:cNvSpPr/>
      </xdr:nvSpPr>
      <xdr:spPr>
        <a:xfrm>
          <a:off x="4064000" y="14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54284</xdr:rowOff>
    </xdr:from>
    <xdr:ext cx="736600" cy="259045"/>
    <xdr:sp macro="" textlink="">
      <xdr:nvSpPr>
        <xdr:cNvPr id="211" name="テキスト ボックス 210"/>
        <xdr:cNvSpPr txBox="1"/>
      </xdr:nvSpPr>
      <xdr:spPr>
        <a:xfrm>
          <a:off x="3733800" y="13770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91635</xdr:rowOff>
    </xdr:from>
    <xdr:to>
      <xdr:col>15</xdr:col>
      <xdr:colOff>133350</xdr:colOff>
      <xdr:row>82</xdr:row>
      <xdr:rowOff>21785</xdr:rowOff>
    </xdr:to>
    <xdr:sp macro="" textlink="">
      <xdr:nvSpPr>
        <xdr:cNvPr id="212" name="楕円 211"/>
        <xdr:cNvSpPr/>
      </xdr:nvSpPr>
      <xdr:spPr>
        <a:xfrm>
          <a:off x="3175000" y="139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31962</xdr:rowOff>
    </xdr:from>
    <xdr:ext cx="762000" cy="259045"/>
    <xdr:sp macro="" textlink="">
      <xdr:nvSpPr>
        <xdr:cNvPr id="213" name="テキスト ボックス 212"/>
        <xdr:cNvSpPr txBox="1"/>
      </xdr:nvSpPr>
      <xdr:spPr>
        <a:xfrm>
          <a:off x="2844800" y="1374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92889</xdr:rowOff>
    </xdr:from>
    <xdr:to>
      <xdr:col>11</xdr:col>
      <xdr:colOff>82550</xdr:colOff>
      <xdr:row>82</xdr:row>
      <xdr:rowOff>23039</xdr:rowOff>
    </xdr:to>
    <xdr:sp macro="" textlink="">
      <xdr:nvSpPr>
        <xdr:cNvPr id="214" name="楕円 213"/>
        <xdr:cNvSpPr/>
      </xdr:nvSpPr>
      <xdr:spPr>
        <a:xfrm>
          <a:off x="2286000" y="13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33216</xdr:rowOff>
    </xdr:from>
    <xdr:ext cx="762000" cy="259045"/>
    <xdr:sp macro="" textlink="">
      <xdr:nvSpPr>
        <xdr:cNvPr id="215" name="テキスト ボックス 214"/>
        <xdr:cNvSpPr txBox="1"/>
      </xdr:nvSpPr>
      <xdr:spPr>
        <a:xfrm>
          <a:off x="1955800" y="137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55615</xdr:rowOff>
    </xdr:from>
    <xdr:to>
      <xdr:col>7</xdr:col>
      <xdr:colOff>31750</xdr:colOff>
      <xdr:row>81</xdr:row>
      <xdr:rowOff>157215</xdr:rowOff>
    </xdr:to>
    <xdr:sp macro="" textlink="">
      <xdr:nvSpPr>
        <xdr:cNvPr id="216" name="楕円 215"/>
        <xdr:cNvSpPr/>
      </xdr:nvSpPr>
      <xdr:spPr>
        <a:xfrm>
          <a:off x="1397000" y="13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167392</xdr:rowOff>
    </xdr:from>
    <xdr:ext cx="762000" cy="259045"/>
    <xdr:sp macro="" textlink="">
      <xdr:nvSpPr>
        <xdr:cNvPr id="217" name="テキスト ボックス 216"/>
        <xdr:cNvSpPr txBox="1"/>
      </xdr:nvSpPr>
      <xdr:spPr>
        <a:xfrm>
          <a:off x="1066800" y="137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定数管理の適正化に努めることにより類似団体平均水準まで低下するよう努める。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22982</xdr:rowOff>
    </xdr:to>
    <xdr:cxnSp macro="">
      <xdr:nvCxnSpPr>
        <xdr:cNvPr id="253" name="直線コネクタ 252"/>
        <xdr:cNvCxnSpPr/>
      </xdr:nvCxnSpPr>
      <xdr:spPr>
        <a:xfrm>
          <a:off x="16179800" y="1511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22982</xdr:rowOff>
    </xdr:from>
    <xdr:to>
      <xdr:col>77</xdr:col>
      <xdr:colOff>44450</xdr:colOff>
      <xdr:row>88</xdr:row>
      <xdr:rowOff>137886</xdr:rowOff>
    </xdr:to>
    <xdr:cxnSp macro="">
      <xdr:nvCxnSpPr>
        <xdr:cNvPr id="256" name="直線コネクタ 255"/>
        <xdr:cNvCxnSpPr/>
      </xdr:nvCxnSpPr>
      <xdr:spPr>
        <a:xfrm flipV="1">
          <a:off x="15290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137886</xdr:rowOff>
    </xdr:to>
    <xdr:cxnSp macro="">
      <xdr:nvCxnSpPr>
        <xdr:cNvPr id="259" name="直線コネクタ 258"/>
        <xdr:cNvCxnSpPr/>
      </xdr:nvCxnSpPr>
      <xdr:spPr>
        <a:xfrm>
          <a:off x="14401800" y="1513356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45962</xdr:rowOff>
    </xdr:to>
    <xdr:cxnSp macro="">
      <xdr:nvCxnSpPr>
        <xdr:cNvPr id="262" name="直線コネクタ 261"/>
        <xdr:cNvCxnSpPr/>
      </xdr:nvCxnSpPr>
      <xdr:spPr>
        <a:xfrm>
          <a:off x="13512800" y="1508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4" name="テキスト ボックス 263"/>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2" name="楕円 271"/>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3" name="給与水準   （国との比較）該当値テキスト"/>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74" name="楕円 273"/>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75" name="テキスト ボックス 274"/>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76" name="楕円 275"/>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77" name="テキスト ボックス 276"/>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78" name="楕円 277"/>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79" name="テキスト ボックス 278"/>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0" name="楕円 279"/>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1" name="テキスト ボックス 280"/>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今後は、自立推進計画に沿った削減に努める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40475</xdr:rowOff>
    </xdr:from>
    <xdr:to>
      <xdr:col>81</xdr:col>
      <xdr:colOff>44450</xdr:colOff>
      <xdr:row>61</xdr:row>
      <xdr:rowOff>52057</xdr:rowOff>
    </xdr:to>
    <xdr:cxnSp macro="">
      <xdr:nvCxnSpPr>
        <xdr:cNvPr id="313" name="直線コネクタ 312"/>
        <xdr:cNvCxnSpPr/>
      </xdr:nvCxnSpPr>
      <xdr:spPr>
        <a:xfrm>
          <a:off x="16179800" y="10498925"/>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28410</xdr:rowOff>
    </xdr:from>
    <xdr:to>
      <xdr:col>77</xdr:col>
      <xdr:colOff>44450</xdr:colOff>
      <xdr:row>61</xdr:row>
      <xdr:rowOff>40475</xdr:rowOff>
    </xdr:to>
    <xdr:cxnSp macro="">
      <xdr:nvCxnSpPr>
        <xdr:cNvPr id="316" name="直線コネクタ 315"/>
        <xdr:cNvCxnSpPr/>
      </xdr:nvCxnSpPr>
      <xdr:spPr>
        <a:xfrm>
          <a:off x="15290800" y="10486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15380</xdr:rowOff>
    </xdr:from>
    <xdr:to>
      <xdr:col>72</xdr:col>
      <xdr:colOff>203200</xdr:colOff>
      <xdr:row>61</xdr:row>
      <xdr:rowOff>28410</xdr:rowOff>
    </xdr:to>
    <xdr:cxnSp macro="">
      <xdr:nvCxnSpPr>
        <xdr:cNvPr id="319" name="直線コネクタ 318"/>
        <xdr:cNvCxnSpPr/>
      </xdr:nvCxnSpPr>
      <xdr:spPr>
        <a:xfrm>
          <a:off x="14401800" y="1047383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167043</xdr:rowOff>
    </xdr:from>
    <xdr:to>
      <xdr:col>68</xdr:col>
      <xdr:colOff>152400</xdr:colOff>
      <xdr:row>61</xdr:row>
      <xdr:rowOff>15380</xdr:rowOff>
    </xdr:to>
    <xdr:cxnSp macro="">
      <xdr:nvCxnSpPr>
        <xdr:cNvPr id="322" name="直線コネクタ 321"/>
        <xdr:cNvCxnSpPr/>
      </xdr:nvCxnSpPr>
      <xdr:spPr>
        <a:xfrm>
          <a:off x="13512800" y="10454043"/>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1257</xdr:rowOff>
    </xdr:from>
    <xdr:to>
      <xdr:col>81</xdr:col>
      <xdr:colOff>95250</xdr:colOff>
      <xdr:row>61</xdr:row>
      <xdr:rowOff>102857</xdr:rowOff>
    </xdr:to>
    <xdr:sp macro="" textlink="">
      <xdr:nvSpPr>
        <xdr:cNvPr id="332" name="楕円 331"/>
        <xdr:cNvSpPr/>
      </xdr:nvSpPr>
      <xdr:spPr>
        <a:xfrm>
          <a:off x="16967200" y="104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17784</xdr:rowOff>
    </xdr:from>
    <xdr:ext cx="762000" cy="259045"/>
    <xdr:sp macro="" textlink="">
      <xdr:nvSpPr>
        <xdr:cNvPr id="333" name="定員管理の状況該当値テキスト"/>
        <xdr:cNvSpPr txBox="1"/>
      </xdr:nvSpPr>
      <xdr:spPr>
        <a:xfrm>
          <a:off x="17106900" y="1030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161125</xdr:rowOff>
    </xdr:from>
    <xdr:to>
      <xdr:col>77</xdr:col>
      <xdr:colOff>95250</xdr:colOff>
      <xdr:row>61</xdr:row>
      <xdr:rowOff>91275</xdr:rowOff>
    </xdr:to>
    <xdr:sp macro="" textlink="">
      <xdr:nvSpPr>
        <xdr:cNvPr id="334" name="楕円 333"/>
        <xdr:cNvSpPr/>
      </xdr:nvSpPr>
      <xdr:spPr>
        <a:xfrm>
          <a:off x="16129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101452</xdr:rowOff>
    </xdr:from>
    <xdr:ext cx="736600" cy="259045"/>
    <xdr:sp macro="" textlink="">
      <xdr:nvSpPr>
        <xdr:cNvPr id="335" name="テキスト ボックス 334"/>
        <xdr:cNvSpPr txBox="1"/>
      </xdr:nvSpPr>
      <xdr:spPr>
        <a:xfrm>
          <a:off x="15798800" y="1021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149060</xdr:rowOff>
    </xdr:from>
    <xdr:to>
      <xdr:col>73</xdr:col>
      <xdr:colOff>44450</xdr:colOff>
      <xdr:row>61</xdr:row>
      <xdr:rowOff>79210</xdr:rowOff>
    </xdr:to>
    <xdr:sp macro="" textlink="">
      <xdr:nvSpPr>
        <xdr:cNvPr id="336" name="楕円 335"/>
        <xdr:cNvSpPr/>
      </xdr:nvSpPr>
      <xdr:spPr>
        <a:xfrm>
          <a:off x="15240000" y="10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63987</xdr:rowOff>
    </xdr:from>
    <xdr:ext cx="762000" cy="259045"/>
    <xdr:sp macro="" textlink="">
      <xdr:nvSpPr>
        <xdr:cNvPr id="337" name="テキスト ボックス 336"/>
        <xdr:cNvSpPr txBox="1"/>
      </xdr:nvSpPr>
      <xdr:spPr>
        <a:xfrm>
          <a:off x="14909800" y="105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136030</xdr:rowOff>
    </xdr:from>
    <xdr:to>
      <xdr:col>68</xdr:col>
      <xdr:colOff>203200</xdr:colOff>
      <xdr:row>61</xdr:row>
      <xdr:rowOff>66180</xdr:rowOff>
    </xdr:to>
    <xdr:sp macro="" textlink="">
      <xdr:nvSpPr>
        <xdr:cNvPr id="338" name="楕円 337"/>
        <xdr:cNvSpPr/>
      </xdr:nvSpPr>
      <xdr:spPr>
        <a:xfrm>
          <a:off x="14351000" y="10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76357</xdr:rowOff>
    </xdr:from>
    <xdr:ext cx="762000" cy="259045"/>
    <xdr:sp macro="" textlink="">
      <xdr:nvSpPr>
        <xdr:cNvPr id="339" name="テキスト ボックス 338"/>
        <xdr:cNvSpPr txBox="1"/>
      </xdr:nvSpPr>
      <xdr:spPr>
        <a:xfrm>
          <a:off x="14020800" y="1019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116243</xdr:rowOff>
    </xdr:from>
    <xdr:to>
      <xdr:col>64</xdr:col>
      <xdr:colOff>152400</xdr:colOff>
      <xdr:row>61</xdr:row>
      <xdr:rowOff>46393</xdr:rowOff>
    </xdr:to>
    <xdr:sp macro="" textlink="">
      <xdr:nvSpPr>
        <xdr:cNvPr id="340" name="楕円 339"/>
        <xdr:cNvSpPr/>
      </xdr:nvSpPr>
      <xdr:spPr>
        <a:xfrm>
          <a:off x="13462000" y="104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56570</xdr:rowOff>
    </xdr:from>
    <xdr:ext cx="762000" cy="259045"/>
    <xdr:sp macro="" textlink="">
      <xdr:nvSpPr>
        <xdr:cNvPr id="341" name="テキスト ボックス 340"/>
        <xdr:cNvSpPr txBox="1"/>
      </xdr:nvSpPr>
      <xdr:spPr>
        <a:xfrm>
          <a:off x="13131800" y="101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なり、実質公債費比率は低くなってきている。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59872</xdr:rowOff>
    </xdr:to>
    <xdr:cxnSp macro="">
      <xdr:nvCxnSpPr>
        <xdr:cNvPr id="376" name="直線コネクタ 375"/>
        <xdr:cNvCxnSpPr/>
      </xdr:nvCxnSpPr>
      <xdr:spPr>
        <a:xfrm>
          <a:off x="16179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82852</xdr:rowOff>
    </xdr:to>
    <xdr:cxnSp macro="">
      <xdr:nvCxnSpPr>
        <xdr:cNvPr id="379" name="直線コネクタ 378"/>
        <xdr:cNvCxnSpPr/>
      </xdr:nvCxnSpPr>
      <xdr:spPr>
        <a:xfrm flipV="1">
          <a:off x="15290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43</xdr:row>
      <xdr:rowOff>26307</xdr:rowOff>
    </xdr:to>
    <xdr:cxnSp macro="">
      <xdr:nvCxnSpPr>
        <xdr:cNvPr id="382" name="直線コネクタ 381"/>
        <xdr:cNvCxnSpPr/>
      </xdr:nvCxnSpPr>
      <xdr:spPr>
        <a:xfrm flipV="1">
          <a:off x="14401800" y="72837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44</xdr:row>
      <xdr:rowOff>15724</xdr:rowOff>
    </xdr:to>
    <xdr:cxnSp macro="">
      <xdr:nvCxnSpPr>
        <xdr:cNvPr id="385" name="直線コネクタ 384"/>
        <xdr:cNvCxnSpPr/>
      </xdr:nvCxnSpPr>
      <xdr:spPr>
        <a:xfrm flipV="1">
          <a:off x="13512800" y="73986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41322</xdr:rowOff>
    </xdr:from>
    <xdr:ext cx="762000" cy="259045"/>
    <xdr:sp macro="" textlink="">
      <xdr:nvSpPr>
        <xdr:cNvPr id="387" name="テキスト ボックス 386"/>
        <xdr:cNvSpPr txBox="1"/>
      </xdr:nvSpPr>
      <xdr:spPr>
        <a:xfrm>
          <a:off x="14020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144736</xdr:rowOff>
    </xdr:from>
    <xdr:ext cx="762000" cy="259045"/>
    <xdr:sp macro="" textlink="">
      <xdr:nvSpPr>
        <xdr:cNvPr id="389" name="テキスト ボックス 388"/>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395" name="楕円 394"/>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396"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397" name="楕円 396"/>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98" name="テキスト ボックス 397"/>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399" name="楕円 398"/>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143829</xdr:rowOff>
    </xdr:from>
    <xdr:ext cx="762000" cy="259045"/>
    <xdr:sp macro="" textlink="">
      <xdr:nvSpPr>
        <xdr:cNvPr id="400" name="テキスト ボックス 399"/>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1" name="楕円 400"/>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2" name="テキスト ボックス 401"/>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136374</xdr:rowOff>
    </xdr:from>
    <xdr:to>
      <xdr:col>64</xdr:col>
      <xdr:colOff>152400</xdr:colOff>
      <xdr:row>44</xdr:row>
      <xdr:rowOff>66524</xdr:rowOff>
    </xdr:to>
    <xdr:sp macro="" textlink="">
      <xdr:nvSpPr>
        <xdr:cNvPr id="403" name="楕円 402"/>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51301</xdr:rowOff>
    </xdr:from>
    <xdr:ext cx="762000" cy="259045"/>
    <xdr:sp macro="" textlink="">
      <xdr:nvSpPr>
        <xdr:cNvPr id="404" name="テキスト ボックス 403"/>
        <xdr:cNvSpPr txBox="1"/>
      </xdr:nvSpPr>
      <xdr:spPr>
        <a:xfrm>
          <a:off x="13131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近年では補償金免除繰上償還や借入の抑制による将来負担額の減、財政調整基金や</a:t>
          </a:r>
          <a:endParaRPr lang="ja-JP" altLang="ja-JP" sz="1400">
            <a:effectLst/>
          </a:endParaRPr>
        </a:p>
        <a:p>
          <a:pPr fontAlgn="base"/>
          <a:r>
            <a:rPr lang="ja-JP" altLang="ja-JP" sz="1100" baseline="0">
              <a:solidFill>
                <a:schemeClr val="dk1"/>
              </a:solidFill>
              <a:effectLst/>
              <a:latin typeface="+mn-lt"/>
              <a:ea typeface="+mn-ea"/>
              <a:cs typeface="+mn-cs"/>
            </a:rPr>
            <a:t>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今後も自立精神に沿った事業を実施することで、地方債の新規発行の抑制し、財政の健全化に努める。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170485</xdr:rowOff>
    </xdr:from>
    <xdr:to>
      <xdr:col>81</xdr:col>
      <xdr:colOff>44450</xdr:colOff>
      <xdr:row>15</xdr:row>
      <xdr:rowOff>0</xdr:rowOff>
    </xdr:to>
    <xdr:cxnSp macro="">
      <xdr:nvCxnSpPr>
        <xdr:cNvPr id="436" name="直線コネクタ 435"/>
        <xdr:cNvCxnSpPr/>
      </xdr:nvCxnSpPr>
      <xdr:spPr>
        <a:xfrm flipV="1">
          <a:off x="16179800" y="257078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0</xdr:rowOff>
    </xdr:from>
    <xdr:to>
      <xdr:col>77</xdr:col>
      <xdr:colOff>44450</xdr:colOff>
      <xdr:row>15</xdr:row>
      <xdr:rowOff>34747</xdr:rowOff>
    </xdr:to>
    <xdr:cxnSp macro="">
      <xdr:nvCxnSpPr>
        <xdr:cNvPr id="439" name="直線コネクタ 438"/>
        <xdr:cNvCxnSpPr/>
      </xdr:nvCxnSpPr>
      <xdr:spPr>
        <a:xfrm flipV="1">
          <a:off x="15290800" y="257175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34747</xdr:rowOff>
    </xdr:from>
    <xdr:to>
      <xdr:col>72</xdr:col>
      <xdr:colOff>203200</xdr:colOff>
      <xdr:row>16</xdr:row>
      <xdr:rowOff>47650</xdr:rowOff>
    </xdr:to>
    <xdr:cxnSp macro="">
      <xdr:nvCxnSpPr>
        <xdr:cNvPr id="442" name="直線コネクタ 441"/>
        <xdr:cNvCxnSpPr/>
      </xdr:nvCxnSpPr>
      <xdr:spPr>
        <a:xfrm flipV="1">
          <a:off x="14401800" y="2606497"/>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3" name="フローチャート: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47650</xdr:rowOff>
    </xdr:from>
    <xdr:to>
      <xdr:col>68</xdr:col>
      <xdr:colOff>152400</xdr:colOff>
      <xdr:row>16</xdr:row>
      <xdr:rowOff>116180</xdr:rowOff>
    </xdr:to>
    <xdr:cxnSp macro="">
      <xdr:nvCxnSpPr>
        <xdr:cNvPr id="445" name="直線コネクタ 444"/>
        <xdr:cNvCxnSpPr/>
      </xdr:nvCxnSpPr>
      <xdr:spPr>
        <a:xfrm flipV="1">
          <a:off x="13512800" y="2790850"/>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119685</xdr:rowOff>
    </xdr:from>
    <xdr:to>
      <xdr:col>81</xdr:col>
      <xdr:colOff>95250</xdr:colOff>
      <xdr:row>15</xdr:row>
      <xdr:rowOff>49835</xdr:rowOff>
    </xdr:to>
    <xdr:sp macro="" textlink="">
      <xdr:nvSpPr>
        <xdr:cNvPr id="455" name="楕円 454"/>
        <xdr:cNvSpPr/>
      </xdr:nvSpPr>
      <xdr:spPr>
        <a:xfrm>
          <a:off x="16967200" y="25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91762</xdr:rowOff>
    </xdr:from>
    <xdr:ext cx="762000" cy="259045"/>
    <xdr:sp macro="" textlink="">
      <xdr:nvSpPr>
        <xdr:cNvPr id="456" name="将来負担の状況該当値テキスト"/>
        <xdr:cNvSpPr txBox="1"/>
      </xdr:nvSpPr>
      <xdr:spPr>
        <a:xfrm>
          <a:off x="17106900" y="249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120650</xdr:rowOff>
    </xdr:from>
    <xdr:to>
      <xdr:col>77</xdr:col>
      <xdr:colOff>95250</xdr:colOff>
      <xdr:row>15</xdr:row>
      <xdr:rowOff>50800</xdr:rowOff>
    </xdr:to>
    <xdr:sp macro="" textlink="">
      <xdr:nvSpPr>
        <xdr:cNvPr id="457" name="楕円 456"/>
        <xdr:cNvSpPr/>
      </xdr:nvSpPr>
      <xdr:spPr>
        <a:xfrm>
          <a:off x="16129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35577</xdr:rowOff>
    </xdr:from>
    <xdr:ext cx="736600" cy="259045"/>
    <xdr:sp macro="" textlink="">
      <xdr:nvSpPr>
        <xdr:cNvPr id="458" name="テキスト ボックス 457"/>
        <xdr:cNvSpPr txBox="1"/>
      </xdr:nvSpPr>
      <xdr:spPr>
        <a:xfrm>
          <a:off x="15798800" y="260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155397</xdr:rowOff>
    </xdr:from>
    <xdr:to>
      <xdr:col>73</xdr:col>
      <xdr:colOff>44450</xdr:colOff>
      <xdr:row>15</xdr:row>
      <xdr:rowOff>85547</xdr:rowOff>
    </xdr:to>
    <xdr:sp macro="" textlink="">
      <xdr:nvSpPr>
        <xdr:cNvPr id="459" name="楕円 458"/>
        <xdr:cNvSpPr/>
      </xdr:nvSpPr>
      <xdr:spPr>
        <a:xfrm>
          <a:off x="15240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70324</xdr:rowOff>
    </xdr:from>
    <xdr:ext cx="762000" cy="259045"/>
    <xdr:sp macro="" textlink="">
      <xdr:nvSpPr>
        <xdr:cNvPr id="460" name="テキスト ボックス 459"/>
        <xdr:cNvSpPr txBox="1"/>
      </xdr:nvSpPr>
      <xdr:spPr>
        <a:xfrm>
          <a:off x="14909800" y="26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168300</xdr:rowOff>
    </xdr:from>
    <xdr:to>
      <xdr:col>68</xdr:col>
      <xdr:colOff>203200</xdr:colOff>
      <xdr:row>16</xdr:row>
      <xdr:rowOff>98450</xdr:rowOff>
    </xdr:to>
    <xdr:sp macro="" textlink="">
      <xdr:nvSpPr>
        <xdr:cNvPr id="461" name="楕円 460"/>
        <xdr:cNvSpPr/>
      </xdr:nvSpPr>
      <xdr:spPr>
        <a:xfrm>
          <a:off x="14351000" y="27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83227</xdr:rowOff>
    </xdr:from>
    <xdr:ext cx="762000" cy="259045"/>
    <xdr:sp macro="" textlink="">
      <xdr:nvSpPr>
        <xdr:cNvPr id="462" name="テキスト ボックス 461"/>
        <xdr:cNvSpPr txBox="1"/>
      </xdr:nvSpPr>
      <xdr:spPr>
        <a:xfrm>
          <a:off x="14020800" y="28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65380</xdr:rowOff>
    </xdr:from>
    <xdr:to>
      <xdr:col>64</xdr:col>
      <xdr:colOff>152400</xdr:colOff>
      <xdr:row>16</xdr:row>
      <xdr:rowOff>166980</xdr:rowOff>
    </xdr:to>
    <xdr:sp macro="" textlink="">
      <xdr:nvSpPr>
        <xdr:cNvPr id="463" name="楕円 462"/>
        <xdr:cNvSpPr/>
      </xdr:nvSpPr>
      <xdr:spPr>
        <a:xfrm>
          <a:off x="134620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151757</xdr:rowOff>
    </xdr:from>
    <xdr:ext cx="762000" cy="259045"/>
    <xdr:sp macro="" textlink="">
      <xdr:nvSpPr>
        <xdr:cNvPr id="464" name="テキスト ボックス 463"/>
        <xdr:cNvSpPr txBox="1"/>
      </xdr:nvSpPr>
      <xdr:spPr>
        <a:xfrm>
          <a:off x="13131800" y="28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類似団体平均と比較すると、人件費に係る経常収支比率</a:t>
          </a:r>
          <a:r>
            <a:rPr lang="ja-JP" altLang="en-US" sz="1100" baseline="0">
              <a:solidFill>
                <a:schemeClr val="dk1"/>
              </a:solidFill>
              <a:effectLst/>
              <a:latin typeface="+mn-lt"/>
              <a:ea typeface="+mn-ea"/>
              <a:cs typeface="+mn-cs"/>
            </a:rPr>
            <a:t>が上</a:t>
          </a:r>
          <a:r>
            <a:rPr lang="ja-JP" altLang="ja-JP" sz="1100" baseline="0">
              <a:solidFill>
                <a:schemeClr val="dk1"/>
              </a:solidFill>
              <a:effectLst/>
              <a:latin typeface="+mn-lt"/>
              <a:ea typeface="+mn-ea"/>
              <a:cs typeface="+mn-cs"/>
            </a:rPr>
            <a:t>回ってい</a:t>
          </a:r>
          <a:endParaRPr lang="ja-JP" altLang="ja-JP" sz="1400">
            <a:effectLst/>
          </a:endParaRPr>
        </a:p>
        <a:p>
          <a:r>
            <a:rPr lang="ja-JP" altLang="ja-JP" sz="1100" baseline="0">
              <a:solidFill>
                <a:schemeClr val="dk1"/>
              </a:solidFill>
              <a:effectLst/>
              <a:latin typeface="+mn-lt"/>
              <a:ea typeface="+mn-ea"/>
              <a:cs typeface="+mn-cs"/>
            </a:rPr>
            <a:t>る</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今後</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人件費関係経費全体について抑制する必要がある。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36</xdr:row>
      <xdr:rowOff>16510</xdr:rowOff>
    </xdr:to>
    <xdr:cxnSp macro="">
      <xdr:nvCxnSpPr>
        <xdr:cNvPr id="66" name="直線コネクタ 65"/>
        <xdr:cNvCxnSpPr/>
      </xdr:nvCxnSpPr>
      <xdr:spPr>
        <a:xfrm>
          <a:off x="3987800" y="61506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35</xdr:row>
      <xdr:rowOff>149860</xdr:rowOff>
    </xdr:to>
    <xdr:cxnSp macro="">
      <xdr:nvCxnSpPr>
        <xdr:cNvPr id="69" name="直線コネクタ 68"/>
        <xdr:cNvCxnSpPr/>
      </xdr:nvCxnSpPr>
      <xdr:spPr>
        <a:xfrm>
          <a:off x="3098800" y="6131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142240</xdr:rowOff>
    </xdr:to>
    <xdr:cxnSp macro="">
      <xdr:nvCxnSpPr>
        <xdr:cNvPr id="72" name="直線コネクタ 71"/>
        <xdr:cNvCxnSpPr/>
      </xdr:nvCxnSpPr>
      <xdr:spPr>
        <a:xfrm flipV="1">
          <a:off x="2209800" y="6131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142240</xdr:rowOff>
    </xdr:to>
    <xdr:cxnSp macro="">
      <xdr:nvCxnSpPr>
        <xdr:cNvPr id="75" name="直線コネクタ 74"/>
        <xdr:cNvCxnSpPr/>
      </xdr:nvCxnSpPr>
      <xdr:spPr>
        <a:xfrm>
          <a:off x="1320800" y="6089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137160</xdr:rowOff>
    </xdr:from>
    <xdr:to>
      <xdr:col>24</xdr:col>
      <xdr:colOff>76200</xdr:colOff>
      <xdr:row>36</xdr:row>
      <xdr:rowOff>67310</xdr:rowOff>
    </xdr:to>
    <xdr:sp macro="" textlink="">
      <xdr:nvSpPr>
        <xdr:cNvPr id="85" name="楕円 84"/>
        <xdr:cNvSpPr/>
      </xdr:nvSpPr>
      <xdr:spPr>
        <a:xfrm>
          <a:off x="4775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109237</xdr:rowOff>
    </xdr:from>
    <xdr:ext cx="762000" cy="259045"/>
    <xdr:sp macro="" textlink="">
      <xdr:nvSpPr>
        <xdr:cNvPr id="86" name="人件費該当値テキスト"/>
        <xdr:cNvSpPr txBox="1"/>
      </xdr:nvSpPr>
      <xdr:spPr>
        <a:xfrm>
          <a:off x="4914900" y="610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7" name="楕円 86"/>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39387</xdr:rowOff>
    </xdr:from>
    <xdr:ext cx="736600" cy="259045"/>
    <xdr:sp macro="" textlink="">
      <xdr:nvSpPr>
        <xdr:cNvPr id="88" name="テキスト ボックス 87"/>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90" name="テキスト ボックス 89"/>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91440</xdr:rowOff>
    </xdr:from>
    <xdr:to>
      <xdr:col>11</xdr:col>
      <xdr:colOff>60325</xdr:colOff>
      <xdr:row>36</xdr:row>
      <xdr:rowOff>21590</xdr:rowOff>
    </xdr:to>
    <xdr:sp macro="" textlink="">
      <xdr:nvSpPr>
        <xdr:cNvPr id="91" name="楕円 90"/>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31767</xdr:rowOff>
    </xdr:from>
    <xdr:ext cx="762000" cy="259045"/>
    <xdr:sp macro="" textlink="">
      <xdr:nvSpPr>
        <xdr:cNvPr id="92" name="テキスト ボックス 91"/>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3" name="楕円 92"/>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4" name="テキスト ボックス 93"/>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88900</xdr:rowOff>
    </xdr:from>
    <xdr:to>
      <xdr:col>82</xdr:col>
      <xdr:colOff>107950</xdr:colOff>
      <xdr:row>15</xdr:row>
      <xdr:rowOff>92710</xdr:rowOff>
    </xdr:to>
    <xdr:cxnSp macro="">
      <xdr:nvCxnSpPr>
        <xdr:cNvPr id="126" name="直線コネクタ 125"/>
        <xdr:cNvCxnSpPr/>
      </xdr:nvCxnSpPr>
      <xdr:spPr>
        <a:xfrm flipV="1">
          <a:off x="15671800" y="2660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81280</xdr:rowOff>
    </xdr:from>
    <xdr:to>
      <xdr:col>78</xdr:col>
      <xdr:colOff>69850</xdr:colOff>
      <xdr:row>15</xdr:row>
      <xdr:rowOff>92710</xdr:rowOff>
    </xdr:to>
    <xdr:cxnSp macro="">
      <xdr:nvCxnSpPr>
        <xdr:cNvPr id="129" name="直線コネクタ 128"/>
        <xdr:cNvCxnSpPr/>
      </xdr:nvCxnSpPr>
      <xdr:spPr>
        <a:xfrm>
          <a:off x="14782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92710</xdr:rowOff>
    </xdr:to>
    <xdr:cxnSp macro="">
      <xdr:nvCxnSpPr>
        <xdr:cNvPr id="132" name="直線コネクタ 131"/>
        <xdr:cNvCxnSpPr/>
      </xdr:nvCxnSpPr>
      <xdr:spPr>
        <a:xfrm flipV="1">
          <a:off x="13893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92710</xdr:rowOff>
    </xdr:to>
    <xdr:cxnSp macro="">
      <xdr:nvCxnSpPr>
        <xdr:cNvPr id="135" name="直線コネクタ 134"/>
        <xdr:cNvCxnSpPr/>
      </xdr:nvCxnSpPr>
      <xdr:spPr>
        <a:xfrm>
          <a:off x="13004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6367</xdr:rowOff>
    </xdr:from>
    <xdr:ext cx="762000" cy="259045"/>
    <xdr:sp macro="" textlink="">
      <xdr:nvSpPr>
        <xdr:cNvPr id="139" name="テキスト ボックス 138"/>
        <xdr:cNvSpPr txBox="1"/>
      </xdr:nvSpPr>
      <xdr:spPr>
        <a:xfrm>
          <a:off x="12623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38100</xdr:rowOff>
    </xdr:from>
    <xdr:to>
      <xdr:col>82</xdr:col>
      <xdr:colOff>158750</xdr:colOff>
      <xdr:row>15</xdr:row>
      <xdr:rowOff>139700</xdr:rowOff>
    </xdr:to>
    <xdr:sp macro="" textlink="">
      <xdr:nvSpPr>
        <xdr:cNvPr id="145" name="楕円 144"/>
        <xdr:cNvSpPr/>
      </xdr:nvSpPr>
      <xdr:spPr>
        <a:xfrm>
          <a:off x="164592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54627</xdr:rowOff>
    </xdr:from>
    <xdr:ext cx="762000" cy="259045"/>
    <xdr:sp macro="" textlink="">
      <xdr:nvSpPr>
        <xdr:cNvPr id="146" name="物件費該当値テキスト"/>
        <xdr:cNvSpPr txBox="1"/>
      </xdr:nvSpPr>
      <xdr:spPr>
        <a:xfrm>
          <a:off x="165989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7" name="楕円 146"/>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8" name="テキスト ボックス 147"/>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30480</xdr:rowOff>
    </xdr:from>
    <xdr:to>
      <xdr:col>74</xdr:col>
      <xdr:colOff>31750</xdr:colOff>
      <xdr:row>15</xdr:row>
      <xdr:rowOff>132080</xdr:rowOff>
    </xdr:to>
    <xdr:sp macro="" textlink="">
      <xdr:nvSpPr>
        <xdr:cNvPr id="149" name="楕円 148"/>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142257</xdr:rowOff>
    </xdr:from>
    <xdr:ext cx="762000" cy="259045"/>
    <xdr:sp macro="" textlink="">
      <xdr:nvSpPr>
        <xdr:cNvPr id="150" name="テキスト ボックス 149"/>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1" name="楕円 150"/>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2" name="テキスト ボックス 151"/>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3" name="楕円 152"/>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4" name="テキスト ボックス 153"/>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保育園経費や障害者等関係経費、児童手当などにより増加傾向となり、</a:t>
          </a:r>
          <a:endParaRPr lang="ja-JP" altLang="ja-JP" sz="1400">
            <a:effectLst/>
          </a:endParaRPr>
        </a:p>
        <a:p>
          <a:pPr fontAlgn="base"/>
          <a:r>
            <a:rPr lang="ja-JP" altLang="ja-JP" sz="1100" baseline="0">
              <a:solidFill>
                <a:schemeClr val="dk1"/>
              </a:solidFill>
              <a:effectLst/>
              <a:latin typeface="+mn-lt"/>
              <a:ea typeface="+mn-ea"/>
              <a:cs typeface="+mn-cs"/>
            </a:rPr>
            <a:t>類似団体内順位は平均以下となっている。</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29028</xdr:rowOff>
    </xdr:to>
    <xdr:cxnSp macro="">
      <xdr:nvCxnSpPr>
        <xdr:cNvPr id="188" name="直線コネクタ 187"/>
        <xdr:cNvCxnSpPr/>
      </xdr:nvCxnSpPr>
      <xdr:spPr>
        <a:xfrm>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1" name="直線コネクタ 190"/>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29028</xdr:rowOff>
    </xdr:to>
    <xdr:cxnSp macro="">
      <xdr:nvCxnSpPr>
        <xdr:cNvPr id="194" name="直線コネクタ 193"/>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197" name="直線コネクタ 196"/>
        <xdr:cNvCxnSpPr/>
      </xdr:nvCxnSpPr>
      <xdr:spPr>
        <a:xfrm>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8"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2" name="テキスト ボックス 211"/>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3" name="楕円 212"/>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4" name="テキスト ボックス 213"/>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6" name="テキスト ボックス 215"/>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a:t>
          </a:r>
          <a:endParaRPr lang="ja-JP" altLang="ja-JP" sz="1400">
            <a:effectLst/>
          </a:endParaRPr>
        </a:p>
        <a:p>
          <a:pPr fontAlgn="base"/>
          <a:r>
            <a:rPr lang="ja-JP" altLang="ja-JP" sz="1100" baseline="0">
              <a:solidFill>
                <a:schemeClr val="dk1"/>
              </a:solidFill>
              <a:effectLst/>
              <a:latin typeface="+mn-lt"/>
              <a:ea typeface="+mn-ea"/>
              <a:cs typeface="+mn-cs"/>
            </a:rPr>
            <a:t>であるが、人口の減や節水志向により料金収入が減少していることが要因</a:t>
          </a:r>
          <a:endParaRPr lang="ja-JP" altLang="ja-JP" sz="1400">
            <a:effectLst/>
          </a:endParaRPr>
        </a:p>
        <a:p>
          <a:r>
            <a:rPr lang="ja-JP" altLang="ja-JP" sz="1100" baseline="0">
              <a:solidFill>
                <a:schemeClr val="dk1"/>
              </a:solidFill>
              <a:effectLst/>
              <a:latin typeface="+mn-lt"/>
              <a:ea typeface="+mn-ea"/>
              <a:cs typeface="+mn-cs"/>
            </a:rPr>
            <a:t>である。料金収入の確保及び維持管理費の抑制に努める。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83566</xdr:rowOff>
    </xdr:to>
    <xdr:cxnSp macro="">
      <xdr:nvCxnSpPr>
        <xdr:cNvPr id="246" name="直線コネクタ 245"/>
        <xdr:cNvCxnSpPr/>
      </xdr:nvCxnSpPr>
      <xdr:spPr>
        <a:xfrm flipV="1">
          <a:off x="15671800" y="9837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83566</xdr:rowOff>
    </xdr:to>
    <xdr:cxnSp macro="">
      <xdr:nvCxnSpPr>
        <xdr:cNvPr id="249" name="直線コネクタ 248"/>
        <xdr:cNvCxnSpPr/>
      </xdr:nvCxnSpPr>
      <xdr:spPr>
        <a:xfrm>
          <a:off x="14782800" y="9837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65278</xdr:rowOff>
    </xdr:to>
    <xdr:cxnSp macro="">
      <xdr:nvCxnSpPr>
        <xdr:cNvPr id="252" name="直線コネクタ 251"/>
        <xdr:cNvCxnSpPr/>
      </xdr:nvCxnSpPr>
      <xdr:spPr>
        <a:xfrm>
          <a:off x="13893800" y="983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65278</xdr:rowOff>
    </xdr:to>
    <xdr:cxnSp macro="">
      <xdr:nvCxnSpPr>
        <xdr:cNvPr id="255" name="直線コネクタ 254"/>
        <xdr:cNvCxnSpPr/>
      </xdr:nvCxnSpPr>
      <xdr:spPr>
        <a:xfrm>
          <a:off x="13004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5" name="楕円 264"/>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6" name="その他該当値テキスト"/>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32766</xdr:rowOff>
    </xdr:from>
    <xdr:to>
      <xdr:col>78</xdr:col>
      <xdr:colOff>120650</xdr:colOff>
      <xdr:row>57</xdr:row>
      <xdr:rowOff>134366</xdr:rowOff>
    </xdr:to>
    <xdr:sp macro="" textlink="">
      <xdr:nvSpPr>
        <xdr:cNvPr id="267" name="楕円 266"/>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119143</xdr:rowOff>
    </xdr:from>
    <xdr:ext cx="736600" cy="259045"/>
    <xdr:sp macro="" textlink="">
      <xdr:nvSpPr>
        <xdr:cNvPr id="268" name="テキスト ボックス 267"/>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9" name="楕円 268"/>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70" name="テキスト ボックス 26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71" name="楕円 270"/>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72" name="テキスト ボックス 271"/>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73" name="楕円 272"/>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4" name="テキスト ボックス 273"/>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最も影響の大きい広域連合負担金が増加傾向とならないよう注意</a:t>
          </a:r>
          <a:endParaRPr lang="ja-JP" altLang="ja-JP" sz="1400">
            <a:effectLst/>
          </a:endParaRPr>
        </a:p>
        <a:p>
          <a:r>
            <a:rPr lang="ja-JP" altLang="ja-JP" sz="1100" baseline="0">
              <a:solidFill>
                <a:schemeClr val="dk1"/>
              </a:solidFill>
              <a:effectLst/>
              <a:latin typeface="+mn-lt"/>
              <a:ea typeface="+mn-ea"/>
              <a:cs typeface="+mn-cs"/>
            </a:rPr>
            <a:t>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106426</xdr:rowOff>
    </xdr:to>
    <xdr:cxnSp macro="">
      <xdr:nvCxnSpPr>
        <xdr:cNvPr id="305" name="直線コネクタ 304"/>
        <xdr:cNvCxnSpPr/>
      </xdr:nvCxnSpPr>
      <xdr:spPr>
        <a:xfrm flipV="1">
          <a:off x="15671800" y="64317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106426</xdr:rowOff>
    </xdr:to>
    <xdr:cxnSp macro="">
      <xdr:nvCxnSpPr>
        <xdr:cNvPr id="308" name="直線コネクタ 307"/>
        <xdr:cNvCxnSpPr/>
      </xdr:nvCxnSpPr>
      <xdr:spPr>
        <a:xfrm>
          <a:off x="14782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106426</xdr:rowOff>
    </xdr:to>
    <xdr:cxnSp macro="">
      <xdr:nvCxnSpPr>
        <xdr:cNvPr id="311" name="直線コネクタ 310"/>
        <xdr:cNvCxnSpPr/>
      </xdr:nvCxnSpPr>
      <xdr:spPr>
        <a:xfrm>
          <a:off x="13893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106426</xdr:rowOff>
    </xdr:to>
    <xdr:cxnSp macro="">
      <xdr:nvCxnSpPr>
        <xdr:cNvPr id="314" name="直線コネクタ 313"/>
        <xdr:cNvCxnSpPr/>
      </xdr:nvCxnSpPr>
      <xdr:spPr>
        <a:xfrm>
          <a:off x="13004800" y="6340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6" name="楕円 325"/>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7" name="テキスト ボックス 326"/>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8" name="楕円 327"/>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9" name="テキスト ボックス 328"/>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0" name="楕円 329"/>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1" name="テキスト ボックス 330"/>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2" name="楕円 331"/>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3" name="テキスト ボックス 33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補償金免除繰上償還を積極的に実施した結果減少傾向となっている</a:t>
          </a:r>
          <a:endParaRPr lang="ja-JP" altLang="ja-JP" sz="1400">
            <a:effectLst/>
          </a:endParaRPr>
        </a:p>
        <a:p>
          <a:r>
            <a:rPr lang="ja-JP" altLang="ja-JP" sz="1100" baseline="0">
              <a:solidFill>
                <a:schemeClr val="dk1"/>
              </a:solidFill>
              <a:effectLst/>
              <a:latin typeface="+mn-lt"/>
              <a:ea typeface="+mn-ea"/>
              <a:cs typeface="+mn-cs"/>
            </a:rPr>
            <a:t>が、過去の大型事業の借入により類似団体を上回る</a:t>
          </a:r>
          <a:r>
            <a:rPr lang="en-US" altLang="ja-JP" sz="1100" baseline="0">
              <a:solidFill>
                <a:schemeClr val="dk1"/>
              </a:solidFill>
              <a:effectLst/>
              <a:latin typeface="+mn-lt"/>
              <a:ea typeface="+mn-ea"/>
              <a:cs typeface="+mn-cs"/>
            </a:rPr>
            <a:t>17.9%</a:t>
          </a:r>
          <a:r>
            <a:rPr lang="ja-JP" altLang="ja-JP" sz="1100" baseline="0">
              <a:solidFill>
                <a:schemeClr val="dk1"/>
              </a:solidFill>
              <a:effectLst/>
              <a:latin typeface="+mn-lt"/>
              <a:ea typeface="+mn-ea"/>
              <a:cs typeface="+mn-cs"/>
            </a:rPr>
            <a:t>となって</a:t>
          </a:r>
          <a:endParaRPr lang="ja-JP" altLang="ja-JP" sz="1400">
            <a:effectLst/>
          </a:endParaRPr>
        </a:p>
        <a:p>
          <a:pPr fontAlgn="base"/>
          <a:r>
            <a:rPr lang="ja-JP" altLang="ja-JP" sz="1100" baseline="0">
              <a:solidFill>
                <a:schemeClr val="dk1"/>
              </a:solidFill>
              <a:effectLst/>
              <a:latin typeface="+mn-lt"/>
              <a:ea typeface="+mn-ea"/>
              <a:cs typeface="+mn-cs"/>
            </a:rPr>
            <a:t>いる。</a:t>
          </a:r>
          <a:endParaRPr lang="ja-JP" altLang="ja-JP" sz="1400">
            <a:effectLst/>
          </a:endParaRPr>
        </a:p>
        <a:p>
          <a:pPr fontAlgn="base"/>
          <a:r>
            <a:rPr lang="ja-JP" altLang="ja-JP" sz="1100" baseline="0">
              <a:solidFill>
                <a:schemeClr val="dk1"/>
              </a:solidFill>
              <a:effectLst/>
              <a:latin typeface="+mn-lt"/>
              <a:ea typeface="+mn-ea"/>
              <a:cs typeface="+mn-cs"/>
            </a:rPr>
            <a:t>自立推進の精神に沿った事業を計画・実施し地方債の発行を抑制する。</a:t>
          </a:r>
          <a:endParaRPr lang="ja-JP" altLang="ja-JP" sz="1400">
            <a:effectLst/>
          </a:endParaRPr>
        </a:p>
        <a:p>
          <a:r>
            <a:rPr lang="ja-JP" altLang="ja-JP" sz="1100" baseline="0">
              <a:solidFill>
                <a:schemeClr val="dk1"/>
              </a:solidFill>
              <a:effectLst/>
              <a:latin typeface="+mn-lt"/>
              <a:ea typeface="+mn-ea"/>
              <a:cs typeface="+mn-cs"/>
            </a:rPr>
            <a:t>また、繰上償還を積極的に行い公債費の削減に努める。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35561</xdr:rowOff>
    </xdr:to>
    <xdr:cxnSp macro="">
      <xdr:nvCxnSpPr>
        <xdr:cNvPr id="363" name="直線コネクタ 362"/>
        <xdr:cNvCxnSpPr/>
      </xdr:nvCxnSpPr>
      <xdr:spPr>
        <a:xfrm>
          <a:off x="3987800" y="134040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30987</xdr:rowOff>
    </xdr:to>
    <xdr:cxnSp macro="">
      <xdr:nvCxnSpPr>
        <xdr:cNvPr id="366" name="直線コネクタ 365"/>
        <xdr:cNvCxnSpPr/>
      </xdr:nvCxnSpPr>
      <xdr:spPr>
        <a:xfrm>
          <a:off x="3098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30987</xdr:rowOff>
    </xdr:to>
    <xdr:cxnSp macro="">
      <xdr:nvCxnSpPr>
        <xdr:cNvPr id="369" name="直線コネクタ 368"/>
        <xdr:cNvCxnSpPr/>
      </xdr:nvCxnSpPr>
      <xdr:spPr>
        <a:xfrm flipV="1">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104139</xdr:rowOff>
    </xdr:to>
    <xdr:cxnSp macro="">
      <xdr:nvCxnSpPr>
        <xdr:cNvPr id="372" name="直線コネクタ 371"/>
        <xdr:cNvCxnSpPr/>
      </xdr:nvCxnSpPr>
      <xdr:spPr>
        <a:xfrm flipV="1">
          <a:off x="1320800" y="134040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6" name="テキスト ボックス 375"/>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2" name="楕円 381"/>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3"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4" name="楕円 383"/>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85" name="テキスト ボックス 384"/>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6" name="楕円 385"/>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87" name="テキスト ボックス 386"/>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0" name="楕円 389"/>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1" name="テキスト ボックス 390"/>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年々増加傾向で</a:t>
          </a:r>
          <a:r>
            <a:rPr lang="ja-JP" altLang="en-US" sz="1100" baseline="0">
              <a:solidFill>
                <a:schemeClr val="dk1"/>
              </a:solidFill>
              <a:effectLst/>
              <a:latin typeface="+mn-lt"/>
              <a:ea typeface="+mn-ea"/>
              <a:cs typeface="+mn-cs"/>
            </a:rPr>
            <a:t>あるが</a:t>
          </a:r>
          <a:r>
            <a:rPr lang="ja-JP" altLang="ja-JP" sz="1100" baseline="0">
              <a:solidFill>
                <a:schemeClr val="dk1"/>
              </a:solidFill>
              <a:effectLst/>
              <a:latin typeface="+mn-lt"/>
              <a:ea typeface="+mn-ea"/>
              <a:cs typeface="+mn-cs"/>
            </a:rPr>
            <a:t>、類似団体平均と比較すると若干</a:t>
          </a:r>
          <a:r>
            <a:rPr lang="ja-JP" altLang="en-US" sz="1100" baseline="0">
              <a:solidFill>
                <a:schemeClr val="dk1"/>
              </a:solidFill>
              <a:effectLst/>
              <a:latin typeface="+mn-lt"/>
              <a:ea typeface="+mn-ea"/>
              <a:cs typeface="+mn-cs"/>
            </a:rPr>
            <a:t>下</a:t>
          </a:r>
          <a:r>
            <a:rPr lang="ja-JP" altLang="ja-JP" sz="1100" baseline="0">
              <a:solidFill>
                <a:schemeClr val="dk1"/>
              </a:solidFill>
              <a:effectLst/>
              <a:latin typeface="+mn-lt"/>
              <a:ea typeface="+mn-ea"/>
              <a:cs typeface="+mn-cs"/>
            </a:rPr>
            <a:t>回</a:t>
          </a:r>
          <a:r>
            <a:rPr lang="ja-JP" altLang="en-US" sz="1100" baseline="0">
              <a:solidFill>
                <a:schemeClr val="dk1"/>
              </a:solidFill>
              <a:effectLst/>
              <a:latin typeface="+mn-lt"/>
              <a:ea typeface="+mn-ea"/>
              <a:cs typeface="+mn-cs"/>
            </a:rPr>
            <a:t>っている</a:t>
          </a:r>
          <a:r>
            <a:rPr lang="ja-JP" altLang="ja-JP" sz="1100" baseline="0">
              <a:solidFill>
                <a:schemeClr val="dk1"/>
              </a:solidFill>
              <a:effectLst/>
              <a:latin typeface="+mn-lt"/>
              <a:ea typeface="+mn-ea"/>
              <a:cs typeface="+mn-cs"/>
            </a:rPr>
            <a:t>が</a:t>
          </a:r>
          <a:r>
            <a:rPr lang="ja-JP" altLang="en-US" sz="1100" baseline="0">
              <a:solidFill>
                <a:schemeClr val="dk1"/>
              </a:solidFill>
              <a:effectLst/>
              <a:latin typeface="+mn-lt"/>
              <a:ea typeface="+mn-ea"/>
              <a:cs typeface="+mn-cs"/>
            </a:rPr>
            <a:t>、今後も上回らないように</a:t>
          </a:r>
          <a:r>
            <a:rPr lang="ja-JP" altLang="ja-JP" sz="1100" baseline="0">
              <a:solidFill>
                <a:schemeClr val="dk1"/>
              </a:solidFill>
              <a:effectLst/>
              <a:latin typeface="+mn-lt"/>
              <a:ea typeface="+mn-ea"/>
              <a:cs typeface="+mn-cs"/>
            </a:rPr>
            <a:t>会計全体で経常経費の見直しを行い抑制を図る。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156718</xdr:rowOff>
    </xdr:to>
    <xdr:cxnSp macro="">
      <xdr:nvCxnSpPr>
        <xdr:cNvPr id="422" name="直線コネクタ 421"/>
        <xdr:cNvCxnSpPr/>
      </xdr:nvCxnSpPr>
      <xdr:spPr>
        <a:xfrm>
          <a:off x="15671800" y="133400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138430</xdr:rowOff>
    </xdr:to>
    <xdr:cxnSp macro="">
      <xdr:nvCxnSpPr>
        <xdr:cNvPr id="425" name="直線コネクタ 424"/>
        <xdr:cNvCxnSpPr/>
      </xdr:nvCxnSpPr>
      <xdr:spPr>
        <a:xfrm>
          <a:off x="14782800" y="13276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115570</xdr:rowOff>
    </xdr:to>
    <xdr:cxnSp macro="">
      <xdr:nvCxnSpPr>
        <xdr:cNvPr id="428" name="直線コネクタ 427"/>
        <xdr:cNvCxnSpPr/>
      </xdr:nvCxnSpPr>
      <xdr:spPr>
        <a:xfrm flipV="1">
          <a:off x="13893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115570</xdr:rowOff>
    </xdr:to>
    <xdr:cxnSp macro="">
      <xdr:nvCxnSpPr>
        <xdr:cNvPr id="431" name="直線コネクタ 430"/>
        <xdr:cNvCxnSpPr/>
      </xdr:nvCxnSpPr>
      <xdr:spPr>
        <a:xfrm>
          <a:off x="13004800" y="131617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33" name="テキスト ボックス 432"/>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1" name="楕円 440"/>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122445</xdr:rowOff>
    </xdr:from>
    <xdr:ext cx="762000" cy="259045"/>
    <xdr:sp macro="" textlink="">
      <xdr:nvSpPr>
        <xdr:cNvPr id="442" name="公債費以外該当値テキスト"/>
        <xdr:cNvSpPr txBox="1"/>
      </xdr:nvSpPr>
      <xdr:spPr>
        <a:xfrm>
          <a:off x="16598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3" name="楕円 44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4" name="テキスト ボックス 44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5" name="楕円 444"/>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46" name="テキスト ボックス 445"/>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8" name="テキスト ボックス 447"/>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9" name="楕円 448"/>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0" name="テキスト ボックス 44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49085</xdr:rowOff>
    </xdr:from>
    <xdr:to>
      <xdr:col>29</xdr:col>
      <xdr:colOff>127000</xdr:colOff>
      <xdr:row>17</xdr:row>
      <xdr:rowOff>74350</xdr:rowOff>
    </xdr:to>
    <xdr:cxnSp macro="">
      <xdr:nvCxnSpPr>
        <xdr:cNvPr id="47" name="直線コネクタ 46"/>
        <xdr:cNvCxnSpPr/>
      </xdr:nvCxnSpPr>
      <xdr:spPr bwMode="auto">
        <a:xfrm flipV="1">
          <a:off x="5003800" y="3011360"/>
          <a:ext cx="647700" cy="2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74350</xdr:rowOff>
    </xdr:from>
    <xdr:to>
      <xdr:col>26</xdr:col>
      <xdr:colOff>50800</xdr:colOff>
      <xdr:row>17</xdr:row>
      <xdr:rowOff>76064</xdr:rowOff>
    </xdr:to>
    <xdr:cxnSp macro="">
      <xdr:nvCxnSpPr>
        <xdr:cNvPr id="50" name="直線コネクタ 49"/>
        <xdr:cNvCxnSpPr/>
      </xdr:nvCxnSpPr>
      <xdr:spPr bwMode="auto">
        <a:xfrm flipV="1">
          <a:off x="4305300" y="3036625"/>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76064</xdr:rowOff>
    </xdr:from>
    <xdr:to>
      <xdr:col>22</xdr:col>
      <xdr:colOff>114300</xdr:colOff>
      <xdr:row>17</xdr:row>
      <xdr:rowOff>91666</xdr:rowOff>
    </xdr:to>
    <xdr:cxnSp macro="">
      <xdr:nvCxnSpPr>
        <xdr:cNvPr id="53" name="直線コネクタ 52"/>
        <xdr:cNvCxnSpPr/>
      </xdr:nvCxnSpPr>
      <xdr:spPr bwMode="auto">
        <a:xfrm flipV="1">
          <a:off x="3606800" y="3038339"/>
          <a:ext cx="698500" cy="1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91666</xdr:rowOff>
    </xdr:from>
    <xdr:to>
      <xdr:col>18</xdr:col>
      <xdr:colOff>177800</xdr:colOff>
      <xdr:row>17</xdr:row>
      <xdr:rowOff>133756</xdr:rowOff>
    </xdr:to>
    <xdr:cxnSp macro="">
      <xdr:nvCxnSpPr>
        <xdr:cNvPr id="56" name="直線コネクタ 55"/>
        <xdr:cNvCxnSpPr/>
      </xdr:nvCxnSpPr>
      <xdr:spPr bwMode="auto">
        <a:xfrm flipV="1">
          <a:off x="2908300" y="3053941"/>
          <a:ext cx="698500" cy="4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169735</xdr:rowOff>
    </xdr:from>
    <xdr:to>
      <xdr:col>29</xdr:col>
      <xdr:colOff>177800</xdr:colOff>
      <xdr:row>17</xdr:row>
      <xdr:rowOff>99885</xdr:rowOff>
    </xdr:to>
    <xdr:sp macro="" textlink="">
      <xdr:nvSpPr>
        <xdr:cNvPr id="66" name="楕円 65"/>
        <xdr:cNvSpPr/>
      </xdr:nvSpPr>
      <xdr:spPr bwMode="auto">
        <a:xfrm>
          <a:off x="5600700" y="296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141812</xdr:rowOff>
    </xdr:from>
    <xdr:ext cx="762000" cy="259045"/>
    <xdr:sp macro="" textlink="">
      <xdr:nvSpPr>
        <xdr:cNvPr id="67" name="人口1人当たり決算額の推移該当値テキスト130"/>
        <xdr:cNvSpPr txBox="1"/>
      </xdr:nvSpPr>
      <xdr:spPr>
        <a:xfrm>
          <a:off x="5740400" y="293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23550</xdr:rowOff>
    </xdr:from>
    <xdr:to>
      <xdr:col>26</xdr:col>
      <xdr:colOff>101600</xdr:colOff>
      <xdr:row>17</xdr:row>
      <xdr:rowOff>125150</xdr:rowOff>
    </xdr:to>
    <xdr:sp macro="" textlink="">
      <xdr:nvSpPr>
        <xdr:cNvPr id="68" name="楕円 67"/>
        <xdr:cNvSpPr/>
      </xdr:nvSpPr>
      <xdr:spPr bwMode="auto">
        <a:xfrm>
          <a:off x="4953000" y="298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109927</xdr:rowOff>
    </xdr:from>
    <xdr:ext cx="736600" cy="259045"/>
    <xdr:sp macro="" textlink="">
      <xdr:nvSpPr>
        <xdr:cNvPr id="69" name="テキスト ボックス 68"/>
        <xdr:cNvSpPr txBox="1"/>
      </xdr:nvSpPr>
      <xdr:spPr>
        <a:xfrm>
          <a:off x="4622800" y="307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25264</xdr:rowOff>
    </xdr:from>
    <xdr:to>
      <xdr:col>22</xdr:col>
      <xdr:colOff>165100</xdr:colOff>
      <xdr:row>17</xdr:row>
      <xdr:rowOff>126864</xdr:rowOff>
    </xdr:to>
    <xdr:sp macro="" textlink="">
      <xdr:nvSpPr>
        <xdr:cNvPr id="70" name="楕円 69"/>
        <xdr:cNvSpPr/>
      </xdr:nvSpPr>
      <xdr:spPr bwMode="auto">
        <a:xfrm>
          <a:off x="4254500" y="298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137041</xdr:rowOff>
    </xdr:from>
    <xdr:ext cx="762000" cy="259045"/>
    <xdr:sp macro="" textlink="">
      <xdr:nvSpPr>
        <xdr:cNvPr id="71" name="テキスト ボックス 70"/>
        <xdr:cNvSpPr txBox="1"/>
      </xdr:nvSpPr>
      <xdr:spPr>
        <a:xfrm>
          <a:off x="3924300" y="275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40866</xdr:rowOff>
    </xdr:from>
    <xdr:to>
      <xdr:col>19</xdr:col>
      <xdr:colOff>38100</xdr:colOff>
      <xdr:row>17</xdr:row>
      <xdr:rowOff>142466</xdr:rowOff>
    </xdr:to>
    <xdr:sp macro="" textlink="">
      <xdr:nvSpPr>
        <xdr:cNvPr id="72" name="楕円 71"/>
        <xdr:cNvSpPr/>
      </xdr:nvSpPr>
      <xdr:spPr bwMode="auto">
        <a:xfrm>
          <a:off x="3556000" y="300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127243</xdr:rowOff>
    </xdr:from>
    <xdr:ext cx="762000" cy="259045"/>
    <xdr:sp macro="" textlink="">
      <xdr:nvSpPr>
        <xdr:cNvPr id="73" name="テキスト ボックス 72"/>
        <xdr:cNvSpPr txBox="1"/>
      </xdr:nvSpPr>
      <xdr:spPr>
        <a:xfrm>
          <a:off x="3225800" y="30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82956</xdr:rowOff>
    </xdr:from>
    <xdr:to>
      <xdr:col>15</xdr:col>
      <xdr:colOff>101600</xdr:colOff>
      <xdr:row>18</xdr:row>
      <xdr:rowOff>13106</xdr:rowOff>
    </xdr:to>
    <xdr:sp macro="" textlink="">
      <xdr:nvSpPr>
        <xdr:cNvPr id="74" name="楕円 73"/>
        <xdr:cNvSpPr/>
      </xdr:nvSpPr>
      <xdr:spPr bwMode="auto">
        <a:xfrm>
          <a:off x="2857500" y="30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169333</xdr:rowOff>
    </xdr:from>
    <xdr:ext cx="762000" cy="259045"/>
    <xdr:sp macro="" textlink="">
      <xdr:nvSpPr>
        <xdr:cNvPr id="75" name="テキスト ボックス 74"/>
        <xdr:cNvSpPr txBox="1"/>
      </xdr:nvSpPr>
      <xdr:spPr>
        <a:xfrm>
          <a:off x="2527300" y="31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309332</xdr:rowOff>
    </xdr:from>
    <xdr:to>
      <xdr:col>29</xdr:col>
      <xdr:colOff>127000</xdr:colOff>
      <xdr:row>35</xdr:row>
      <xdr:rowOff>323329</xdr:rowOff>
    </xdr:to>
    <xdr:cxnSp macro="">
      <xdr:nvCxnSpPr>
        <xdr:cNvPr id="108" name="直線コネクタ 107"/>
        <xdr:cNvCxnSpPr/>
      </xdr:nvCxnSpPr>
      <xdr:spPr bwMode="auto">
        <a:xfrm>
          <a:off x="5003800" y="6919682"/>
          <a:ext cx="647700" cy="13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308106</xdr:rowOff>
    </xdr:from>
    <xdr:ext cx="762000" cy="259045"/>
    <xdr:sp macro="" textlink="">
      <xdr:nvSpPr>
        <xdr:cNvPr id="109" name="人口1人当たり決算額の推移平均値テキスト445"/>
        <xdr:cNvSpPr txBox="1"/>
      </xdr:nvSpPr>
      <xdr:spPr>
        <a:xfrm>
          <a:off x="5740400" y="6918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309332</xdr:rowOff>
    </xdr:from>
    <xdr:to>
      <xdr:col>26</xdr:col>
      <xdr:colOff>50800</xdr:colOff>
      <xdr:row>35</xdr:row>
      <xdr:rowOff>324335</xdr:rowOff>
    </xdr:to>
    <xdr:cxnSp macro="">
      <xdr:nvCxnSpPr>
        <xdr:cNvPr id="111" name="直線コネクタ 110"/>
        <xdr:cNvCxnSpPr/>
      </xdr:nvCxnSpPr>
      <xdr:spPr bwMode="auto">
        <a:xfrm flipV="1">
          <a:off x="4305300" y="6919682"/>
          <a:ext cx="698500" cy="1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324335</xdr:rowOff>
    </xdr:from>
    <xdr:to>
      <xdr:col>22</xdr:col>
      <xdr:colOff>114300</xdr:colOff>
      <xdr:row>35</xdr:row>
      <xdr:rowOff>337876</xdr:rowOff>
    </xdr:to>
    <xdr:cxnSp macro="">
      <xdr:nvCxnSpPr>
        <xdr:cNvPr id="114" name="直線コネクタ 113"/>
        <xdr:cNvCxnSpPr/>
      </xdr:nvCxnSpPr>
      <xdr:spPr bwMode="auto">
        <a:xfrm flipV="1">
          <a:off x="3606800" y="6934685"/>
          <a:ext cx="698500" cy="13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302526</xdr:rowOff>
    </xdr:from>
    <xdr:to>
      <xdr:col>18</xdr:col>
      <xdr:colOff>177800</xdr:colOff>
      <xdr:row>35</xdr:row>
      <xdr:rowOff>337876</xdr:rowOff>
    </xdr:to>
    <xdr:cxnSp macro="">
      <xdr:nvCxnSpPr>
        <xdr:cNvPr id="117" name="直線コネクタ 116"/>
        <xdr:cNvCxnSpPr/>
      </xdr:nvCxnSpPr>
      <xdr:spPr bwMode="auto">
        <a:xfrm>
          <a:off x="2908300" y="6912876"/>
          <a:ext cx="698500" cy="35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272529</xdr:rowOff>
    </xdr:from>
    <xdr:to>
      <xdr:col>29</xdr:col>
      <xdr:colOff>177800</xdr:colOff>
      <xdr:row>36</xdr:row>
      <xdr:rowOff>31229</xdr:rowOff>
    </xdr:to>
    <xdr:sp macro="" textlink="">
      <xdr:nvSpPr>
        <xdr:cNvPr id="127" name="楕円 126"/>
        <xdr:cNvSpPr/>
      </xdr:nvSpPr>
      <xdr:spPr bwMode="auto">
        <a:xfrm>
          <a:off x="5600700" y="688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117606</xdr:rowOff>
    </xdr:from>
    <xdr:ext cx="762000" cy="259045"/>
    <xdr:sp macro="" textlink="">
      <xdr:nvSpPr>
        <xdr:cNvPr id="128" name="人口1人当たり決算額の推移該当値テキスト445"/>
        <xdr:cNvSpPr txBox="1"/>
      </xdr:nvSpPr>
      <xdr:spPr>
        <a:xfrm>
          <a:off x="5740400" y="67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258532</xdr:rowOff>
    </xdr:from>
    <xdr:to>
      <xdr:col>26</xdr:col>
      <xdr:colOff>101600</xdr:colOff>
      <xdr:row>36</xdr:row>
      <xdr:rowOff>17232</xdr:rowOff>
    </xdr:to>
    <xdr:sp macro="" textlink="">
      <xdr:nvSpPr>
        <xdr:cNvPr id="129" name="楕円 128"/>
        <xdr:cNvSpPr/>
      </xdr:nvSpPr>
      <xdr:spPr bwMode="auto">
        <a:xfrm>
          <a:off x="4953000" y="686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27409</xdr:rowOff>
    </xdr:from>
    <xdr:ext cx="736600" cy="259045"/>
    <xdr:sp macro="" textlink="">
      <xdr:nvSpPr>
        <xdr:cNvPr id="130" name="テキスト ボックス 129"/>
        <xdr:cNvSpPr txBox="1"/>
      </xdr:nvSpPr>
      <xdr:spPr>
        <a:xfrm>
          <a:off x="4622800" y="663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273535</xdr:rowOff>
    </xdr:from>
    <xdr:to>
      <xdr:col>22</xdr:col>
      <xdr:colOff>165100</xdr:colOff>
      <xdr:row>36</xdr:row>
      <xdr:rowOff>32235</xdr:rowOff>
    </xdr:to>
    <xdr:sp macro="" textlink="">
      <xdr:nvSpPr>
        <xdr:cNvPr id="131" name="楕円 130"/>
        <xdr:cNvSpPr/>
      </xdr:nvSpPr>
      <xdr:spPr bwMode="auto">
        <a:xfrm>
          <a:off x="4254500" y="68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17012</xdr:rowOff>
    </xdr:from>
    <xdr:ext cx="762000" cy="259045"/>
    <xdr:sp macro="" textlink="">
      <xdr:nvSpPr>
        <xdr:cNvPr id="132" name="テキスト ボックス 131"/>
        <xdr:cNvSpPr txBox="1"/>
      </xdr:nvSpPr>
      <xdr:spPr>
        <a:xfrm>
          <a:off x="3924300" y="69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287076</xdr:rowOff>
    </xdr:from>
    <xdr:to>
      <xdr:col>19</xdr:col>
      <xdr:colOff>38100</xdr:colOff>
      <xdr:row>36</xdr:row>
      <xdr:rowOff>45776</xdr:rowOff>
    </xdr:to>
    <xdr:sp macro="" textlink="">
      <xdr:nvSpPr>
        <xdr:cNvPr id="133" name="楕円 132"/>
        <xdr:cNvSpPr/>
      </xdr:nvSpPr>
      <xdr:spPr bwMode="auto">
        <a:xfrm>
          <a:off x="3556000" y="689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30553</xdr:rowOff>
    </xdr:from>
    <xdr:ext cx="762000" cy="259045"/>
    <xdr:sp macro="" textlink="">
      <xdr:nvSpPr>
        <xdr:cNvPr id="134" name="テキスト ボックス 133"/>
        <xdr:cNvSpPr txBox="1"/>
      </xdr:nvSpPr>
      <xdr:spPr>
        <a:xfrm>
          <a:off x="3225800" y="698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251726</xdr:rowOff>
    </xdr:from>
    <xdr:to>
      <xdr:col>15</xdr:col>
      <xdr:colOff>101600</xdr:colOff>
      <xdr:row>36</xdr:row>
      <xdr:rowOff>10426</xdr:rowOff>
    </xdr:to>
    <xdr:sp macro="" textlink="">
      <xdr:nvSpPr>
        <xdr:cNvPr id="135" name="楕円 134"/>
        <xdr:cNvSpPr/>
      </xdr:nvSpPr>
      <xdr:spPr bwMode="auto">
        <a:xfrm>
          <a:off x="2857500" y="686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338103</xdr:rowOff>
    </xdr:from>
    <xdr:ext cx="762000" cy="259045"/>
    <xdr:sp macro="" textlink="">
      <xdr:nvSpPr>
        <xdr:cNvPr id="136" name="テキスト ボックス 135"/>
        <xdr:cNvSpPr txBox="1"/>
      </xdr:nvSpPr>
      <xdr:spPr>
        <a:xfrm>
          <a:off x="2527300" y="694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67808</xdr:rowOff>
    </xdr:from>
    <xdr:to>
      <xdr:col>24</xdr:col>
      <xdr:colOff>63500</xdr:colOff>
      <xdr:row>38</xdr:row>
      <xdr:rowOff>111023</xdr:rowOff>
    </xdr:to>
    <xdr:cxnSp macro="">
      <xdr:nvCxnSpPr>
        <xdr:cNvPr id="63" name="直線コネクタ 62"/>
        <xdr:cNvCxnSpPr/>
      </xdr:nvCxnSpPr>
      <xdr:spPr>
        <a:xfrm flipV="1">
          <a:off x="3797300" y="6582908"/>
          <a:ext cx="8382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111023</xdr:rowOff>
    </xdr:from>
    <xdr:to>
      <xdr:col>19</xdr:col>
      <xdr:colOff>177800</xdr:colOff>
      <xdr:row>38</xdr:row>
      <xdr:rowOff>113891</xdr:rowOff>
    </xdr:to>
    <xdr:cxnSp macro="">
      <xdr:nvCxnSpPr>
        <xdr:cNvPr id="66" name="直線コネクタ 65"/>
        <xdr:cNvCxnSpPr/>
      </xdr:nvCxnSpPr>
      <xdr:spPr>
        <a:xfrm flipV="1">
          <a:off x="2908300" y="6626123"/>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113891</xdr:rowOff>
    </xdr:from>
    <xdr:to>
      <xdr:col>15</xdr:col>
      <xdr:colOff>50800</xdr:colOff>
      <xdr:row>38</xdr:row>
      <xdr:rowOff>124099</xdr:rowOff>
    </xdr:to>
    <xdr:cxnSp macro="">
      <xdr:nvCxnSpPr>
        <xdr:cNvPr id="69" name="直線コネクタ 68"/>
        <xdr:cNvCxnSpPr/>
      </xdr:nvCxnSpPr>
      <xdr:spPr>
        <a:xfrm flipV="1">
          <a:off x="2019300" y="6628991"/>
          <a:ext cx="889000" cy="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124099</xdr:rowOff>
    </xdr:from>
    <xdr:to>
      <xdr:col>10</xdr:col>
      <xdr:colOff>114300</xdr:colOff>
      <xdr:row>38</xdr:row>
      <xdr:rowOff>166560</xdr:rowOff>
    </xdr:to>
    <xdr:cxnSp macro="">
      <xdr:nvCxnSpPr>
        <xdr:cNvPr id="72" name="直線コネクタ 71"/>
        <xdr:cNvCxnSpPr/>
      </xdr:nvCxnSpPr>
      <xdr:spPr>
        <a:xfrm flipV="1">
          <a:off x="1130300" y="6639199"/>
          <a:ext cx="889000" cy="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17008</xdr:rowOff>
    </xdr:from>
    <xdr:to>
      <xdr:col>24</xdr:col>
      <xdr:colOff>114300</xdr:colOff>
      <xdr:row>38</xdr:row>
      <xdr:rowOff>118608</xdr:rowOff>
    </xdr:to>
    <xdr:sp macro="" textlink="">
      <xdr:nvSpPr>
        <xdr:cNvPr id="82" name="楕円 81"/>
        <xdr:cNvSpPr/>
      </xdr:nvSpPr>
      <xdr:spPr>
        <a:xfrm>
          <a:off x="4584700" y="65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166885</xdr:rowOff>
    </xdr:from>
    <xdr:ext cx="599010" cy="259045"/>
    <xdr:sp macro="" textlink="">
      <xdr:nvSpPr>
        <xdr:cNvPr id="83" name="人件費該当値テキスト"/>
        <xdr:cNvSpPr txBox="1"/>
      </xdr:nvSpPr>
      <xdr:spPr>
        <a:xfrm>
          <a:off x="4686300" y="651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60223</xdr:rowOff>
    </xdr:from>
    <xdr:to>
      <xdr:col>20</xdr:col>
      <xdr:colOff>38100</xdr:colOff>
      <xdr:row>38</xdr:row>
      <xdr:rowOff>161823</xdr:rowOff>
    </xdr:to>
    <xdr:sp macro="" textlink="">
      <xdr:nvSpPr>
        <xdr:cNvPr id="84" name="楕円 83"/>
        <xdr:cNvSpPr/>
      </xdr:nvSpPr>
      <xdr:spPr>
        <a:xfrm>
          <a:off x="3746500" y="65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152950</xdr:rowOff>
    </xdr:from>
    <xdr:ext cx="599010" cy="259045"/>
    <xdr:sp macro="" textlink="">
      <xdr:nvSpPr>
        <xdr:cNvPr id="85" name="テキスト ボックス 84"/>
        <xdr:cNvSpPr txBox="1"/>
      </xdr:nvSpPr>
      <xdr:spPr>
        <a:xfrm>
          <a:off x="3497795" y="666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63091</xdr:rowOff>
    </xdr:from>
    <xdr:to>
      <xdr:col>15</xdr:col>
      <xdr:colOff>101600</xdr:colOff>
      <xdr:row>38</xdr:row>
      <xdr:rowOff>164691</xdr:rowOff>
    </xdr:to>
    <xdr:sp macro="" textlink="">
      <xdr:nvSpPr>
        <xdr:cNvPr id="86" name="楕円 85"/>
        <xdr:cNvSpPr/>
      </xdr:nvSpPr>
      <xdr:spPr>
        <a:xfrm>
          <a:off x="2857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155818</xdr:rowOff>
    </xdr:from>
    <xdr:ext cx="599010" cy="259045"/>
    <xdr:sp macro="" textlink="">
      <xdr:nvSpPr>
        <xdr:cNvPr id="87" name="テキスト ボックス 86"/>
        <xdr:cNvSpPr txBox="1"/>
      </xdr:nvSpPr>
      <xdr:spPr>
        <a:xfrm>
          <a:off x="2608795" y="667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73299</xdr:rowOff>
    </xdr:from>
    <xdr:to>
      <xdr:col>10</xdr:col>
      <xdr:colOff>165100</xdr:colOff>
      <xdr:row>39</xdr:row>
      <xdr:rowOff>3449</xdr:rowOff>
    </xdr:to>
    <xdr:sp macro="" textlink="">
      <xdr:nvSpPr>
        <xdr:cNvPr id="88" name="楕円 87"/>
        <xdr:cNvSpPr/>
      </xdr:nvSpPr>
      <xdr:spPr>
        <a:xfrm>
          <a:off x="1968500" y="65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166026</xdr:rowOff>
    </xdr:from>
    <xdr:ext cx="599010" cy="259045"/>
    <xdr:sp macro="" textlink="">
      <xdr:nvSpPr>
        <xdr:cNvPr id="89" name="テキスト ボックス 88"/>
        <xdr:cNvSpPr txBox="1"/>
      </xdr:nvSpPr>
      <xdr:spPr>
        <a:xfrm>
          <a:off x="1719795" y="668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115760</xdr:rowOff>
    </xdr:from>
    <xdr:to>
      <xdr:col>6</xdr:col>
      <xdr:colOff>38100</xdr:colOff>
      <xdr:row>39</xdr:row>
      <xdr:rowOff>45910</xdr:rowOff>
    </xdr:to>
    <xdr:sp macro="" textlink="">
      <xdr:nvSpPr>
        <xdr:cNvPr id="90" name="楕円 89"/>
        <xdr:cNvSpPr/>
      </xdr:nvSpPr>
      <xdr:spPr>
        <a:xfrm>
          <a:off x="1079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37037</xdr:rowOff>
    </xdr:from>
    <xdr:ext cx="599010" cy="259045"/>
    <xdr:sp macro="" textlink="">
      <xdr:nvSpPr>
        <xdr:cNvPr id="91" name="テキスト ボックス 90"/>
        <xdr:cNvSpPr txBox="1"/>
      </xdr:nvSpPr>
      <xdr:spPr>
        <a:xfrm>
          <a:off x="830795" y="672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69611</xdr:rowOff>
    </xdr:from>
    <xdr:to>
      <xdr:col>24</xdr:col>
      <xdr:colOff>63500</xdr:colOff>
      <xdr:row>58</xdr:row>
      <xdr:rowOff>83164</xdr:rowOff>
    </xdr:to>
    <xdr:cxnSp macro="">
      <xdr:nvCxnSpPr>
        <xdr:cNvPr id="122" name="直線コネクタ 121"/>
        <xdr:cNvCxnSpPr/>
      </xdr:nvCxnSpPr>
      <xdr:spPr>
        <a:xfrm>
          <a:off x="3797300" y="10013711"/>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69611</xdr:rowOff>
    </xdr:from>
    <xdr:to>
      <xdr:col>19</xdr:col>
      <xdr:colOff>177800</xdr:colOff>
      <xdr:row>58</xdr:row>
      <xdr:rowOff>98273</xdr:rowOff>
    </xdr:to>
    <xdr:cxnSp macro="">
      <xdr:nvCxnSpPr>
        <xdr:cNvPr id="125" name="直線コネクタ 124"/>
        <xdr:cNvCxnSpPr/>
      </xdr:nvCxnSpPr>
      <xdr:spPr>
        <a:xfrm flipV="1">
          <a:off x="2908300" y="10013711"/>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90281</xdr:rowOff>
    </xdr:from>
    <xdr:to>
      <xdr:col>15</xdr:col>
      <xdr:colOff>50800</xdr:colOff>
      <xdr:row>58</xdr:row>
      <xdr:rowOff>98273</xdr:rowOff>
    </xdr:to>
    <xdr:cxnSp macro="">
      <xdr:nvCxnSpPr>
        <xdr:cNvPr id="128" name="直線コネクタ 127"/>
        <xdr:cNvCxnSpPr/>
      </xdr:nvCxnSpPr>
      <xdr:spPr>
        <a:xfrm>
          <a:off x="2019300" y="10034381"/>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90281</xdr:rowOff>
    </xdr:from>
    <xdr:to>
      <xdr:col>10</xdr:col>
      <xdr:colOff>114300</xdr:colOff>
      <xdr:row>58</xdr:row>
      <xdr:rowOff>124792</xdr:rowOff>
    </xdr:to>
    <xdr:cxnSp macro="">
      <xdr:nvCxnSpPr>
        <xdr:cNvPr id="131" name="直線コネクタ 130"/>
        <xdr:cNvCxnSpPr/>
      </xdr:nvCxnSpPr>
      <xdr:spPr>
        <a:xfrm flipV="1">
          <a:off x="1130300" y="10034381"/>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32364</xdr:rowOff>
    </xdr:from>
    <xdr:to>
      <xdr:col>24</xdr:col>
      <xdr:colOff>114300</xdr:colOff>
      <xdr:row>58</xdr:row>
      <xdr:rowOff>133964</xdr:rowOff>
    </xdr:to>
    <xdr:sp macro="" textlink="">
      <xdr:nvSpPr>
        <xdr:cNvPr id="141" name="楕円 140"/>
        <xdr:cNvSpPr/>
      </xdr:nvSpPr>
      <xdr:spPr>
        <a:xfrm>
          <a:off x="4584700" y="99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118741</xdr:rowOff>
    </xdr:from>
    <xdr:ext cx="599010" cy="259045"/>
    <xdr:sp macro="" textlink="">
      <xdr:nvSpPr>
        <xdr:cNvPr id="142" name="物件費該当値テキスト"/>
        <xdr:cNvSpPr txBox="1"/>
      </xdr:nvSpPr>
      <xdr:spPr>
        <a:xfrm>
          <a:off x="4686300" y="989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18811</xdr:rowOff>
    </xdr:from>
    <xdr:to>
      <xdr:col>20</xdr:col>
      <xdr:colOff>38100</xdr:colOff>
      <xdr:row>58</xdr:row>
      <xdr:rowOff>120411</xdr:rowOff>
    </xdr:to>
    <xdr:sp macro="" textlink="">
      <xdr:nvSpPr>
        <xdr:cNvPr id="143" name="楕円 142"/>
        <xdr:cNvSpPr/>
      </xdr:nvSpPr>
      <xdr:spPr>
        <a:xfrm>
          <a:off x="3746500" y="99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111538</xdr:rowOff>
    </xdr:from>
    <xdr:ext cx="599010" cy="259045"/>
    <xdr:sp macro="" textlink="">
      <xdr:nvSpPr>
        <xdr:cNvPr id="144" name="テキスト ボックス 143"/>
        <xdr:cNvSpPr txBox="1"/>
      </xdr:nvSpPr>
      <xdr:spPr>
        <a:xfrm>
          <a:off x="3497795" y="1005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47473</xdr:rowOff>
    </xdr:from>
    <xdr:to>
      <xdr:col>15</xdr:col>
      <xdr:colOff>101600</xdr:colOff>
      <xdr:row>58</xdr:row>
      <xdr:rowOff>149073</xdr:rowOff>
    </xdr:to>
    <xdr:sp macro="" textlink="">
      <xdr:nvSpPr>
        <xdr:cNvPr id="145" name="楕円 144"/>
        <xdr:cNvSpPr/>
      </xdr:nvSpPr>
      <xdr:spPr>
        <a:xfrm>
          <a:off x="2857500" y="99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140200</xdr:rowOff>
    </xdr:from>
    <xdr:ext cx="599010" cy="259045"/>
    <xdr:sp macro="" textlink="">
      <xdr:nvSpPr>
        <xdr:cNvPr id="146" name="テキスト ボックス 145"/>
        <xdr:cNvSpPr txBox="1"/>
      </xdr:nvSpPr>
      <xdr:spPr>
        <a:xfrm>
          <a:off x="2608795" y="1008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39481</xdr:rowOff>
    </xdr:from>
    <xdr:to>
      <xdr:col>10</xdr:col>
      <xdr:colOff>165100</xdr:colOff>
      <xdr:row>58</xdr:row>
      <xdr:rowOff>141081</xdr:rowOff>
    </xdr:to>
    <xdr:sp macro="" textlink="">
      <xdr:nvSpPr>
        <xdr:cNvPr id="147" name="楕円 146"/>
        <xdr:cNvSpPr/>
      </xdr:nvSpPr>
      <xdr:spPr>
        <a:xfrm>
          <a:off x="1968500" y="99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132208</xdr:rowOff>
    </xdr:from>
    <xdr:ext cx="599010" cy="259045"/>
    <xdr:sp macro="" textlink="">
      <xdr:nvSpPr>
        <xdr:cNvPr id="148" name="テキスト ボックス 147"/>
        <xdr:cNvSpPr txBox="1"/>
      </xdr:nvSpPr>
      <xdr:spPr>
        <a:xfrm>
          <a:off x="1719795" y="1007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73992</xdr:rowOff>
    </xdr:from>
    <xdr:to>
      <xdr:col>6</xdr:col>
      <xdr:colOff>38100</xdr:colOff>
      <xdr:row>59</xdr:row>
      <xdr:rowOff>4142</xdr:rowOff>
    </xdr:to>
    <xdr:sp macro="" textlink="">
      <xdr:nvSpPr>
        <xdr:cNvPr id="149" name="楕円 148"/>
        <xdr:cNvSpPr/>
      </xdr:nvSpPr>
      <xdr:spPr>
        <a:xfrm>
          <a:off x="1079500" y="100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166719</xdr:rowOff>
    </xdr:from>
    <xdr:ext cx="534377" cy="259045"/>
    <xdr:sp macro="" textlink="">
      <xdr:nvSpPr>
        <xdr:cNvPr id="150" name="テキスト ボックス 149"/>
        <xdr:cNvSpPr txBox="1"/>
      </xdr:nvSpPr>
      <xdr:spPr>
        <a:xfrm>
          <a:off x="863111" y="101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129451</xdr:rowOff>
    </xdr:from>
    <xdr:to>
      <xdr:col>24</xdr:col>
      <xdr:colOff>63500</xdr:colOff>
      <xdr:row>78</xdr:row>
      <xdr:rowOff>138264</xdr:rowOff>
    </xdr:to>
    <xdr:cxnSp macro="">
      <xdr:nvCxnSpPr>
        <xdr:cNvPr id="179" name="直線コネクタ 178"/>
        <xdr:cNvCxnSpPr/>
      </xdr:nvCxnSpPr>
      <xdr:spPr>
        <a:xfrm>
          <a:off x="3797300" y="13502551"/>
          <a:ext cx="8382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129451</xdr:rowOff>
    </xdr:from>
    <xdr:to>
      <xdr:col>19</xdr:col>
      <xdr:colOff>177800</xdr:colOff>
      <xdr:row>78</xdr:row>
      <xdr:rowOff>149237</xdr:rowOff>
    </xdr:to>
    <xdr:cxnSp macro="">
      <xdr:nvCxnSpPr>
        <xdr:cNvPr id="182" name="直線コネクタ 181"/>
        <xdr:cNvCxnSpPr/>
      </xdr:nvCxnSpPr>
      <xdr:spPr>
        <a:xfrm flipV="1">
          <a:off x="2908300" y="13502551"/>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149237</xdr:rowOff>
    </xdr:from>
    <xdr:to>
      <xdr:col>15</xdr:col>
      <xdr:colOff>50800</xdr:colOff>
      <xdr:row>78</xdr:row>
      <xdr:rowOff>160489</xdr:rowOff>
    </xdr:to>
    <xdr:cxnSp macro="">
      <xdr:nvCxnSpPr>
        <xdr:cNvPr id="185" name="直線コネクタ 184"/>
        <xdr:cNvCxnSpPr/>
      </xdr:nvCxnSpPr>
      <xdr:spPr>
        <a:xfrm flipV="1">
          <a:off x="2019300" y="13522337"/>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144932</xdr:rowOff>
    </xdr:from>
    <xdr:to>
      <xdr:col>10</xdr:col>
      <xdr:colOff>114300</xdr:colOff>
      <xdr:row>78</xdr:row>
      <xdr:rowOff>160489</xdr:rowOff>
    </xdr:to>
    <xdr:cxnSp macro="">
      <xdr:nvCxnSpPr>
        <xdr:cNvPr id="188" name="直線コネクタ 187"/>
        <xdr:cNvCxnSpPr/>
      </xdr:nvCxnSpPr>
      <xdr:spPr>
        <a:xfrm>
          <a:off x="1130300" y="13518032"/>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87464</xdr:rowOff>
    </xdr:from>
    <xdr:to>
      <xdr:col>24</xdr:col>
      <xdr:colOff>114300</xdr:colOff>
      <xdr:row>79</xdr:row>
      <xdr:rowOff>17614</xdr:rowOff>
    </xdr:to>
    <xdr:sp macro="" textlink="">
      <xdr:nvSpPr>
        <xdr:cNvPr id="198" name="楕円 197"/>
        <xdr:cNvSpPr/>
      </xdr:nvSpPr>
      <xdr:spPr>
        <a:xfrm>
          <a:off x="45847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2391</xdr:rowOff>
    </xdr:from>
    <xdr:ext cx="469744" cy="259045"/>
    <xdr:sp macro="" textlink="">
      <xdr:nvSpPr>
        <xdr:cNvPr id="199" name="維持補修費該当値テキスト"/>
        <xdr:cNvSpPr txBox="1"/>
      </xdr:nvSpPr>
      <xdr:spPr>
        <a:xfrm>
          <a:off x="4686300" y="1337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78651</xdr:rowOff>
    </xdr:from>
    <xdr:to>
      <xdr:col>20</xdr:col>
      <xdr:colOff>38100</xdr:colOff>
      <xdr:row>79</xdr:row>
      <xdr:rowOff>8801</xdr:rowOff>
    </xdr:to>
    <xdr:sp macro="" textlink="">
      <xdr:nvSpPr>
        <xdr:cNvPr id="200" name="楕円 199"/>
        <xdr:cNvSpPr/>
      </xdr:nvSpPr>
      <xdr:spPr>
        <a:xfrm>
          <a:off x="3746500" y="13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171378</xdr:rowOff>
    </xdr:from>
    <xdr:ext cx="469744" cy="259045"/>
    <xdr:sp macro="" textlink="">
      <xdr:nvSpPr>
        <xdr:cNvPr id="201" name="テキスト ボックス 200"/>
        <xdr:cNvSpPr txBox="1"/>
      </xdr:nvSpPr>
      <xdr:spPr>
        <a:xfrm>
          <a:off x="3562428" y="1354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98437</xdr:rowOff>
    </xdr:from>
    <xdr:to>
      <xdr:col>15</xdr:col>
      <xdr:colOff>101600</xdr:colOff>
      <xdr:row>79</xdr:row>
      <xdr:rowOff>28587</xdr:rowOff>
    </xdr:to>
    <xdr:sp macro="" textlink="">
      <xdr:nvSpPr>
        <xdr:cNvPr id="202" name="楕円 201"/>
        <xdr:cNvSpPr/>
      </xdr:nvSpPr>
      <xdr:spPr>
        <a:xfrm>
          <a:off x="2857500" y="134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19714</xdr:rowOff>
    </xdr:from>
    <xdr:ext cx="469744" cy="259045"/>
    <xdr:sp macro="" textlink="">
      <xdr:nvSpPr>
        <xdr:cNvPr id="203" name="テキスト ボックス 202"/>
        <xdr:cNvSpPr txBox="1"/>
      </xdr:nvSpPr>
      <xdr:spPr>
        <a:xfrm>
          <a:off x="2673428" y="1356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109689</xdr:rowOff>
    </xdr:from>
    <xdr:to>
      <xdr:col>10</xdr:col>
      <xdr:colOff>165100</xdr:colOff>
      <xdr:row>79</xdr:row>
      <xdr:rowOff>39839</xdr:rowOff>
    </xdr:to>
    <xdr:sp macro="" textlink="">
      <xdr:nvSpPr>
        <xdr:cNvPr id="204" name="楕円 203"/>
        <xdr:cNvSpPr/>
      </xdr:nvSpPr>
      <xdr:spPr>
        <a:xfrm>
          <a:off x="1968500" y="134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30966</xdr:rowOff>
    </xdr:from>
    <xdr:ext cx="469744" cy="259045"/>
    <xdr:sp macro="" textlink="">
      <xdr:nvSpPr>
        <xdr:cNvPr id="205" name="テキスト ボックス 204"/>
        <xdr:cNvSpPr txBox="1"/>
      </xdr:nvSpPr>
      <xdr:spPr>
        <a:xfrm>
          <a:off x="1784428" y="135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94132</xdr:rowOff>
    </xdr:from>
    <xdr:to>
      <xdr:col>6</xdr:col>
      <xdr:colOff>38100</xdr:colOff>
      <xdr:row>79</xdr:row>
      <xdr:rowOff>24282</xdr:rowOff>
    </xdr:to>
    <xdr:sp macro="" textlink="">
      <xdr:nvSpPr>
        <xdr:cNvPr id="206" name="楕円 205"/>
        <xdr:cNvSpPr/>
      </xdr:nvSpPr>
      <xdr:spPr>
        <a:xfrm>
          <a:off x="1079500" y="134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15409</xdr:rowOff>
    </xdr:from>
    <xdr:ext cx="469744" cy="259045"/>
    <xdr:sp macro="" textlink="">
      <xdr:nvSpPr>
        <xdr:cNvPr id="207" name="テキスト ボックス 206"/>
        <xdr:cNvSpPr txBox="1"/>
      </xdr:nvSpPr>
      <xdr:spPr>
        <a:xfrm>
          <a:off x="895428" y="135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88176</xdr:rowOff>
    </xdr:from>
    <xdr:to>
      <xdr:col>24</xdr:col>
      <xdr:colOff>63500</xdr:colOff>
      <xdr:row>96</xdr:row>
      <xdr:rowOff>104242</xdr:rowOff>
    </xdr:to>
    <xdr:cxnSp macro="">
      <xdr:nvCxnSpPr>
        <xdr:cNvPr id="237" name="直線コネクタ 236"/>
        <xdr:cNvCxnSpPr/>
      </xdr:nvCxnSpPr>
      <xdr:spPr>
        <a:xfrm>
          <a:off x="3797300" y="16547376"/>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88176</xdr:rowOff>
    </xdr:from>
    <xdr:to>
      <xdr:col>19</xdr:col>
      <xdr:colOff>177800</xdr:colOff>
      <xdr:row>96</xdr:row>
      <xdr:rowOff>160020</xdr:rowOff>
    </xdr:to>
    <xdr:cxnSp macro="">
      <xdr:nvCxnSpPr>
        <xdr:cNvPr id="240" name="直線コネクタ 239"/>
        <xdr:cNvCxnSpPr/>
      </xdr:nvCxnSpPr>
      <xdr:spPr>
        <a:xfrm flipV="1">
          <a:off x="2908300" y="16547376"/>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160020</xdr:rowOff>
    </xdr:from>
    <xdr:to>
      <xdr:col>15</xdr:col>
      <xdr:colOff>50800</xdr:colOff>
      <xdr:row>96</xdr:row>
      <xdr:rowOff>169824</xdr:rowOff>
    </xdr:to>
    <xdr:cxnSp macro="">
      <xdr:nvCxnSpPr>
        <xdr:cNvPr id="243" name="直線コネクタ 242"/>
        <xdr:cNvCxnSpPr/>
      </xdr:nvCxnSpPr>
      <xdr:spPr>
        <a:xfrm flipV="1">
          <a:off x="2019300" y="16619220"/>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169824</xdr:rowOff>
    </xdr:from>
    <xdr:to>
      <xdr:col>10</xdr:col>
      <xdr:colOff>114300</xdr:colOff>
      <xdr:row>97</xdr:row>
      <xdr:rowOff>99124</xdr:rowOff>
    </xdr:to>
    <xdr:cxnSp macro="">
      <xdr:nvCxnSpPr>
        <xdr:cNvPr id="246" name="直線コネクタ 245"/>
        <xdr:cNvCxnSpPr/>
      </xdr:nvCxnSpPr>
      <xdr:spPr>
        <a:xfrm flipV="1">
          <a:off x="1130300" y="16629024"/>
          <a:ext cx="889000" cy="10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53442</xdr:rowOff>
    </xdr:from>
    <xdr:to>
      <xdr:col>24</xdr:col>
      <xdr:colOff>114300</xdr:colOff>
      <xdr:row>96</xdr:row>
      <xdr:rowOff>155042</xdr:rowOff>
    </xdr:to>
    <xdr:sp macro="" textlink="">
      <xdr:nvSpPr>
        <xdr:cNvPr id="256" name="楕円 255"/>
        <xdr:cNvSpPr/>
      </xdr:nvSpPr>
      <xdr:spPr>
        <a:xfrm>
          <a:off x="4584700" y="165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76319</xdr:rowOff>
    </xdr:from>
    <xdr:ext cx="534377" cy="259045"/>
    <xdr:sp macro="" textlink="">
      <xdr:nvSpPr>
        <xdr:cNvPr id="257" name="扶助費該当値テキスト"/>
        <xdr:cNvSpPr txBox="1"/>
      </xdr:nvSpPr>
      <xdr:spPr>
        <a:xfrm>
          <a:off x="4686300" y="163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37376</xdr:rowOff>
    </xdr:from>
    <xdr:to>
      <xdr:col>20</xdr:col>
      <xdr:colOff>38100</xdr:colOff>
      <xdr:row>96</xdr:row>
      <xdr:rowOff>138976</xdr:rowOff>
    </xdr:to>
    <xdr:sp macro="" textlink="">
      <xdr:nvSpPr>
        <xdr:cNvPr id="258" name="楕円 257"/>
        <xdr:cNvSpPr/>
      </xdr:nvSpPr>
      <xdr:spPr>
        <a:xfrm>
          <a:off x="37465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155503</xdr:rowOff>
    </xdr:from>
    <xdr:ext cx="534377" cy="259045"/>
    <xdr:sp macro="" textlink="">
      <xdr:nvSpPr>
        <xdr:cNvPr id="259" name="テキスト ボックス 258"/>
        <xdr:cNvSpPr txBox="1"/>
      </xdr:nvSpPr>
      <xdr:spPr>
        <a:xfrm>
          <a:off x="3530111" y="162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109220</xdr:rowOff>
    </xdr:from>
    <xdr:to>
      <xdr:col>15</xdr:col>
      <xdr:colOff>101600</xdr:colOff>
      <xdr:row>97</xdr:row>
      <xdr:rowOff>39370</xdr:rowOff>
    </xdr:to>
    <xdr:sp macro="" textlink="">
      <xdr:nvSpPr>
        <xdr:cNvPr id="260" name="楕円 259"/>
        <xdr:cNvSpPr/>
      </xdr:nvSpPr>
      <xdr:spPr>
        <a:xfrm>
          <a:off x="2857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55897</xdr:rowOff>
    </xdr:from>
    <xdr:ext cx="534377" cy="259045"/>
    <xdr:sp macro="" textlink="">
      <xdr:nvSpPr>
        <xdr:cNvPr id="261" name="テキスト ボックス 260"/>
        <xdr:cNvSpPr txBox="1"/>
      </xdr:nvSpPr>
      <xdr:spPr>
        <a:xfrm>
          <a:off x="2641111" y="163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119024</xdr:rowOff>
    </xdr:from>
    <xdr:to>
      <xdr:col>10</xdr:col>
      <xdr:colOff>165100</xdr:colOff>
      <xdr:row>97</xdr:row>
      <xdr:rowOff>49174</xdr:rowOff>
    </xdr:to>
    <xdr:sp macro="" textlink="">
      <xdr:nvSpPr>
        <xdr:cNvPr id="262" name="楕円 261"/>
        <xdr:cNvSpPr/>
      </xdr:nvSpPr>
      <xdr:spPr>
        <a:xfrm>
          <a:off x="1968500" y="165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40301</xdr:rowOff>
    </xdr:from>
    <xdr:ext cx="534377" cy="259045"/>
    <xdr:sp macro="" textlink="">
      <xdr:nvSpPr>
        <xdr:cNvPr id="263" name="テキスト ボックス 262"/>
        <xdr:cNvSpPr txBox="1"/>
      </xdr:nvSpPr>
      <xdr:spPr>
        <a:xfrm>
          <a:off x="1752111" y="166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48324</xdr:rowOff>
    </xdr:from>
    <xdr:to>
      <xdr:col>6</xdr:col>
      <xdr:colOff>38100</xdr:colOff>
      <xdr:row>97</xdr:row>
      <xdr:rowOff>149924</xdr:rowOff>
    </xdr:to>
    <xdr:sp macro="" textlink="">
      <xdr:nvSpPr>
        <xdr:cNvPr id="264" name="楕円 263"/>
        <xdr:cNvSpPr/>
      </xdr:nvSpPr>
      <xdr:spPr>
        <a:xfrm>
          <a:off x="1079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141051</xdr:rowOff>
    </xdr:from>
    <xdr:ext cx="534377" cy="259045"/>
    <xdr:sp macro="" textlink="">
      <xdr:nvSpPr>
        <xdr:cNvPr id="265" name="テキスト ボックス 264"/>
        <xdr:cNvSpPr txBox="1"/>
      </xdr:nvSpPr>
      <xdr:spPr>
        <a:xfrm>
          <a:off x="863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111915</xdr:rowOff>
    </xdr:from>
    <xdr:to>
      <xdr:col>55</xdr:col>
      <xdr:colOff>0</xdr:colOff>
      <xdr:row>37</xdr:row>
      <xdr:rowOff>36415</xdr:rowOff>
    </xdr:to>
    <xdr:cxnSp macro="">
      <xdr:nvCxnSpPr>
        <xdr:cNvPr id="296" name="直線コネクタ 295"/>
        <xdr:cNvCxnSpPr/>
      </xdr:nvCxnSpPr>
      <xdr:spPr>
        <a:xfrm flipV="1">
          <a:off x="9639300" y="6284115"/>
          <a:ext cx="838200" cy="9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36415</xdr:rowOff>
    </xdr:from>
    <xdr:to>
      <xdr:col>50</xdr:col>
      <xdr:colOff>114300</xdr:colOff>
      <xdr:row>37</xdr:row>
      <xdr:rowOff>124103</xdr:rowOff>
    </xdr:to>
    <xdr:cxnSp macro="">
      <xdr:nvCxnSpPr>
        <xdr:cNvPr id="299" name="直線コネクタ 298"/>
        <xdr:cNvCxnSpPr/>
      </xdr:nvCxnSpPr>
      <xdr:spPr>
        <a:xfrm flipV="1">
          <a:off x="8750300" y="6380065"/>
          <a:ext cx="889000" cy="8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124103</xdr:rowOff>
    </xdr:from>
    <xdr:to>
      <xdr:col>45</xdr:col>
      <xdr:colOff>177800</xdr:colOff>
      <xdr:row>37</xdr:row>
      <xdr:rowOff>154804</xdr:rowOff>
    </xdr:to>
    <xdr:cxnSp macro="">
      <xdr:nvCxnSpPr>
        <xdr:cNvPr id="302" name="直線コネクタ 301"/>
        <xdr:cNvCxnSpPr/>
      </xdr:nvCxnSpPr>
      <xdr:spPr>
        <a:xfrm flipV="1">
          <a:off x="7861300" y="6467753"/>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154804</xdr:rowOff>
    </xdr:from>
    <xdr:to>
      <xdr:col>41</xdr:col>
      <xdr:colOff>50800</xdr:colOff>
      <xdr:row>38</xdr:row>
      <xdr:rowOff>6380</xdr:rowOff>
    </xdr:to>
    <xdr:cxnSp macro="">
      <xdr:nvCxnSpPr>
        <xdr:cNvPr id="305" name="直線コネクタ 304"/>
        <xdr:cNvCxnSpPr/>
      </xdr:nvCxnSpPr>
      <xdr:spPr>
        <a:xfrm flipV="1">
          <a:off x="6972300" y="6498454"/>
          <a:ext cx="8890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61115</xdr:rowOff>
    </xdr:from>
    <xdr:to>
      <xdr:col>55</xdr:col>
      <xdr:colOff>50800</xdr:colOff>
      <xdr:row>36</xdr:row>
      <xdr:rowOff>162715</xdr:rowOff>
    </xdr:to>
    <xdr:sp macro="" textlink="">
      <xdr:nvSpPr>
        <xdr:cNvPr id="315" name="楕円 314"/>
        <xdr:cNvSpPr/>
      </xdr:nvSpPr>
      <xdr:spPr>
        <a:xfrm>
          <a:off x="10426700" y="62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83992</xdr:rowOff>
    </xdr:from>
    <xdr:ext cx="599010" cy="259045"/>
    <xdr:sp macro="" textlink="">
      <xdr:nvSpPr>
        <xdr:cNvPr id="316" name="補助費等該当値テキスト"/>
        <xdr:cNvSpPr txBox="1"/>
      </xdr:nvSpPr>
      <xdr:spPr>
        <a:xfrm>
          <a:off x="10528300" y="608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157065</xdr:rowOff>
    </xdr:from>
    <xdr:to>
      <xdr:col>50</xdr:col>
      <xdr:colOff>165100</xdr:colOff>
      <xdr:row>37</xdr:row>
      <xdr:rowOff>87215</xdr:rowOff>
    </xdr:to>
    <xdr:sp macro="" textlink="">
      <xdr:nvSpPr>
        <xdr:cNvPr id="317" name="楕円 316"/>
        <xdr:cNvSpPr/>
      </xdr:nvSpPr>
      <xdr:spPr>
        <a:xfrm>
          <a:off x="9588500" y="63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78342</xdr:rowOff>
    </xdr:from>
    <xdr:ext cx="599010" cy="259045"/>
    <xdr:sp macro="" textlink="">
      <xdr:nvSpPr>
        <xdr:cNvPr id="318" name="テキスト ボックス 317"/>
        <xdr:cNvSpPr txBox="1"/>
      </xdr:nvSpPr>
      <xdr:spPr>
        <a:xfrm>
          <a:off x="9339795" y="64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73303</xdr:rowOff>
    </xdr:from>
    <xdr:to>
      <xdr:col>46</xdr:col>
      <xdr:colOff>38100</xdr:colOff>
      <xdr:row>38</xdr:row>
      <xdr:rowOff>3453</xdr:rowOff>
    </xdr:to>
    <xdr:sp macro="" textlink="">
      <xdr:nvSpPr>
        <xdr:cNvPr id="319" name="楕円 318"/>
        <xdr:cNvSpPr/>
      </xdr:nvSpPr>
      <xdr:spPr>
        <a:xfrm>
          <a:off x="8699500" y="64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166030</xdr:rowOff>
    </xdr:from>
    <xdr:ext cx="534377" cy="259045"/>
    <xdr:sp macro="" textlink="">
      <xdr:nvSpPr>
        <xdr:cNvPr id="320" name="テキスト ボックス 319"/>
        <xdr:cNvSpPr txBox="1"/>
      </xdr:nvSpPr>
      <xdr:spPr>
        <a:xfrm>
          <a:off x="8483111" y="65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104004</xdr:rowOff>
    </xdr:from>
    <xdr:to>
      <xdr:col>41</xdr:col>
      <xdr:colOff>101600</xdr:colOff>
      <xdr:row>38</xdr:row>
      <xdr:rowOff>34155</xdr:rowOff>
    </xdr:to>
    <xdr:sp macro="" textlink="">
      <xdr:nvSpPr>
        <xdr:cNvPr id="321" name="楕円 320"/>
        <xdr:cNvSpPr/>
      </xdr:nvSpPr>
      <xdr:spPr>
        <a:xfrm>
          <a:off x="7810500" y="6447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25281</xdr:rowOff>
    </xdr:from>
    <xdr:ext cx="534377" cy="259045"/>
    <xdr:sp macro="" textlink="">
      <xdr:nvSpPr>
        <xdr:cNvPr id="322" name="テキスト ボックス 321"/>
        <xdr:cNvSpPr txBox="1"/>
      </xdr:nvSpPr>
      <xdr:spPr>
        <a:xfrm>
          <a:off x="7594111" y="654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127031</xdr:rowOff>
    </xdr:from>
    <xdr:to>
      <xdr:col>36</xdr:col>
      <xdr:colOff>165100</xdr:colOff>
      <xdr:row>38</xdr:row>
      <xdr:rowOff>57181</xdr:rowOff>
    </xdr:to>
    <xdr:sp macro="" textlink="">
      <xdr:nvSpPr>
        <xdr:cNvPr id="323" name="楕円 322"/>
        <xdr:cNvSpPr/>
      </xdr:nvSpPr>
      <xdr:spPr>
        <a:xfrm>
          <a:off x="6921500" y="64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48307</xdr:rowOff>
    </xdr:from>
    <xdr:ext cx="534377" cy="259045"/>
    <xdr:sp macro="" textlink="">
      <xdr:nvSpPr>
        <xdr:cNvPr id="324" name="テキスト ボックス 323"/>
        <xdr:cNvSpPr txBox="1"/>
      </xdr:nvSpPr>
      <xdr:spPr>
        <a:xfrm>
          <a:off x="6705111" y="65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65996</xdr:rowOff>
    </xdr:from>
    <xdr:to>
      <xdr:col>55</xdr:col>
      <xdr:colOff>0</xdr:colOff>
      <xdr:row>58</xdr:row>
      <xdr:rowOff>70834</xdr:rowOff>
    </xdr:to>
    <xdr:cxnSp macro="">
      <xdr:nvCxnSpPr>
        <xdr:cNvPr id="351" name="直線コネクタ 350"/>
        <xdr:cNvCxnSpPr/>
      </xdr:nvCxnSpPr>
      <xdr:spPr>
        <a:xfrm flipV="1">
          <a:off x="9639300" y="10010096"/>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70834</xdr:rowOff>
    </xdr:from>
    <xdr:to>
      <xdr:col>50</xdr:col>
      <xdr:colOff>114300</xdr:colOff>
      <xdr:row>58</xdr:row>
      <xdr:rowOff>78815</xdr:rowOff>
    </xdr:to>
    <xdr:cxnSp macro="">
      <xdr:nvCxnSpPr>
        <xdr:cNvPr id="354" name="直線コネクタ 353"/>
        <xdr:cNvCxnSpPr/>
      </xdr:nvCxnSpPr>
      <xdr:spPr>
        <a:xfrm flipV="1">
          <a:off x="8750300" y="10014934"/>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76248</xdr:rowOff>
    </xdr:from>
    <xdr:to>
      <xdr:col>45</xdr:col>
      <xdr:colOff>177800</xdr:colOff>
      <xdr:row>58</xdr:row>
      <xdr:rowOff>78815</xdr:rowOff>
    </xdr:to>
    <xdr:cxnSp macro="">
      <xdr:nvCxnSpPr>
        <xdr:cNvPr id="357" name="直線コネクタ 356"/>
        <xdr:cNvCxnSpPr/>
      </xdr:nvCxnSpPr>
      <xdr:spPr>
        <a:xfrm>
          <a:off x="7861300" y="10020348"/>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72441</xdr:rowOff>
    </xdr:from>
    <xdr:to>
      <xdr:col>41</xdr:col>
      <xdr:colOff>50800</xdr:colOff>
      <xdr:row>58</xdr:row>
      <xdr:rowOff>76248</xdr:rowOff>
    </xdr:to>
    <xdr:cxnSp macro="">
      <xdr:nvCxnSpPr>
        <xdr:cNvPr id="360" name="直線コネクタ 359"/>
        <xdr:cNvCxnSpPr/>
      </xdr:nvCxnSpPr>
      <xdr:spPr>
        <a:xfrm>
          <a:off x="6972300" y="10016541"/>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15196</xdr:rowOff>
    </xdr:from>
    <xdr:to>
      <xdr:col>55</xdr:col>
      <xdr:colOff>50800</xdr:colOff>
      <xdr:row>58</xdr:row>
      <xdr:rowOff>116796</xdr:rowOff>
    </xdr:to>
    <xdr:sp macro="" textlink="">
      <xdr:nvSpPr>
        <xdr:cNvPr id="370" name="楕円 369"/>
        <xdr:cNvSpPr/>
      </xdr:nvSpPr>
      <xdr:spPr>
        <a:xfrm>
          <a:off x="10426700" y="99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20034</xdr:rowOff>
    </xdr:from>
    <xdr:to>
      <xdr:col>50</xdr:col>
      <xdr:colOff>165100</xdr:colOff>
      <xdr:row>58</xdr:row>
      <xdr:rowOff>121634</xdr:rowOff>
    </xdr:to>
    <xdr:sp macro="" textlink="">
      <xdr:nvSpPr>
        <xdr:cNvPr id="372" name="楕円 371"/>
        <xdr:cNvSpPr/>
      </xdr:nvSpPr>
      <xdr:spPr>
        <a:xfrm>
          <a:off x="9588500" y="99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112761</xdr:rowOff>
    </xdr:from>
    <xdr:ext cx="599010" cy="259045"/>
    <xdr:sp macro="" textlink="">
      <xdr:nvSpPr>
        <xdr:cNvPr id="373" name="テキスト ボックス 372"/>
        <xdr:cNvSpPr txBox="1"/>
      </xdr:nvSpPr>
      <xdr:spPr>
        <a:xfrm>
          <a:off x="9339795" y="1005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28015</xdr:rowOff>
    </xdr:from>
    <xdr:to>
      <xdr:col>46</xdr:col>
      <xdr:colOff>38100</xdr:colOff>
      <xdr:row>58</xdr:row>
      <xdr:rowOff>129615</xdr:rowOff>
    </xdr:to>
    <xdr:sp macro="" textlink="">
      <xdr:nvSpPr>
        <xdr:cNvPr id="374" name="楕円 373"/>
        <xdr:cNvSpPr/>
      </xdr:nvSpPr>
      <xdr:spPr>
        <a:xfrm>
          <a:off x="8699500" y="99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120742</xdr:rowOff>
    </xdr:from>
    <xdr:ext cx="599010" cy="259045"/>
    <xdr:sp macro="" textlink="">
      <xdr:nvSpPr>
        <xdr:cNvPr id="375" name="テキスト ボックス 374"/>
        <xdr:cNvSpPr txBox="1"/>
      </xdr:nvSpPr>
      <xdr:spPr>
        <a:xfrm>
          <a:off x="8450795" y="1006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25448</xdr:rowOff>
    </xdr:from>
    <xdr:to>
      <xdr:col>41</xdr:col>
      <xdr:colOff>101600</xdr:colOff>
      <xdr:row>58</xdr:row>
      <xdr:rowOff>127048</xdr:rowOff>
    </xdr:to>
    <xdr:sp macro="" textlink="">
      <xdr:nvSpPr>
        <xdr:cNvPr id="376" name="楕円 375"/>
        <xdr:cNvSpPr/>
      </xdr:nvSpPr>
      <xdr:spPr>
        <a:xfrm>
          <a:off x="7810500" y="99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118175</xdr:rowOff>
    </xdr:from>
    <xdr:ext cx="599010" cy="259045"/>
    <xdr:sp macro="" textlink="">
      <xdr:nvSpPr>
        <xdr:cNvPr id="377" name="テキスト ボックス 376"/>
        <xdr:cNvSpPr txBox="1"/>
      </xdr:nvSpPr>
      <xdr:spPr>
        <a:xfrm>
          <a:off x="7561795" y="1006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21641</xdr:rowOff>
    </xdr:from>
    <xdr:to>
      <xdr:col>36</xdr:col>
      <xdr:colOff>165100</xdr:colOff>
      <xdr:row>58</xdr:row>
      <xdr:rowOff>123241</xdr:rowOff>
    </xdr:to>
    <xdr:sp macro="" textlink="">
      <xdr:nvSpPr>
        <xdr:cNvPr id="378" name="楕円 377"/>
        <xdr:cNvSpPr/>
      </xdr:nvSpPr>
      <xdr:spPr>
        <a:xfrm>
          <a:off x="6921500" y="99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114368</xdr:rowOff>
    </xdr:from>
    <xdr:ext cx="599010" cy="259045"/>
    <xdr:sp macro="" textlink="">
      <xdr:nvSpPr>
        <xdr:cNvPr id="379" name="テキスト ボックス 378"/>
        <xdr:cNvSpPr txBox="1"/>
      </xdr:nvSpPr>
      <xdr:spPr>
        <a:xfrm>
          <a:off x="6672795" y="100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165866</xdr:rowOff>
    </xdr:from>
    <xdr:to>
      <xdr:col>55</xdr:col>
      <xdr:colOff>0</xdr:colOff>
      <xdr:row>79</xdr:row>
      <xdr:rowOff>17796</xdr:rowOff>
    </xdr:to>
    <xdr:cxnSp macro="">
      <xdr:nvCxnSpPr>
        <xdr:cNvPr id="408" name="直線コネクタ 407"/>
        <xdr:cNvCxnSpPr/>
      </xdr:nvCxnSpPr>
      <xdr:spPr>
        <a:xfrm>
          <a:off x="9639300" y="13538966"/>
          <a:ext cx="8382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165866</xdr:rowOff>
    </xdr:from>
    <xdr:to>
      <xdr:col>50</xdr:col>
      <xdr:colOff>114300</xdr:colOff>
      <xdr:row>79</xdr:row>
      <xdr:rowOff>14298</xdr:rowOff>
    </xdr:to>
    <xdr:cxnSp macro="">
      <xdr:nvCxnSpPr>
        <xdr:cNvPr id="411" name="直線コネクタ 410"/>
        <xdr:cNvCxnSpPr/>
      </xdr:nvCxnSpPr>
      <xdr:spPr>
        <a:xfrm flipV="1">
          <a:off x="8750300" y="13538966"/>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108868</xdr:rowOff>
    </xdr:from>
    <xdr:to>
      <xdr:col>45</xdr:col>
      <xdr:colOff>177800</xdr:colOff>
      <xdr:row>79</xdr:row>
      <xdr:rowOff>14298</xdr:rowOff>
    </xdr:to>
    <xdr:cxnSp macro="">
      <xdr:nvCxnSpPr>
        <xdr:cNvPr id="414" name="直線コネクタ 413"/>
        <xdr:cNvCxnSpPr/>
      </xdr:nvCxnSpPr>
      <xdr:spPr>
        <a:xfrm>
          <a:off x="7861300" y="13481968"/>
          <a:ext cx="889000" cy="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138446</xdr:rowOff>
    </xdr:from>
    <xdr:to>
      <xdr:col>55</xdr:col>
      <xdr:colOff>50800</xdr:colOff>
      <xdr:row>79</xdr:row>
      <xdr:rowOff>68596</xdr:rowOff>
    </xdr:to>
    <xdr:sp macro="" textlink="">
      <xdr:nvSpPr>
        <xdr:cNvPr id="424" name="楕円 423"/>
        <xdr:cNvSpPr/>
      </xdr:nvSpPr>
      <xdr:spPr>
        <a:xfrm>
          <a:off x="10426700" y="135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53373</xdr:rowOff>
    </xdr:from>
    <xdr:ext cx="534377" cy="259045"/>
    <xdr:sp macro="" textlink="">
      <xdr:nvSpPr>
        <xdr:cNvPr id="425" name="普通建設事業費 （ うち新規整備　）該当値テキスト"/>
        <xdr:cNvSpPr txBox="1"/>
      </xdr:nvSpPr>
      <xdr:spPr>
        <a:xfrm>
          <a:off x="10528300" y="134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115066</xdr:rowOff>
    </xdr:from>
    <xdr:to>
      <xdr:col>50</xdr:col>
      <xdr:colOff>165100</xdr:colOff>
      <xdr:row>79</xdr:row>
      <xdr:rowOff>45216</xdr:rowOff>
    </xdr:to>
    <xdr:sp macro="" textlink="">
      <xdr:nvSpPr>
        <xdr:cNvPr id="426" name="楕円 425"/>
        <xdr:cNvSpPr/>
      </xdr:nvSpPr>
      <xdr:spPr>
        <a:xfrm>
          <a:off x="9588500" y="134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36343</xdr:rowOff>
    </xdr:from>
    <xdr:ext cx="534377" cy="259045"/>
    <xdr:sp macro="" textlink="">
      <xdr:nvSpPr>
        <xdr:cNvPr id="427" name="テキスト ボックス 426"/>
        <xdr:cNvSpPr txBox="1"/>
      </xdr:nvSpPr>
      <xdr:spPr>
        <a:xfrm>
          <a:off x="9372111" y="135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134948</xdr:rowOff>
    </xdr:from>
    <xdr:to>
      <xdr:col>46</xdr:col>
      <xdr:colOff>38100</xdr:colOff>
      <xdr:row>79</xdr:row>
      <xdr:rowOff>65098</xdr:rowOff>
    </xdr:to>
    <xdr:sp macro="" textlink="">
      <xdr:nvSpPr>
        <xdr:cNvPr id="428" name="楕円 427"/>
        <xdr:cNvSpPr/>
      </xdr:nvSpPr>
      <xdr:spPr>
        <a:xfrm>
          <a:off x="86995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56225</xdr:rowOff>
    </xdr:from>
    <xdr:ext cx="534377" cy="259045"/>
    <xdr:sp macro="" textlink="">
      <xdr:nvSpPr>
        <xdr:cNvPr id="429" name="テキスト ボックス 428"/>
        <xdr:cNvSpPr txBox="1"/>
      </xdr:nvSpPr>
      <xdr:spPr>
        <a:xfrm>
          <a:off x="8483111" y="136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58068</xdr:rowOff>
    </xdr:from>
    <xdr:to>
      <xdr:col>41</xdr:col>
      <xdr:colOff>101600</xdr:colOff>
      <xdr:row>78</xdr:row>
      <xdr:rowOff>159668</xdr:rowOff>
    </xdr:to>
    <xdr:sp macro="" textlink="">
      <xdr:nvSpPr>
        <xdr:cNvPr id="430" name="楕円 429"/>
        <xdr:cNvSpPr/>
      </xdr:nvSpPr>
      <xdr:spPr>
        <a:xfrm>
          <a:off x="7810500" y="134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150795</xdr:rowOff>
    </xdr:from>
    <xdr:ext cx="534377" cy="259045"/>
    <xdr:sp macro="" textlink="">
      <xdr:nvSpPr>
        <xdr:cNvPr id="431" name="テキスト ボックス 430"/>
        <xdr:cNvSpPr txBox="1"/>
      </xdr:nvSpPr>
      <xdr:spPr>
        <a:xfrm>
          <a:off x="7594111" y="135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94773</xdr:rowOff>
    </xdr:from>
    <xdr:to>
      <xdr:col>55</xdr:col>
      <xdr:colOff>0</xdr:colOff>
      <xdr:row>98</xdr:row>
      <xdr:rowOff>100803</xdr:rowOff>
    </xdr:to>
    <xdr:cxnSp macro="">
      <xdr:nvCxnSpPr>
        <xdr:cNvPr id="460" name="直線コネクタ 459"/>
        <xdr:cNvCxnSpPr/>
      </xdr:nvCxnSpPr>
      <xdr:spPr>
        <a:xfrm flipV="1">
          <a:off x="9639300" y="16896873"/>
          <a:ext cx="8382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91523</xdr:rowOff>
    </xdr:from>
    <xdr:to>
      <xdr:col>50</xdr:col>
      <xdr:colOff>114300</xdr:colOff>
      <xdr:row>98</xdr:row>
      <xdr:rowOff>100803</xdr:rowOff>
    </xdr:to>
    <xdr:cxnSp macro="">
      <xdr:nvCxnSpPr>
        <xdr:cNvPr id="463" name="直線コネクタ 462"/>
        <xdr:cNvCxnSpPr/>
      </xdr:nvCxnSpPr>
      <xdr:spPr>
        <a:xfrm>
          <a:off x="8750300" y="16893623"/>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91523</xdr:rowOff>
    </xdr:from>
    <xdr:to>
      <xdr:col>45</xdr:col>
      <xdr:colOff>177800</xdr:colOff>
      <xdr:row>98</xdr:row>
      <xdr:rowOff>168801</xdr:rowOff>
    </xdr:to>
    <xdr:cxnSp macro="">
      <xdr:nvCxnSpPr>
        <xdr:cNvPr id="466" name="直線コネクタ 465"/>
        <xdr:cNvCxnSpPr/>
      </xdr:nvCxnSpPr>
      <xdr:spPr>
        <a:xfrm flipV="1">
          <a:off x="7861300" y="16893623"/>
          <a:ext cx="889000" cy="7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43973</xdr:rowOff>
    </xdr:from>
    <xdr:to>
      <xdr:col>55</xdr:col>
      <xdr:colOff>50800</xdr:colOff>
      <xdr:row>98</xdr:row>
      <xdr:rowOff>145573</xdr:rowOff>
    </xdr:to>
    <xdr:sp macro="" textlink="">
      <xdr:nvSpPr>
        <xdr:cNvPr id="476" name="楕円 475"/>
        <xdr:cNvSpPr/>
      </xdr:nvSpPr>
      <xdr:spPr>
        <a:xfrm>
          <a:off x="10426700" y="168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136700</xdr:rowOff>
    </xdr:from>
    <xdr:ext cx="534377" cy="259045"/>
    <xdr:sp macro="" textlink="">
      <xdr:nvSpPr>
        <xdr:cNvPr id="477" name="普通建設事業費 （ うち更新整備　）該当値テキスト"/>
        <xdr:cNvSpPr txBox="1"/>
      </xdr:nvSpPr>
      <xdr:spPr>
        <a:xfrm>
          <a:off x="10528300" y="1676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50003</xdr:rowOff>
    </xdr:from>
    <xdr:to>
      <xdr:col>50</xdr:col>
      <xdr:colOff>165100</xdr:colOff>
      <xdr:row>98</xdr:row>
      <xdr:rowOff>151603</xdr:rowOff>
    </xdr:to>
    <xdr:sp macro="" textlink="">
      <xdr:nvSpPr>
        <xdr:cNvPr id="478" name="楕円 477"/>
        <xdr:cNvSpPr/>
      </xdr:nvSpPr>
      <xdr:spPr>
        <a:xfrm>
          <a:off x="9588500" y="168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142730</xdr:rowOff>
    </xdr:from>
    <xdr:ext cx="534377" cy="259045"/>
    <xdr:sp macro="" textlink="">
      <xdr:nvSpPr>
        <xdr:cNvPr id="479" name="テキスト ボックス 478"/>
        <xdr:cNvSpPr txBox="1"/>
      </xdr:nvSpPr>
      <xdr:spPr>
        <a:xfrm>
          <a:off x="9372111" y="169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40723</xdr:rowOff>
    </xdr:from>
    <xdr:to>
      <xdr:col>46</xdr:col>
      <xdr:colOff>38100</xdr:colOff>
      <xdr:row>98</xdr:row>
      <xdr:rowOff>142323</xdr:rowOff>
    </xdr:to>
    <xdr:sp macro="" textlink="">
      <xdr:nvSpPr>
        <xdr:cNvPr id="480" name="楕円 479"/>
        <xdr:cNvSpPr/>
      </xdr:nvSpPr>
      <xdr:spPr>
        <a:xfrm>
          <a:off x="8699500" y="168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133450</xdr:rowOff>
    </xdr:from>
    <xdr:ext cx="534377" cy="259045"/>
    <xdr:sp macro="" textlink="">
      <xdr:nvSpPr>
        <xdr:cNvPr id="481" name="テキスト ボックス 480"/>
        <xdr:cNvSpPr txBox="1"/>
      </xdr:nvSpPr>
      <xdr:spPr>
        <a:xfrm>
          <a:off x="8483111" y="1693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118001</xdr:rowOff>
    </xdr:from>
    <xdr:to>
      <xdr:col>41</xdr:col>
      <xdr:colOff>101600</xdr:colOff>
      <xdr:row>99</xdr:row>
      <xdr:rowOff>48151</xdr:rowOff>
    </xdr:to>
    <xdr:sp macro="" textlink="">
      <xdr:nvSpPr>
        <xdr:cNvPr id="482" name="楕円 481"/>
        <xdr:cNvSpPr/>
      </xdr:nvSpPr>
      <xdr:spPr>
        <a:xfrm>
          <a:off x="7810500" y="169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39278</xdr:rowOff>
    </xdr:from>
    <xdr:ext cx="534377" cy="259045"/>
    <xdr:sp macro="" textlink="">
      <xdr:nvSpPr>
        <xdr:cNvPr id="483" name="テキスト ボックス 482"/>
        <xdr:cNvSpPr txBox="1"/>
      </xdr:nvSpPr>
      <xdr:spPr>
        <a:xfrm>
          <a:off x="7594111" y="170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69093</xdr:rowOff>
    </xdr:from>
    <xdr:to>
      <xdr:col>85</xdr:col>
      <xdr:colOff>127000</xdr:colOff>
      <xdr:row>38</xdr:row>
      <xdr:rowOff>72210</xdr:rowOff>
    </xdr:to>
    <xdr:cxnSp macro="">
      <xdr:nvCxnSpPr>
        <xdr:cNvPr id="510" name="直線コネクタ 509"/>
        <xdr:cNvCxnSpPr/>
      </xdr:nvCxnSpPr>
      <xdr:spPr>
        <a:xfrm>
          <a:off x="15481300" y="6584193"/>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165529</xdr:rowOff>
    </xdr:from>
    <xdr:to>
      <xdr:col>81</xdr:col>
      <xdr:colOff>50800</xdr:colOff>
      <xdr:row>38</xdr:row>
      <xdr:rowOff>69093</xdr:rowOff>
    </xdr:to>
    <xdr:cxnSp macro="">
      <xdr:nvCxnSpPr>
        <xdr:cNvPr id="513" name="直線コネクタ 512"/>
        <xdr:cNvCxnSpPr/>
      </xdr:nvCxnSpPr>
      <xdr:spPr>
        <a:xfrm>
          <a:off x="14592300" y="6509179"/>
          <a:ext cx="889000" cy="7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165529</xdr:rowOff>
    </xdr:from>
    <xdr:to>
      <xdr:col>76</xdr:col>
      <xdr:colOff>114300</xdr:colOff>
      <xdr:row>38</xdr:row>
      <xdr:rowOff>34037</xdr:rowOff>
    </xdr:to>
    <xdr:cxnSp macro="">
      <xdr:nvCxnSpPr>
        <xdr:cNvPr id="516" name="直線コネクタ 515"/>
        <xdr:cNvCxnSpPr/>
      </xdr:nvCxnSpPr>
      <xdr:spPr>
        <a:xfrm flipV="1">
          <a:off x="13703300" y="6509179"/>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34037</xdr:rowOff>
    </xdr:from>
    <xdr:to>
      <xdr:col>71</xdr:col>
      <xdr:colOff>177800</xdr:colOff>
      <xdr:row>38</xdr:row>
      <xdr:rowOff>137988</xdr:rowOff>
    </xdr:to>
    <xdr:cxnSp macro="">
      <xdr:nvCxnSpPr>
        <xdr:cNvPr id="519" name="直線コネクタ 518"/>
        <xdr:cNvCxnSpPr/>
      </xdr:nvCxnSpPr>
      <xdr:spPr>
        <a:xfrm flipV="1">
          <a:off x="12814300" y="6549137"/>
          <a:ext cx="889000"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149081</xdr:rowOff>
    </xdr:from>
    <xdr:ext cx="534377" cy="259045"/>
    <xdr:sp macro="" textlink="">
      <xdr:nvSpPr>
        <xdr:cNvPr id="521" name="テキスト ボックス 520"/>
        <xdr:cNvSpPr txBox="1"/>
      </xdr:nvSpPr>
      <xdr:spPr>
        <a:xfrm>
          <a:off x="13436111" y="66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21410</xdr:rowOff>
    </xdr:from>
    <xdr:to>
      <xdr:col>85</xdr:col>
      <xdr:colOff>177800</xdr:colOff>
      <xdr:row>38</xdr:row>
      <xdr:rowOff>123010</xdr:rowOff>
    </xdr:to>
    <xdr:sp macro="" textlink="">
      <xdr:nvSpPr>
        <xdr:cNvPr id="529" name="楕円 528"/>
        <xdr:cNvSpPr/>
      </xdr:nvSpPr>
      <xdr:spPr>
        <a:xfrm>
          <a:off x="16268700" y="6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152237</xdr:rowOff>
    </xdr:from>
    <xdr:ext cx="534377" cy="259045"/>
    <xdr:sp macro="" textlink="">
      <xdr:nvSpPr>
        <xdr:cNvPr id="530" name="災害復旧事業費該当値テキスト"/>
        <xdr:cNvSpPr txBox="1"/>
      </xdr:nvSpPr>
      <xdr:spPr>
        <a:xfrm>
          <a:off x="16370300" y="63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18293</xdr:rowOff>
    </xdr:from>
    <xdr:to>
      <xdr:col>81</xdr:col>
      <xdr:colOff>101600</xdr:colOff>
      <xdr:row>38</xdr:row>
      <xdr:rowOff>119893</xdr:rowOff>
    </xdr:to>
    <xdr:sp macro="" textlink="">
      <xdr:nvSpPr>
        <xdr:cNvPr id="531" name="楕円 530"/>
        <xdr:cNvSpPr/>
      </xdr:nvSpPr>
      <xdr:spPr>
        <a:xfrm>
          <a:off x="15430500" y="65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136419</xdr:rowOff>
    </xdr:from>
    <xdr:ext cx="534377" cy="259045"/>
    <xdr:sp macro="" textlink="">
      <xdr:nvSpPr>
        <xdr:cNvPr id="532" name="テキスト ボックス 531"/>
        <xdr:cNvSpPr txBox="1"/>
      </xdr:nvSpPr>
      <xdr:spPr>
        <a:xfrm>
          <a:off x="15214111" y="63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114729</xdr:rowOff>
    </xdr:from>
    <xdr:to>
      <xdr:col>76</xdr:col>
      <xdr:colOff>165100</xdr:colOff>
      <xdr:row>38</xdr:row>
      <xdr:rowOff>44879</xdr:rowOff>
    </xdr:to>
    <xdr:sp macro="" textlink="">
      <xdr:nvSpPr>
        <xdr:cNvPr id="533" name="楕円 532"/>
        <xdr:cNvSpPr/>
      </xdr:nvSpPr>
      <xdr:spPr>
        <a:xfrm>
          <a:off x="14541500" y="64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61406</xdr:rowOff>
    </xdr:from>
    <xdr:ext cx="534377" cy="259045"/>
    <xdr:sp macro="" textlink="">
      <xdr:nvSpPr>
        <xdr:cNvPr id="534" name="テキスト ボックス 533"/>
        <xdr:cNvSpPr txBox="1"/>
      </xdr:nvSpPr>
      <xdr:spPr>
        <a:xfrm>
          <a:off x="14325111" y="62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154687</xdr:rowOff>
    </xdr:from>
    <xdr:to>
      <xdr:col>72</xdr:col>
      <xdr:colOff>38100</xdr:colOff>
      <xdr:row>38</xdr:row>
      <xdr:rowOff>84837</xdr:rowOff>
    </xdr:to>
    <xdr:sp macro="" textlink="">
      <xdr:nvSpPr>
        <xdr:cNvPr id="535" name="楕円 534"/>
        <xdr:cNvSpPr/>
      </xdr:nvSpPr>
      <xdr:spPr>
        <a:xfrm>
          <a:off x="13652500" y="64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101364</xdr:rowOff>
    </xdr:from>
    <xdr:ext cx="534377" cy="259045"/>
    <xdr:sp macro="" textlink="">
      <xdr:nvSpPr>
        <xdr:cNvPr id="536" name="テキスト ボックス 535"/>
        <xdr:cNvSpPr txBox="1"/>
      </xdr:nvSpPr>
      <xdr:spPr>
        <a:xfrm>
          <a:off x="13436111" y="62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87188</xdr:rowOff>
    </xdr:from>
    <xdr:to>
      <xdr:col>67</xdr:col>
      <xdr:colOff>101600</xdr:colOff>
      <xdr:row>39</xdr:row>
      <xdr:rowOff>17338</xdr:rowOff>
    </xdr:to>
    <xdr:sp macro="" textlink="">
      <xdr:nvSpPr>
        <xdr:cNvPr id="537" name="楕円 536"/>
        <xdr:cNvSpPr/>
      </xdr:nvSpPr>
      <xdr:spPr>
        <a:xfrm>
          <a:off x="12763500" y="6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8465</xdr:rowOff>
    </xdr:from>
    <xdr:ext cx="378565" cy="259045"/>
    <xdr:sp macro="" textlink="">
      <xdr:nvSpPr>
        <xdr:cNvPr id="538" name="テキスト ボックス 537"/>
        <xdr:cNvSpPr txBox="1"/>
      </xdr:nvSpPr>
      <xdr:spPr>
        <a:xfrm>
          <a:off x="12625017" y="669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77795</xdr:rowOff>
    </xdr:from>
    <xdr:to>
      <xdr:col>85</xdr:col>
      <xdr:colOff>127000</xdr:colOff>
      <xdr:row>77</xdr:row>
      <xdr:rowOff>107728</xdr:rowOff>
    </xdr:to>
    <xdr:cxnSp macro="">
      <xdr:nvCxnSpPr>
        <xdr:cNvPr id="618" name="直線コネクタ 617"/>
        <xdr:cNvCxnSpPr/>
      </xdr:nvCxnSpPr>
      <xdr:spPr>
        <a:xfrm flipV="1">
          <a:off x="15481300" y="13279445"/>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90770</xdr:rowOff>
    </xdr:from>
    <xdr:to>
      <xdr:col>81</xdr:col>
      <xdr:colOff>50800</xdr:colOff>
      <xdr:row>77</xdr:row>
      <xdr:rowOff>107728</xdr:rowOff>
    </xdr:to>
    <xdr:cxnSp macro="">
      <xdr:nvCxnSpPr>
        <xdr:cNvPr id="621" name="直線コネクタ 620"/>
        <xdr:cNvCxnSpPr/>
      </xdr:nvCxnSpPr>
      <xdr:spPr>
        <a:xfrm>
          <a:off x="14592300" y="13292420"/>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90770</xdr:rowOff>
    </xdr:from>
    <xdr:to>
      <xdr:col>76</xdr:col>
      <xdr:colOff>114300</xdr:colOff>
      <xdr:row>77</xdr:row>
      <xdr:rowOff>92370</xdr:rowOff>
    </xdr:to>
    <xdr:cxnSp macro="">
      <xdr:nvCxnSpPr>
        <xdr:cNvPr id="624" name="直線コネクタ 623"/>
        <xdr:cNvCxnSpPr/>
      </xdr:nvCxnSpPr>
      <xdr:spPr>
        <a:xfrm flipV="1">
          <a:off x="13703300" y="1329242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35635</xdr:rowOff>
    </xdr:from>
    <xdr:to>
      <xdr:col>71</xdr:col>
      <xdr:colOff>177800</xdr:colOff>
      <xdr:row>77</xdr:row>
      <xdr:rowOff>92370</xdr:rowOff>
    </xdr:to>
    <xdr:cxnSp macro="">
      <xdr:nvCxnSpPr>
        <xdr:cNvPr id="627" name="直線コネクタ 626"/>
        <xdr:cNvCxnSpPr/>
      </xdr:nvCxnSpPr>
      <xdr:spPr>
        <a:xfrm>
          <a:off x="12814300" y="13237285"/>
          <a:ext cx="889000" cy="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26995</xdr:rowOff>
    </xdr:from>
    <xdr:to>
      <xdr:col>85</xdr:col>
      <xdr:colOff>177800</xdr:colOff>
      <xdr:row>77</xdr:row>
      <xdr:rowOff>128595</xdr:rowOff>
    </xdr:to>
    <xdr:sp macro="" textlink="">
      <xdr:nvSpPr>
        <xdr:cNvPr id="637" name="楕円 636"/>
        <xdr:cNvSpPr/>
      </xdr:nvSpPr>
      <xdr:spPr>
        <a:xfrm>
          <a:off x="16268700" y="132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49872</xdr:rowOff>
    </xdr:from>
    <xdr:ext cx="599010" cy="259045"/>
    <xdr:sp macro="" textlink="">
      <xdr:nvSpPr>
        <xdr:cNvPr id="638" name="公債費該当値テキスト"/>
        <xdr:cNvSpPr txBox="1"/>
      </xdr:nvSpPr>
      <xdr:spPr>
        <a:xfrm>
          <a:off x="16370300" y="1308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56928</xdr:rowOff>
    </xdr:from>
    <xdr:to>
      <xdr:col>81</xdr:col>
      <xdr:colOff>101600</xdr:colOff>
      <xdr:row>77</xdr:row>
      <xdr:rowOff>158528</xdr:rowOff>
    </xdr:to>
    <xdr:sp macro="" textlink="">
      <xdr:nvSpPr>
        <xdr:cNvPr id="639" name="楕円 638"/>
        <xdr:cNvSpPr/>
      </xdr:nvSpPr>
      <xdr:spPr>
        <a:xfrm>
          <a:off x="15430500" y="132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149655</xdr:rowOff>
    </xdr:from>
    <xdr:ext cx="599010" cy="259045"/>
    <xdr:sp macro="" textlink="">
      <xdr:nvSpPr>
        <xdr:cNvPr id="640" name="テキスト ボックス 639"/>
        <xdr:cNvSpPr txBox="1"/>
      </xdr:nvSpPr>
      <xdr:spPr>
        <a:xfrm>
          <a:off x="15181795" y="133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39970</xdr:rowOff>
    </xdr:from>
    <xdr:to>
      <xdr:col>76</xdr:col>
      <xdr:colOff>165100</xdr:colOff>
      <xdr:row>77</xdr:row>
      <xdr:rowOff>141570</xdr:rowOff>
    </xdr:to>
    <xdr:sp macro="" textlink="">
      <xdr:nvSpPr>
        <xdr:cNvPr id="641" name="楕円 640"/>
        <xdr:cNvSpPr/>
      </xdr:nvSpPr>
      <xdr:spPr>
        <a:xfrm>
          <a:off x="14541500" y="132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132697</xdr:rowOff>
    </xdr:from>
    <xdr:ext cx="599010" cy="259045"/>
    <xdr:sp macro="" textlink="">
      <xdr:nvSpPr>
        <xdr:cNvPr id="642" name="テキスト ボックス 641"/>
        <xdr:cNvSpPr txBox="1"/>
      </xdr:nvSpPr>
      <xdr:spPr>
        <a:xfrm>
          <a:off x="14292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41570</xdr:rowOff>
    </xdr:from>
    <xdr:to>
      <xdr:col>72</xdr:col>
      <xdr:colOff>38100</xdr:colOff>
      <xdr:row>77</xdr:row>
      <xdr:rowOff>143170</xdr:rowOff>
    </xdr:to>
    <xdr:sp macro="" textlink="">
      <xdr:nvSpPr>
        <xdr:cNvPr id="643" name="楕円 642"/>
        <xdr:cNvSpPr/>
      </xdr:nvSpPr>
      <xdr:spPr>
        <a:xfrm>
          <a:off x="13652500" y="132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134297</xdr:rowOff>
    </xdr:from>
    <xdr:ext cx="599010" cy="259045"/>
    <xdr:sp macro="" textlink="">
      <xdr:nvSpPr>
        <xdr:cNvPr id="644" name="テキスト ボックス 643"/>
        <xdr:cNvSpPr txBox="1"/>
      </xdr:nvSpPr>
      <xdr:spPr>
        <a:xfrm>
          <a:off x="13403795" y="1333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156285</xdr:rowOff>
    </xdr:from>
    <xdr:to>
      <xdr:col>67</xdr:col>
      <xdr:colOff>101600</xdr:colOff>
      <xdr:row>77</xdr:row>
      <xdr:rowOff>86435</xdr:rowOff>
    </xdr:to>
    <xdr:sp macro="" textlink="">
      <xdr:nvSpPr>
        <xdr:cNvPr id="645" name="楕円 644"/>
        <xdr:cNvSpPr/>
      </xdr:nvSpPr>
      <xdr:spPr>
        <a:xfrm>
          <a:off x="12763500" y="131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77562</xdr:rowOff>
    </xdr:from>
    <xdr:ext cx="599010" cy="259045"/>
    <xdr:sp macro="" textlink="">
      <xdr:nvSpPr>
        <xdr:cNvPr id="646" name="テキスト ボックス 645"/>
        <xdr:cNvSpPr txBox="1"/>
      </xdr:nvSpPr>
      <xdr:spPr>
        <a:xfrm>
          <a:off x="12514795" y="1327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162544</xdr:rowOff>
    </xdr:from>
    <xdr:to>
      <xdr:col>85</xdr:col>
      <xdr:colOff>127000</xdr:colOff>
      <xdr:row>99</xdr:row>
      <xdr:rowOff>22527</xdr:rowOff>
    </xdr:to>
    <xdr:cxnSp macro="">
      <xdr:nvCxnSpPr>
        <xdr:cNvPr id="675" name="直線コネクタ 674"/>
        <xdr:cNvCxnSpPr/>
      </xdr:nvCxnSpPr>
      <xdr:spPr>
        <a:xfrm>
          <a:off x="15481300" y="16964644"/>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126378</xdr:rowOff>
    </xdr:from>
    <xdr:to>
      <xdr:col>81</xdr:col>
      <xdr:colOff>50800</xdr:colOff>
      <xdr:row>98</xdr:row>
      <xdr:rowOff>162544</xdr:rowOff>
    </xdr:to>
    <xdr:cxnSp macro="">
      <xdr:nvCxnSpPr>
        <xdr:cNvPr id="678" name="直線コネクタ 677"/>
        <xdr:cNvCxnSpPr/>
      </xdr:nvCxnSpPr>
      <xdr:spPr>
        <a:xfrm>
          <a:off x="14592300" y="16928478"/>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126378</xdr:rowOff>
    </xdr:from>
    <xdr:to>
      <xdr:col>76</xdr:col>
      <xdr:colOff>114300</xdr:colOff>
      <xdr:row>99</xdr:row>
      <xdr:rowOff>22106</xdr:rowOff>
    </xdr:to>
    <xdr:cxnSp macro="">
      <xdr:nvCxnSpPr>
        <xdr:cNvPr id="681" name="直線コネクタ 680"/>
        <xdr:cNvCxnSpPr/>
      </xdr:nvCxnSpPr>
      <xdr:spPr>
        <a:xfrm flipV="1">
          <a:off x="13703300" y="16928478"/>
          <a:ext cx="889000" cy="6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147470</xdr:rowOff>
    </xdr:from>
    <xdr:to>
      <xdr:col>71</xdr:col>
      <xdr:colOff>177800</xdr:colOff>
      <xdr:row>99</xdr:row>
      <xdr:rowOff>22106</xdr:rowOff>
    </xdr:to>
    <xdr:cxnSp macro="">
      <xdr:nvCxnSpPr>
        <xdr:cNvPr id="684" name="直線コネクタ 683"/>
        <xdr:cNvCxnSpPr/>
      </xdr:nvCxnSpPr>
      <xdr:spPr>
        <a:xfrm>
          <a:off x="12814300" y="16949570"/>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143177</xdr:rowOff>
    </xdr:from>
    <xdr:to>
      <xdr:col>85</xdr:col>
      <xdr:colOff>177800</xdr:colOff>
      <xdr:row>99</xdr:row>
      <xdr:rowOff>73327</xdr:rowOff>
    </xdr:to>
    <xdr:sp macro="" textlink="">
      <xdr:nvSpPr>
        <xdr:cNvPr id="694" name="楕円 693"/>
        <xdr:cNvSpPr/>
      </xdr:nvSpPr>
      <xdr:spPr>
        <a:xfrm>
          <a:off x="16268700" y="169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58104</xdr:rowOff>
    </xdr:from>
    <xdr:ext cx="534377" cy="259045"/>
    <xdr:sp macro="" textlink="">
      <xdr:nvSpPr>
        <xdr:cNvPr id="695" name="積立金該当値テキスト"/>
        <xdr:cNvSpPr txBox="1"/>
      </xdr:nvSpPr>
      <xdr:spPr>
        <a:xfrm>
          <a:off x="16370300" y="168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111744</xdr:rowOff>
    </xdr:from>
    <xdr:to>
      <xdr:col>81</xdr:col>
      <xdr:colOff>101600</xdr:colOff>
      <xdr:row>99</xdr:row>
      <xdr:rowOff>41894</xdr:rowOff>
    </xdr:to>
    <xdr:sp macro="" textlink="">
      <xdr:nvSpPr>
        <xdr:cNvPr id="696" name="楕円 695"/>
        <xdr:cNvSpPr/>
      </xdr:nvSpPr>
      <xdr:spPr>
        <a:xfrm>
          <a:off x="15430500" y="169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33021</xdr:rowOff>
    </xdr:from>
    <xdr:ext cx="534377" cy="259045"/>
    <xdr:sp macro="" textlink="">
      <xdr:nvSpPr>
        <xdr:cNvPr id="697" name="テキスト ボックス 696"/>
        <xdr:cNvSpPr txBox="1"/>
      </xdr:nvSpPr>
      <xdr:spPr>
        <a:xfrm>
          <a:off x="15214111" y="1700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75578</xdr:rowOff>
    </xdr:from>
    <xdr:to>
      <xdr:col>76</xdr:col>
      <xdr:colOff>165100</xdr:colOff>
      <xdr:row>99</xdr:row>
      <xdr:rowOff>5728</xdr:rowOff>
    </xdr:to>
    <xdr:sp macro="" textlink="">
      <xdr:nvSpPr>
        <xdr:cNvPr id="698" name="楕円 697"/>
        <xdr:cNvSpPr/>
      </xdr:nvSpPr>
      <xdr:spPr>
        <a:xfrm>
          <a:off x="14541500" y="168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168305</xdr:rowOff>
    </xdr:from>
    <xdr:ext cx="534377" cy="259045"/>
    <xdr:sp macro="" textlink="">
      <xdr:nvSpPr>
        <xdr:cNvPr id="699" name="テキスト ボックス 698"/>
        <xdr:cNvSpPr txBox="1"/>
      </xdr:nvSpPr>
      <xdr:spPr>
        <a:xfrm>
          <a:off x="14325111" y="169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142756</xdr:rowOff>
    </xdr:from>
    <xdr:to>
      <xdr:col>72</xdr:col>
      <xdr:colOff>38100</xdr:colOff>
      <xdr:row>99</xdr:row>
      <xdr:rowOff>72906</xdr:rowOff>
    </xdr:to>
    <xdr:sp macro="" textlink="">
      <xdr:nvSpPr>
        <xdr:cNvPr id="700" name="楕円 699"/>
        <xdr:cNvSpPr/>
      </xdr:nvSpPr>
      <xdr:spPr>
        <a:xfrm>
          <a:off x="13652500" y="169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64033</xdr:rowOff>
    </xdr:from>
    <xdr:ext cx="534377" cy="259045"/>
    <xdr:sp macro="" textlink="">
      <xdr:nvSpPr>
        <xdr:cNvPr id="701" name="テキスト ボックス 700"/>
        <xdr:cNvSpPr txBox="1"/>
      </xdr:nvSpPr>
      <xdr:spPr>
        <a:xfrm>
          <a:off x="13436111" y="170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96670</xdr:rowOff>
    </xdr:from>
    <xdr:to>
      <xdr:col>67</xdr:col>
      <xdr:colOff>101600</xdr:colOff>
      <xdr:row>99</xdr:row>
      <xdr:rowOff>26820</xdr:rowOff>
    </xdr:to>
    <xdr:sp macro="" textlink="">
      <xdr:nvSpPr>
        <xdr:cNvPr id="702" name="楕円 701"/>
        <xdr:cNvSpPr/>
      </xdr:nvSpPr>
      <xdr:spPr>
        <a:xfrm>
          <a:off x="12763500" y="168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17947</xdr:rowOff>
    </xdr:from>
    <xdr:ext cx="534377" cy="259045"/>
    <xdr:sp macro="" textlink="">
      <xdr:nvSpPr>
        <xdr:cNvPr id="703" name="テキスト ボックス 702"/>
        <xdr:cNvSpPr txBox="1"/>
      </xdr:nvSpPr>
      <xdr:spPr>
        <a:xfrm>
          <a:off x="12547111" y="169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133128</xdr:rowOff>
    </xdr:from>
    <xdr:to>
      <xdr:col>111</xdr:col>
      <xdr:colOff>177800</xdr:colOff>
      <xdr:row>38</xdr:row>
      <xdr:rowOff>25400</xdr:rowOff>
    </xdr:to>
    <xdr:cxnSp macro="">
      <xdr:nvCxnSpPr>
        <xdr:cNvPr id="731" name="直線コネクタ 730"/>
        <xdr:cNvCxnSpPr/>
      </xdr:nvCxnSpPr>
      <xdr:spPr>
        <a:xfrm>
          <a:off x="20434300" y="6476778"/>
          <a:ext cx="8890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133128</xdr:rowOff>
    </xdr:from>
    <xdr:to>
      <xdr:col>107</xdr:col>
      <xdr:colOff>50800</xdr:colOff>
      <xdr:row>38</xdr:row>
      <xdr:rowOff>25400</xdr:rowOff>
    </xdr:to>
    <xdr:cxnSp macro="">
      <xdr:nvCxnSpPr>
        <xdr:cNvPr id="734" name="直線コネクタ 733"/>
        <xdr:cNvCxnSpPr/>
      </xdr:nvCxnSpPr>
      <xdr:spPr>
        <a:xfrm flipV="1">
          <a:off x="19545300" y="6476778"/>
          <a:ext cx="8890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xdr:rowOff>
    </xdr:from>
    <xdr:ext cx="378565" cy="259045"/>
    <xdr:sp macro="" textlink="">
      <xdr:nvSpPr>
        <xdr:cNvPr id="736" name="テキスト ボックス 735"/>
        <xdr:cNvSpPr txBox="1"/>
      </xdr:nvSpPr>
      <xdr:spPr>
        <a:xfrm>
          <a:off x="20245017" y="652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82328</xdr:rowOff>
    </xdr:from>
    <xdr:to>
      <xdr:col>107</xdr:col>
      <xdr:colOff>101600</xdr:colOff>
      <xdr:row>38</xdr:row>
      <xdr:rowOff>12478</xdr:rowOff>
    </xdr:to>
    <xdr:sp macro="" textlink="">
      <xdr:nvSpPr>
        <xdr:cNvPr id="751" name="楕円 750"/>
        <xdr:cNvSpPr/>
      </xdr:nvSpPr>
      <xdr:spPr>
        <a:xfrm>
          <a:off x="20383500" y="64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29005</xdr:rowOff>
    </xdr:from>
    <xdr:ext cx="469744" cy="259045"/>
    <xdr:sp macro="" textlink="">
      <xdr:nvSpPr>
        <xdr:cNvPr id="752" name="テキスト ボックス 751"/>
        <xdr:cNvSpPr txBox="1"/>
      </xdr:nvSpPr>
      <xdr:spPr>
        <a:xfrm>
          <a:off x="20199428" y="620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67270</xdr:rowOff>
    </xdr:from>
    <xdr:to>
      <xdr:col>116</xdr:col>
      <xdr:colOff>63500</xdr:colOff>
      <xdr:row>58</xdr:row>
      <xdr:rowOff>69182</xdr:rowOff>
    </xdr:to>
    <xdr:cxnSp macro="">
      <xdr:nvCxnSpPr>
        <xdr:cNvPr id="783" name="直線コネクタ 782"/>
        <xdr:cNvCxnSpPr/>
      </xdr:nvCxnSpPr>
      <xdr:spPr>
        <a:xfrm flipV="1">
          <a:off x="21323300" y="10011370"/>
          <a:ext cx="8382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63915</xdr:rowOff>
    </xdr:from>
    <xdr:to>
      <xdr:col>111</xdr:col>
      <xdr:colOff>177800</xdr:colOff>
      <xdr:row>58</xdr:row>
      <xdr:rowOff>69182</xdr:rowOff>
    </xdr:to>
    <xdr:cxnSp macro="">
      <xdr:nvCxnSpPr>
        <xdr:cNvPr id="786" name="直線コネクタ 785"/>
        <xdr:cNvCxnSpPr/>
      </xdr:nvCxnSpPr>
      <xdr:spPr>
        <a:xfrm>
          <a:off x="20434300" y="10008015"/>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88" name="テキスト ボックス 78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63915</xdr:rowOff>
    </xdr:from>
    <xdr:to>
      <xdr:col>107</xdr:col>
      <xdr:colOff>50800</xdr:colOff>
      <xdr:row>58</xdr:row>
      <xdr:rowOff>66136</xdr:rowOff>
    </xdr:to>
    <xdr:cxnSp macro="">
      <xdr:nvCxnSpPr>
        <xdr:cNvPr id="789" name="直線コネクタ 788"/>
        <xdr:cNvCxnSpPr/>
      </xdr:nvCxnSpPr>
      <xdr:spPr>
        <a:xfrm flipV="1">
          <a:off x="19545300" y="10008015"/>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107716</xdr:rowOff>
    </xdr:from>
    <xdr:ext cx="469744" cy="259045"/>
    <xdr:sp macro="" textlink="">
      <xdr:nvSpPr>
        <xdr:cNvPr id="791" name="テキスト ボックス 790"/>
        <xdr:cNvSpPr txBox="1"/>
      </xdr:nvSpPr>
      <xdr:spPr>
        <a:xfrm>
          <a:off x="20199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66136</xdr:rowOff>
    </xdr:from>
    <xdr:to>
      <xdr:col>102</xdr:col>
      <xdr:colOff>114300</xdr:colOff>
      <xdr:row>58</xdr:row>
      <xdr:rowOff>67335</xdr:rowOff>
    </xdr:to>
    <xdr:cxnSp macro="">
      <xdr:nvCxnSpPr>
        <xdr:cNvPr id="792" name="直線コネクタ 791"/>
        <xdr:cNvCxnSpPr/>
      </xdr:nvCxnSpPr>
      <xdr:spPr>
        <a:xfrm flipV="1">
          <a:off x="18656300" y="10010236"/>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16470</xdr:rowOff>
    </xdr:from>
    <xdr:to>
      <xdr:col>116</xdr:col>
      <xdr:colOff>114300</xdr:colOff>
      <xdr:row>58</xdr:row>
      <xdr:rowOff>118070</xdr:rowOff>
    </xdr:to>
    <xdr:sp macro="" textlink="">
      <xdr:nvSpPr>
        <xdr:cNvPr id="802" name="楕円 801"/>
        <xdr:cNvSpPr/>
      </xdr:nvSpPr>
      <xdr:spPr>
        <a:xfrm>
          <a:off x="22110700" y="99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140899</xdr:rowOff>
    </xdr:from>
    <xdr:ext cx="469744" cy="259045"/>
    <xdr:sp macro="" textlink="">
      <xdr:nvSpPr>
        <xdr:cNvPr id="803" name="貸付金該当値テキスト"/>
        <xdr:cNvSpPr txBox="1"/>
      </xdr:nvSpPr>
      <xdr:spPr>
        <a:xfrm>
          <a:off x="22212300" y="991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18382</xdr:rowOff>
    </xdr:from>
    <xdr:to>
      <xdr:col>112</xdr:col>
      <xdr:colOff>38100</xdr:colOff>
      <xdr:row>58</xdr:row>
      <xdr:rowOff>119982</xdr:rowOff>
    </xdr:to>
    <xdr:sp macro="" textlink="">
      <xdr:nvSpPr>
        <xdr:cNvPr id="804" name="楕円 803"/>
        <xdr:cNvSpPr/>
      </xdr:nvSpPr>
      <xdr:spPr>
        <a:xfrm>
          <a:off x="21272500" y="99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136509</xdr:rowOff>
    </xdr:from>
    <xdr:ext cx="469744" cy="259045"/>
    <xdr:sp macro="" textlink="">
      <xdr:nvSpPr>
        <xdr:cNvPr id="805" name="テキスト ボックス 804"/>
        <xdr:cNvSpPr txBox="1"/>
      </xdr:nvSpPr>
      <xdr:spPr>
        <a:xfrm>
          <a:off x="21088428" y="97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13115</xdr:rowOff>
    </xdr:from>
    <xdr:to>
      <xdr:col>107</xdr:col>
      <xdr:colOff>101600</xdr:colOff>
      <xdr:row>58</xdr:row>
      <xdr:rowOff>114715</xdr:rowOff>
    </xdr:to>
    <xdr:sp macro="" textlink="">
      <xdr:nvSpPr>
        <xdr:cNvPr id="806" name="楕円 805"/>
        <xdr:cNvSpPr/>
      </xdr:nvSpPr>
      <xdr:spPr>
        <a:xfrm>
          <a:off x="20383500" y="99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131242</xdr:rowOff>
    </xdr:from>
    <xdr:ext cx="469744" cy="259045"/>
    <xdr:sp macro="" textlink="">
      <xdr:nvSpPr>
        <xdr:cNvPr id="807" name="テキスト ボックス 806"/>
        <xdr:cNvSpPr txBox="1"/>
      </xdr:nvSpPr>
      <xdr:spPr>
        <a:xfrm>
          <a:off x="20199428" y="97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15336</xdr:rowOff>
    </xdr:from>
    <xdr:to>
      <xdr:col>102</xdr:col>
      <xdr:colOff>165100</xdr:colOff>
      <xdr:row>58</xdr:row>
      <xdr:rowOff>116936</xdr:rowOff>
    </xdr:to>
    <xdr:sp macro="" textlink="">
      <xdr:nvSpPr>
        <xdr:cNvPr id="808" name="楕円 807"/>
        <xdr:cNvSpPr/>
      </xdr:nvSpPr>
      <xdr:spPr>
        <a:xfrm>
          <a:off x="19494500" y="99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108063</xdr:rowOff>
    </xdr:from>
    <xdr:ext cx="469744" cy="259045"/>
    <xdr:sp macro="" textlink="">
      <xdr:nvSpPr>
        <xdr:cNvPr id="809" name="テキスト ボックス 808"/>
        <xdr:cNvSpPr txBox="1"/>
      </xdr:nvSpPr>
      <xdr:spPr>
        <a:xfrm>
          <a:off x="19310428" y="100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16535</xdr:rowOff>
    </xdr:from>
    <xdr:to>
      <xdr:col>98</xdr:col>
      <xdr:colOff>38100</xdr:colOff>
      <xdr:row>58</xdr:row>
      <xdr:rowOff>118135</xdr:rowOff>
    </xdr:to>
    <xdr:sp macro="" textlink="">
      <xdr:nvSpPr>
        <xdr:cNvPr id="810" name="楕円 809"/>
        <xdr:cNvSpPr/>
      </xdr:nvSpPr>
      <xdr:spPr>
        <a:xfrm>
          <a:off x="18605500" y="99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109262</xdr:rowOff>
    </xdr:from>
    <xdr:ext cx="469744" cy="259045"/>
    <xdr:sp macro="" textlink="">
      <xdr:nvSpPr>
        <xdr:cNvPr id="811" name="テキスト ボックス 810"/>
        <xdr:cNvSpPr txBox="1"/>
      </xdr:nvSpPr>
      <xdr:spPr>
        <a:xfrm>
          <a:off x="18421428" y="100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98994</xdr:rowOff>
    </xdr:from>
    <xdr:to>
      <xdr:col>116</xdr:col>
      <xdr:colOff>63500</xdr:colOff>
      <xdr:row>74</xdr:row>
      <xdr:rowOff>103002</xdr:rowOff>
    </xdr:to>
    <xdr:cxnSp macro="">
      <xdr:nvCxnSpPr>
        <xdr:cNvPr id="840" name="直線コネクタ 839"/>
        <xdr:cNvCxnSpPr/>
      </xdr:nvCxnSpPr>
      <xdr:spPr>
        <a:xfrm>
          <a:off x="21323300" y="12786294"/>
          <a:ext cx="8382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98994</xdr:rowOff>
    </xdr:from>
    <xdr:to>
      <xdr:col>111</xdr:col>
      <xdr:colOff>177800</xdr:colOff>
      <xdr:row>74</xdr:row>
      <xdr:rowOff>124529</xdr:rowOff>
    </xdr:to>
    <xdr:cxnSp macro="">
      <xdr:nvCxnSpPr>
        <xdr:cNvPr id="843" name="直線コネクタ 842"/>
        <xdr:cNvCxnSpPr/>
      </xdr:nvCxnSpPr>
      <xdr:spPr>
        <a:xfrm flipV="1">
          <a:off x="20434300" y="12786294"/>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124529</xdr:rowOff>
    </xdr:from>
    <xdr:to>
      <xdr:col>107</xdr:col>
      <xdr:colOff>50800</xdr:colOff>
      <xdr:row>74</xdr:row>
      <xdr:rowOff>153164</xdr:rowOff>
    </xdr:to>
    <xdr:cxnSp macro="">
      <xdr:nvCxnSpPr>
        <xdr:cNvPr id="846" name="直線コネクタ 845"/>
        <xdr:cNvCxnSpPr/>
      </xdr:nvCxnSpPr>
      <xdr:spPr>
        <a:xfrm flipV="1">
          <a:off x="19545300" y="12811829"/>
          <a:ext cx="889000" cy="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153164</xdr:rowOff>
    </xdr:from>
    <xdr:to>
      <xdr:col>102</xdr:col>
      <xdr:colOff>114300</xdr:colOff>
      <xdr:row>75</xdr:row>
      <xdr:rowOff>18641</xdr:rowOff>
    </xdr:to>
    <xdr:cxnSp macro="">
      <xdr:nvCxnSpPr>
        <xdr:cNvPr id="849" name="直線コネクタ 848"/>
        <xdr:cNvCxnSpPr/>
      </xdr:nvCxnSpPr>
      <xdr:spPr>
        <a:xfrm flipV="1">
          <a:off x="18656300" y="12840464"/>
          <a:ext cx="889000" cy="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52202</xdr:rowOff>
    </xdr:from>
    <xdr:to>
      <xdr:col>116</xdr:col>
      <xdr:colOff>114300</xdr:colOff>
      <xdr:row>74</xdr:row>
      <xdr:rowOff>153802</xdr:rowOff>
    </xdr:to>
    <xdr:sp macro="" textlink="">
      <xdr:nvSpPr>
        <xdr:cNvPr id="859" name="楕円 858"/>
        <xdr:cNvSpPr/>
      </xdr:nvSpPr>
      <xdr:spPr>
        <a:xfrm>
          <a:off x="22110700" y="12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30629</xdr:rowOff>
    </xdr:from>
    <xdr:ext cx="599010" cy="259045"/>
    <xdr:sp macro="" textlink="">
      <xdr:nvSpPr>
        <xdr:cNvPr id="860" name="繰出金該当値テキスト"/>
        <xdr:cNvSpPr txBox="1"/>
      </xdr:nvSpPr>
      <xdr:spPr>
        <a:xfrm>
          <a:off x="22212300" y="127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48194</xdr:rowOff>
    </xdr:from>
    <xdr:to>
      <xdr:col>112</xdr:col>
      <xdr:colOff>38100</xdr:colOff>
      <xdr:row>74</xdr:row>
      <xdr:rowOff>149794</xdr:rowOff>
    </xdr:to>
    <xdr:sp macro="" textlink="">
      <xdr:nvSpPr>
        <xdr:cNvPr id="861" name="楕円 860"/>
        <xdr:cNvSpPr/>
      </xdr:nvSpPr>
      <xdr:spPr>
        <a:xfrm>
          <a:off x="21272500" y="1273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140921</xdr:rowOff>
    </xdr:from>
    <xdr:ext cx="599010" cy="259045"/>
    <xdr:sp macro="" textlink="">
      <xdr:nvSpPr>
        <xdr:cNvPr id="862" name="テキスト ボックス 861"/>
        <xdr:cNvSpPr txBox="1"/>
      </xdr:nvSpPr>
      <xdr:spPr>
        <a:xfrm>
          <a:off x="21023795" y="1282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73729</xdr:rowOff>
    </xdr:from>
    <xdr:to>
      <xdr:col>107</xdr:col>
      <xdr:colOff>101600</xdr:colOff>
      <xdr:row>75</xdr:row>
      <xdr:rowOff>3879</xdr:rowOff>
    </xdr:to>
    <xdr:sp macro="" textlink="">
      <xdr:nvSpPr>
        <xdr:cNvPr id="863" name="楕円 862"/>
        <xdr:cNvSpPr/>
      </xdr:nvSpPr>
      <xdr:spPr>
        <a:xfrm>
          <a:off x="20383500" y="12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166456</xdr:rowOff>
    </xdr:from>
    <xdr:ext cx="599010" cy="259045"/>
    <xdr:sp macro="" textlink="">
      <xdr:nvSpPr>
        <xdr:cNvPr id="864" name="テキスト ボックス 863"/>
        <xdr:cNvSpPr txBox="1"/>
      </xdr:nvSpPr>
      <xdr:spPr>
        <a:xfrm>
          <a:off x="20134795" y="1285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102364</xdr:rowOff>
    </xdr:from>
    <xdr:to>
      <xdr:col>102</xdr:col>
      <xdr:colOff>165100</xdr:colOff>
      <xdr:row>75</xdr:row>
      <xdr:rowOff>32514</xdr:rowOff>
    </xdr:to>
    <xdr:sp macro="" textlink="">
      <xdr:nvSpPr>
        <xdr:cNvPr id="865" name="楕円 864"/>
        <xdr:cNvSpPr/>
      </xdr:nvSpPr>
      <xdr:spPr>
        <a:xfrm>
          <a:off x="19494500" y="127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23641</xdr:rowOff>
    </xdr:from>
    <xdr:ext cx="534377" cy="259045"/>
    <xdr:sp macro="" textlink="">
      <xdr:nvSpPr>
        <xdr:cNvPr id="866" name="テキスト ボックス 865"/>
        <xdr:cNvSpPr txBox="1"/>
      </xdr:nvSpPr>
      <xdr:spPr>
        <a:xfrm>
          <a:off x="19278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139291</xdr:rowOff>
    </xdr:from>
    <xdr:to>
      <xdr:col>98</xdr:col>
      <xdr:colOff>38100</xdr:colOff>
      <xdr:row>75</xdr:row>
      <xdr:rowOff>69441</xdr:rowOff>
    </xdr:to>
    <xdr:sp macro="" textlink="">
      <xdr:nvSpPr>
        <xdr:cNvPr id="867" name="楕円 866"/>
        <xdr:cNvSpPr/>
      </xdr:nvSpPr>
      <xdr:spPr>
        <a:xfrm>
          <a:off x="18605500" y="128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60568</xdr:rowOff>
    </xdr:from>
    <xdr:ext cx="534377" cy="259045"/>
    <xdr:sp macro="" textlink="">
      <xdr:nvSpPr>
        <xdr:cNvPr id="868" name="テキスト ボックス 867"/>
        <xdr:cNvSpPr txBox="1"/>
      </xdr:nvSpPr>
      <xdr:spPr>
        <a:xfrm>
          <a:off x="18389111" y="129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928</a:t>
          </a:r>
          <a:r>
            <a:rPr lang="ja-JP" altLang="ja-JP" sz="1100" baseline="0">
              <a:solidFill>
                <a:schemeClr val="dk1"/>
              </a:solidFill>
              <a:effectLst/>
              <a:latin typeface="+mn-lt"/>
              <a:ea typeface="+mn-ea"/>
              <a:cs typeface="+mn-cs"/>
            </a:rPr>
            <a:t>千円となっている。主な構成項目である人件費は、住民一人当たり</a:t>
          </a:r>
          <a:r>
            <a:rPr lang="en-US" altLang="ja-JP" sz="1100" baseline="0">
              <a:solidFill>
                <a:schemeClr val="dk1"/>
              </a:solidFill>
              <a:effectLst/>
              <a:latin typeface="+mn-lt"/>
              <a:ea typeface="+mn-ea"/>
              <a:cs typeface="+mn-cs"/>
            </a:rPr>
            <a:t>162</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a:t>
          </a:r>
          <a:r>
            <a:rPr lang="ja-JP" altLang="en-US" sz="1100" baseline="0">
              <a:solidFill>
                <a:schemeClr val="dk1"/>
              </a:solidFill>
              <a:effectLst/>
              <a:latin typeface="+mn-lt"/>
              <a:ea typeface="+mn-ea"/>
              <a:cs typeface="+mn-cs"/>
            </a:rPr>
            <a:t>たがさらに上昇し</a:t>
          </a:r>
          <a:r>
            <a:rPr lang="ja-JP" altLang="ja-JP" sz="1100" baseline="0">
              <a:solidFill>
                <a:schemeClr val="dk1"/>
              </a:solidFill>
              <a:effectLst/>
              <a:latin typeface="+mn-lt"/>
              <a:ea typeface="+mn-ea"/>
              <a:cs typeface="+mn-cs"/>
            </a:rPr>
            <a:t>、高止まりの傾向にある。</a:t>
          </a:r>
          <a:endParaRPr lang="ja-JP" altLang="ja-JP" sz="1400">
            <a:effectLst/>
          </a:endParaRPr>
        </a:p>
        <a:p>
          <a:r>
            <a:rPr lang="ja-JP" altLang="ja-JP" sz="1100" baseline="0">
              <a:solidFill>
                <a:schemeClr val="dk1"/>
              </a:solidFill>
              <a:effectLst/>
              <a:latin typeface="+mn-lt"/>
              <a:ea typeface="+mn-ea"/>
              <a:cs typeface="+mn-cs"/>
            </a:rPr>
            <a:t>・災害復旧事業費は平成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30</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endParaRPr lang="ja-JP" altLang="ja-JP" sz="1400">
            <a:effectLst/>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161</a:t>
          </a:r>
          <a:r>
            <a:rPr lang="ja-JP" altLang="ja-JP" sz="1100" baseline="0">
              <a:solidFill>
                <a:schemeClr val="dk1"/>
              </a:solidFill>
              <a:effectLst/>
              <a:latin typeface="+mn-lt"/>
              <a:ea typeface="+mn-ea"/>
              <a:cs typeface="+mn-cs"/>
            </a:rPr>
            <a:t>千円となっており、類似団体と比較して一人当たりコストは低い水準にある。これは、必要最低限の普通建設事業を計画的に実施しているためである。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93359</xdr:rowOff>
    </xdr:from>
    <xdr:to>
      <xdr:col>24</xdr:col>
      <xdr:colOff>63500</xdr:colOff>
      <xdr:row>38</xdr:row>
      <xdr:rowOff>102014</xdr:rowOff>
    </xdr:to>
    <xdr:cxnSp macro="">
      <xdr:nvCxnSpPr>
        <xdr:cNvPr id="62" name="直線コネクタ 61"/>
        <xdr:cNvCxnSpPr/>
      </xdr:nvCxnSpPr>
      <xdr:spPr>
        <a:xfrm flipV="1">
          <a:off x="3797300" y="6608459"/>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67691</xdr:rowOff>
    </xdr:from>
    <xdr:to>
      <xdr:col>19</xdr:col>
      <xdr:colOff>177800</xdr:colOff>
      <xdr:row>38</xdr:row>
      <xdr:rowOff>102014</xdr:rowOff>
    </xdr:to>
    <xdr:cxnSp macro="">
      <xdr:nvCxnSpPr>
        <xdr:cNvPr id="65" name="直線コネクタ 64"/>
        <xdr:cNvCxnSpPr/>
      </xdr:nvCxnSpPr>
      <xdr:spPr>
        <a:xfrm>
          <a:off x="2908300" y="6582791"/>
          <a:ext cx="8890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67691</xdr:rowOff>
    </xdr:from>
    <xdr:to>
      <xdr:col>15</xdr:col>
      <xdr:colOff>50800</xdr:colOff>
      <xdr:row>38</xdr:row>
      <xdr:rowOff>116693</xdr:rowOff>
    </xdr:to>
    <xdr:cxnSp macro="">
      <xdr:nvCxnSpPr>
        <xdr:cNvPr id="68" name="直線コネクタ 67"/>
        <xdr:cNvCxnSpPr/>
      </xdr:nvCxnSpPr>
      <xdr:spPr>
        <a:xfrm flipV="1">
          <a:off x="2019300" y="6582791"/>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116693</xdr:rowOff>
    </xdr:from>
    <xdr:to>
      <xdr:col>10</xdr:col>
      <xdr:colOff>114300</xdr:colOff>
      <xdr:row>38</xdr:row>
      <xdr:rowOff>123012</xdr:rowOff>
    </xdr:to>
    <xdr:cxnSp macro="">
      <xdr:nvCxnSpPr>
        <xdr:cNvPr id="71" name="直線コネクタ 70"/>
        <xdr:cNvCxnSpPr/>
      </xdr:nvCxnSpPr>
      <xdr:spPr>
        <a:xfrm flipV="1">
          <a:off x="1130300" y="663179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42559</xdr:rowOff>
    </xdr:from>
    <xdr:to>
      <xdr:col>24</xdr:col>
      <xdr:colOff>114300</xdr:colOff>
      <xdr:row>38</xdr:row>
      <xdr:rowOff>144159</xdr:rowOff>
    </xdr:to>
    <xdr:sp macro="" textlink="">
      <xdr:nvSpPr>
        <xdr:cNvPr id="81" name="楕円 80"/>
        <xdr:cNvSpPr/>
      </xdr:nvSpPr>
      <xdr:spPr>
        <a:xfrm>
          <a:off x="4584700" y="6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128936</xdr:rowOff>
    </xdr:from>
    <xdr:ext cx="534377" cy="259045"/>
    <xdr:sp macro="" textlink="">
      <xdr:nvSpPr>
        <xdr:cNvPr id="82" name="議会費該当値テキスト"/>
        <xdr:cNvSpPr txBox="1"/>
      </xdr:nvSpPr>
      <xdr:spPr>
        <a:xfrm>
          <a:off x="4686300" y="64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51214</xdr:rowOff>
    </xdr:from>
    <xdr:to>
      <xdr:col>20</xdr:col>
      <xdr:colOff>38100</xdr:colOff>
      <xdr:row>38</xdr:row>
      <xdr:rowOff>152814</xdr:rowOff>
    </xdr:to>
    <xdr:sp macro="" textlink="">
      <xdr:nvSpPr>
        <xdr:cNvPr id="83" name="楕円 82"/>
        <xdr:cNvSpPr/>
      </xdr:nvSpPr>
      <xdr:spPr>
        <a:xfrm>
          <a:off x="37465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143941</xdr:rowOff>
    </xdr:from>
    <xdr:ext cx="534377" cy="259045"/>
    <xdr:sp macro="" textlink="">
      <xdr:nvSpPr>
        <xdr:cNvPr id="84" name="テキスト ボックス 83"/>
        <xdr:cNvSpPr txBox="1"/>
      </xdr:nvSpPr>
      <xdr:spPr>
        <a:xfrm>
          <a:off x="3530111" y="66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16891</xdr:rowOff>
    </xdr:from>
    <xdr:to>
      <xdr:col>15</xdr:col>
      <xdr:colOff>101600</xdr:colOff>
      <xdr:row>38</xdr:row>
      <xdr:rowOff>118491</xdr:rowOff>
    </xdr:to>
    <xdr:sp macro="" textlink="">
      <xdr:nvSpPr>
        <xdr:cNvPr id="85" name="楕円 84"/>
        <xdr:cNvSpPr/>
      </xdr:nvSpPr>
      <xdr:spPr>
        <a:xfrm>
          <a:off x="2857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109618</xdr:rowOff>
    </xdr:from>
    <xdr:ext cx="534377" cy="259045"/>
    <xdr:sp macro="" textlink="">
      <xdr:nvSpPr>
        <xdr:cNvPr id="86" name="テキスト ボックス 85"/>
        <xdr:cNvSpPr txBox="1"/>
      </xdr:nvSpPr>
      <xdr:spPr>
        <a:xfrm>
          <a:off x="2641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65893</xdr:rowOff>
    </xdr:from>
    <xdr:to>
      <xdr:col>10</xdr:col>
      <xdr:colOff>165100</xdr:colOff>
      <xdr:row>38</xdr:row>
      <xdr:rowOff>167493</xdr:rowOff>
    </xdr:to>
    <xdr:sp macro="" textlink="">
      <xdr:nvSpPr>
        <xdr:cNvPr id="87" name="楕円 86"/>
        <xdr:cNvSpPr/>
      </xdr:nvSpPr>
      <xdr:spPr>
        <a:xfrm>
          <a:off x="1968500" y="6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158620</xdr:rowOff>
    </xdr:from>
    <xdr:ext cx="469744" cy="259045"/>
    <xdr:sp macro="" textlink="">
      <xdr:nvSpPr>
        <xdr:cNvPr id="88" name="テキスト ボックス 87"/>
        <xdr:cNvSpPr txBox="1"/>
      </xdr:nvSpPr>
      <xdr:spPr>
        <a:xfrm>
          <a:off x="1784428" y="66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72212</xdr:rowOff>
    </xdr:from>
    <xdr:to>
      <xdr:col>6</xdr:col>
      <xdr:colOff>38100</xdr:colOff>
      <xdr:row>39</xdr:row>
      <xdr:rowOff>2362</xdr:rowOff>
    </xdr:to>
    <xdr:sp macro="" textlink="">
      <xdr:nvSpPr>
        <xdr:cNvPr id="89" name="楕円 88"/>
        <xdr:cNvSpPr/>
      </xdr:nvSpPr>
      <xdr:spPr>
        <a:xfrm>
          <a:off x="1079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164939</xdr:rowOff>
    </xdr:from>
    <xdr:ext cx="469744" cy="259045"/>
    <xdr:sp macro="" textlink="">
      <xdr:nvSpPr>
        <xdr:cNvPr id="90" name="テキスト ボックス 89"/>
        <xdr:cNvSpPr txBox="1"/>
      </xdr:nvSpPr>
      <xdr:spPr>
        <a:xfrm>
          <a:off x="895428" y="668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59251</xdr:rowOff>
    </xdr:from>
    <xdr:to>
      <xdr:col>24</xdr:col>
      <xdr:colOff>63500</xdr:colOff>
      <xdr:row>58</xdr:row>
      <xdr:rowOff>69525</xdr:rowOff>
    </xdr:to>
    <xdr:cxnSp macro="">
      <xdr:nvCxnSpPr>
        <xdr:cNvPr id="123" name="直線コネクタ 122"/>
        <xdr:cNvCxnSpPr/>
      </xdr:nvCxnSpPr>
      <xdr:spPr>
        <a:xfrm flipV="1">
          <a:off x="3797300" y="10003351"/>
          <a:ext cx="8382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69525</xdr:rowOff>
    </xdr:from>
    <xdr:to>
      <xdr:col>19</xdr:col>
      <xdr:colOff>177800</xdr:colOff>
      <xdr:row>58</xdr:row>
      <xdr:rowOff>94516</xdr:rowOff>
    </xdr:to>
    <xdr:cxnSp macro="">
      <xdr:nvCxnSpPr>
        <xdr:cNvPr id="126" name="直線コネクタ 125"/>
        <xdr:cNvCxnSpPr/>
      </xdr:nvCxnSpPr>
      <xdr:spPr>
        <a:xfrm flipV="1">
          <a:off x="2908300" y="10013625"/>
          <a:ext cx="889000" cy="2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94516</xdr:rowOff>
    </xdr:from>
    <xdr:to>
      <xdr:col>15</xdr:col>
      <xdr:colOff>50800</xdr:colOff>
      <xdr:row>58</xdr:row>
      <xdr:rowOff>145100</xdr:rowOff>
    </xdr:to>
    <xdr:cxnSp macro="">
      <xdr:nvCxnSpPr>
        <xdr:cNvPr id="129" name="直線コネクタ 128"/>
        <xdr:cNvCxnSpPr/>
      </xdr:nvCxnSpPr>
      <xdr:spPr>
        <a:xfrm flipV="1">
          <a:off x="2019300" y="10038616"/>
          <a:ext cx="889000" cy="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145100</xdr:rowOff>
    </xdr:from>
    <xdr:to>
      <xdr:col>10</xdr:col>
      <xdr:colOff>114300</xdr:colOff>
      <xdr:row>58</xdr:row>
      <xdr:rowOff>158151</xdr:rowOff>
    </xdr:to>
    <xdr:cxnSp macro="">
      <xdr:nvCxnSpPr>
        <xdr:cNvPr id="132" name="直線コネクタ 131"/>
        <xdr:cNvCxnSpPr/>
      </xdr:nvCxnSpPr>
      <xdr:spPr>
        <a:xfrm flipV="1">
          <a:off x="1130300" y="10089200"/>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8451</xdr:rowOff>
    </xdr:from>
    <xdr:to>
      <xdr:col>24</xdr:col>
      <xdr:colOff>114300</xdr:colOff>
      <xdr:row>58</xdr:row>
      <xdr:rowOff>110051</xdr:rowOff>
    </xdr:to>
    <xdr:sp macro="" textlink="">
      <xdr:nvSpPr>
        <xdr:cNvPr id="142" name="楕円 141"/>
        <xdr:cNvSpPr/>
      </xdr:nvSpPr>
      <xdr:spPr>
        <a:xfrm>
          <a:off x="4584700" y="99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158328</xdr:rowOff>
    </xdr:from>
    <xdr:ext cx="599010" cy="259045"/>
    <xdr:sp macro="" textlink="">
      <xdr:nvSpPr>
        <xdr:cNvPr id="143" name="総務費該当値テキスト"/>
        <xdr:cNvSpPr txBox="1"/>
      </xdr:nvSpPr>
      <xdr:spPr>
        <a:xfrm>
          <a:off x="4686300" y="993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18725</xdr:rowOff>
    </xdr:from>
    <xdr:to>
      <xdr:col>20</xdr:col>
      <xdr:colOff>38100</xdr:colOff>
      <xdr:row>58</xdr:row>
      <xdr:rowOff>120325</xdr:rowOff>
    </xdr:to>
    <xdr:sp macro="" textlink="">
      <xdr:nvSpPr>
        <xdr:cNvPr id="144" name="楕円 143"/>
        <xdr:cNvSpPr/>
      </xdr:nvSpPr>
      <xdr:spPr>
        <a:xfrm>
          <a:off x="3746500" y="99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111452</xdr:rowOff>
    </xdr:from>
    <xdr:ext cx="599010" cy="259045"/>
    <xdr:sp macro="" textlink="">
      <xdr:nvSpPr>
        <xdr:cNvPr id="145" name="テキスト ボックス 144"/>
        <xdr:cNvSpPr txBox="1"/>
      </xdr:nvSpPr>
      <xdr:spPr>
        <a:xfrm>
          <a:off x="3497795" y="100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43716</xdr:rowOff>
    </xdr:from>
    <xdr:to>
      <xdr:col>15</xdr:col>
      <xdr:colOff>101600</xdr:colOff>
      <xdr:row>58</xdr:row>
      <xdr:rowOff>145316</xdr:rowOff>
    </xdr:to>
    <xdr:sp macro="" textlink="">
      <xdr:nvSpPr>
        <xdr:cNvPr id="146" name="楕円 145"/>
        <xdr:cNvSpPr/>
      </xdr:nvSpPr>
      <xdr:spPr>
        <a:xfrm>
          <a:off x="2857500" y="998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136443</xdr:rowOff>
    </xdr:from>
    <xdr:ext cx="599010" cy="259045"/>
    <xdr:sp macro="" textlink="">
      <xdr:nvSpPr>
        <xdr:cNvPr id="147" name="テキスト ボックス 146"/>
        <xdr:cNvSpPr txBox="1"/>
      </xdr:nvSpPr>
      <xdr:spPr>
        <a:xfrm>
          <a:off x="2608795" y="100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94300</xdr:rowOff>
    </xdr:from>
    <xdr:to>
      <xdr:col>10</xdr:col>
      <xdr:colOff>165100</xdr:colOff>
      <xdr:row>59</xdr:row>
      <xdr:rowOff>24450</xdr:rowOff>
    </xdr:to>
    <xdr:sp macro="" textlink="">
      <xdr:nvSpPr>
        <xdr:cNvPr id="148" name="楕円 147"/>
        <xdr:cNvSpPr/>
      </xdr:nvSpPr>
      <xdr:spPr>
        <a:xfrm>
          <a:off x="1968500" y="100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15577</xdr:rowOff>
    </xdr:from>
    <xdr:ext cx="599010" cy="259045"/>
    <xdr:sp macro="" textlink="">
      <xdr:nvSpPr>
        <xdr:cNvPr id="149" name="テキスト ボックス 148"/>
        <xdr:cNvSpPr txBox="1"/>
      </xdr:nvSpPr>
      <xdr:spPr>
        <a:xfrm>
          <a:off x="1719795" y="1013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107351</xdr:rowOff>
    </xdr:from>
    <xdr:to>
      <xdr:col>6</xdr:col>
      <xdr:colOff>38100</xdr:colOff>
      <xdr:row>59</xdr:row>
      <xdr:rowOff>37501</xdr:rowOff>
    </xdr:to>
    <xdr:sp macro="" textlink="">
      <xdr:nvSpPr>
        <xdr:cNvPr id="150" name="楕円 149"/>
        <xdr:cNvSpPr/>
      </xdr:nvSpPr>
      <xdr:spPr>
        <a:xfrm>
          <a:off x="1079500" y="1005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28628</xdr:rowOff>
    </xdr:from>
    <xdr:ext cx="599010" cy="259045"/>
    <xdr:sp macro="" textlink="">
      <xdr:nvSpPr>
        <xdr:cNvPr id="151" name="テキスト ボックス 150"/>
        <xdr:cNvSpPr txBox="1"/>
      </xdr:nvSpPr>
      <xdr:spPr>
        <a:xfrm>
          <a:off x="830795" y="1014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46520</xdr:rowOff>
    </xdr:from>
    <xdr:to>
      <xdr:col>24</xdr:col>
      <xdr:colOff>63500</xdr:colOff>
      <xdr:row>78</xdr:row>
      <xdr:rowOff>72667</xdr:rowOff>
    </xdr:to>
    <xdr:cxnSp macro="">
      <xdr:nvCxnSpPr>
        <xdr:cNvPr id="182" name="直線コネクタ 181"/>
        <xdr:cNvCxnSpPr/>
      </xdr:nvCxnSpPr>
      <xdr:spPr>
        <a:xfrm>
          <a:off x="3797300" y="13419620"/>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46520</xdr:rowOff>
    </xdr:from>
    <xdr:to>
      <xdr:col>19</xdr:col>
      <xdr:colOff>177800</xdr:colOff>
      <xdr:row>78</xdr:row>
      <xdr:rowOff>85655</xdr:rowOff>
    </xdr:to>
    <xdr:cxnSp macro="">
      <xdr:nvCxnSpPr>
        <xdr:cNvPr id="185" name="直線コネクタ 184"/>
        <xdr:cNvCxnSpPr/>
      </xdr:nvCxnSpPr>
      <xdr:spPr>
        <a:xfrm flipV="1">
          <a:off x="2908300" y="13419620"/>
          <a:ext cx="889000" cy="3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73396</xdr:rowOff>
    </xdr:from>
    <xdr:to>
      <xdr:col>15</xdr:col>
      <xdr:colOff>50800</xdr:colOff>
      <xdr:row>78</xdr:row>
      <xdr:rowOff>85655</xdr:rowOff>
    </xdr:to>
    <xdr:cxnSp macro="">
      <xdr:nvCxnSpPr>
        <xdr:cNvPr id="188" name="直線コネクタ 187"/>
        <xdr:cNvCxnSpPr/>
      </xdr:nvCxnSpPr>
      <xdr:spPr>
        <a:xfrm>
          <a:off x="2019300" y="13446496"/>
          <a:ext cx="8890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52848</xdr:rowOff>
    </xdr:from>
    <xdr:to>
      <xdr:col>10</xdr:col>
      <xdr:colOff>114300</xdr:colOff>
      <xdr:row>78</xdr:row>
      <xdr:rowOff>73396</xdr:rowOff>
    </xdr:to>
    <xdr:cxnSp macro="">
      <xdr:nvCxnSpPr>
        <xdr:cNvPr id="191" name="直線コネクタ 190"/>
        <xdr:cNvCxnSpPr/>
      </xdr:nvCxnSpPr>
      <xdr:spPr>
        <a:xfrm>
          <a:off x="1130300" y="13425948"/>
          <a:ext cx="8890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93" name="テキスト ボックス 192"/>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107157</xdr:rowOff>
    </xdr:from>
    <xdr:ext cx="599010" cy="259045"/>
    <xdr:sp macro="" textlink="">
      <xdr:nvSpPr>
        <xdr:cNvPr id="195" name="テキスト ボックス 194"/>
        <xdr:cNvSpPr txBox="1"/>
      </xdr:nvSpPr>
      <xdr:spPr>
        <a:xfrm>
          <a:off x="830795" y="134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21867</xdr:rowOff>
    </xdr:from>
    <xdr:to>
      <xdr:col>24</xdr:col>
      <xdr:colOff>114300</xdr:colOff>
      <xdr:row>78</xdr:row>
      <xdr:rowOff>123467</xdr:rowOff>
    </xdr:to>
    <xdr:sp macro="" textlink="">
      <xdr:nvSpPr>
        <xdr:cNvPr id="201" name="楕円 200"/>
        <xdr:cNvSpPr/>
      </xdr:nvSpPr>
      <xdr:spPr>
        <a:xfrm>
          <a:off x="4584700" y="133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155959</xdr:rowOff>
    </xdr:from>
    <xdr:ext cx="599010" cy="259045"/>
    <xdr:sp macro="" textlink="">
      <xdr:nvSpPr>
        <xdr:cNvPr id="202" name="民生費該当値テキスト"/>
        <xdr:cNvSpPr txBox="1"/>
      </xdr:nvSpPr>
      <xdr:spPr>
        <a:xfrm>
          <a:off x="4686300" y="13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167170</xdr:rowOff>
    </xdr:from>
    <xdr:to>
      <xdr:col>20</xdr:col>
      <xdr:colOff>38100</xdr:colOff>
      <xdr:row>78</xdr:row>
      <xdr:rowOff>97320</xdr:rowOff>
    </xdr:to>
    <xdr:sp macro="" textlink="">
      <xdr:nvSpPr>
        <xdr:cNvPr id="203" name="楕円 202"/>
        <xdr:cNvSpPr/>
      </xdr:nvSpPr>
      <xdr:spPr>
        <a:xfrm>
          <a:off x="3746500" y="133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113847</xdr:rowOff>
    </xdr:from>
    <xdr:ext cx="599010" cy="259045"/>
    <xdr:sp macro="" textlink="">
      <xdr:nvSpPr>
        <xdr:cNvPr id="204" name="テキスト ボックス 203"/>
        <xdr:cNvSpPr txBox="1"/>
      </xdr:nvSpPr>
      <xdr:spPr>
        <a:xfrm>
          <a:off x="3497795" y="131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34855</xdr:rowOff>
    </xdr:from>
    <xdr:to>
      <xdr:col>15</xdr:col>
      <xdr:colOff>101600</xdr:colOff>
      <xdr:row>78</xdr:row>
      <xdr:rowOff>136455</xdr:rowOff>
    </xdr:to>
    <xdr:sp macro="" textlink="">
      <xdr:nvSpPr>
        <xdr:cNvPr id="205" name="楕円 204"/>
        <xdr:cNvSpPr/>
      </xdr:nvSpPr>
      <xdr:spPr>
        <a:xfrm>
          <a:off x="2857500" y="13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127582</xdr:rowOff>
    </xdr:from>
    <xdr:ext cx="599010" cy="259045"/>
    <xdr:sp macro="" textlink="">
      <xdr:nvSpPr>
        <xdr:cNvPr id="206" name="テキスト ボックス 205"/>
        <xdr:cNvSpPr txBox="1"/>
      </xdr:nvSpPr>
      <xdr:spPr>
        <a:xfrm>
          <a:off x="2608795" y="1350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22596</xdr:rowOff>
    </xdr:from>
    <xdr:to>
      <xdr:col>10</xdr:col>
      <xdr:colOff>165100</xdr:colOff>
      <xdr:row>78</xdr:row>
      <xdr:rowOff>124196</xdr:rowOff>
    </xdr:to>
    <xdr:sp macro="" textlink="">
      <xdr:nvSpPr>
        <xdr:cNvPr id="207" name="楕円 206"/>
        <xdr:cNvSpPr/>
      </xdr:nvSpPr>
      <xdr:spPr>
        <a:xfrm>
          <a:off x="1968500" y="13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115323</xdr:rowOff>
    </xdr:from>
    <xdr:ext cx="599010" cy="259045"/>
    <xdr:sp macro="" textlink="">
      <xdr:nvSpPr>
        <xdr:cNvPr id="208" name="テキスト ボックス 207"/>
        <xdr:cNvSpPr txBox="1"/>
      </xdr:nvSpPr>
      <xdr:spPr>
        <a:xfrm>
          <a:off x="1719795" y="1348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2048</xdr:rowOff>
    </xdr:from>
    <xdr:to>
      <xdr:col>6</xdr:col>
      <xdr:colOff>38100</xdr:colOff>
      <xdr:row>78</xdr:row>
      <xdr:rowOff>103648</xdr:rowOff>
    </xdr:to>
    <xdr:sp macro="" textlink="">
      <xdr:nvSpPr>
        <xdr:cNvPr id="209" name="楕円 208"/>
        <xdr:cNvSpPr/>
      </xdr:nvSpPr>
      <xdr:spPr>
        <a:xfrm>
          <a:off x="1079500" y="133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120175</xdr:rowOff>
    </xdr:from>
    <xdr:ext cx="599010" cy="259045"/>
    <xdr:sp macro="" textlink="">
      <xdr:nvSpPr>
        <xdr:cNvPr id="210" name="テキスト ボックス 209"/>
        <xdr:cNvSpPr txBox="1"/>
      </xdr:nvSpPr>
      <xdr:spPr>
        <a:xfrm>
          <a:off x="830795" y="131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136691</xdr:rowOff>
    </xdr:from>
    <xdr:to>
      <xdr:col>24</xdr:col>
      <xdr:colOff>63500</xdr:colOff>
      <xdr:row>96</xdr:row>
      <xdr:rowOff>64308</xdr:rowOff>
    </xdr:to>
    <xdr:cxnSp macro="">
      <xdr:nvCxnSpPr>
        <xdr:cNvPr id="237" name="直線コネクタ 236"/>
        <xdr:cNvCxnSpPr/>
      </xdr:nvCxnSpPr>
      <xdr:spPr>
        <a:xfrm flipV="1">
          <a:off x="3797300" y="16424441"/>
          <a:ext cx="838200" cy="9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64308</xdr:rowOff>
    </xdr:from>
    <xdr:to>
      <xdr:col>19</xdr:col>
      <xdr:colOff>177800</xdr:colOff>
      <xdr:row>96</xdr:row>
      <xdr:rowOff>148478</xdr:rowOff>
    </xdr:to>
    <xdr:cxnSp macro="">
      <xdr:nvCxnSpPr>
        <xdr:cNvPr id="240" name="直線コネクタ 239"/>
        <xdr:cNvCxnSpPr/>
      </xdr:nvCxnSpPr>
      <xdr:spPr>
        <a:xfrm flipV="1">
          <a:off x="2908300" y="16523508"/>
          <a:ext cx="889000" cy="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136637</xdr:rowOff>
    </xdr:from>
    <xdr:to>
      <xdr:col>15</xdr:col>
      <xdr:colOff>50800</xdr:colOff>
      <xdr:row>96</xdr:row>
      <xdr:rowOff>148478</xdr:rowOff>
    </xdr:to>
    <xdr:cxnSp macro="">
      <xdr:nvCxnSpPr>
        <xdr:cNvPr id="243" name="直線コネクタ 242"/>
        <xdr:cNvCxnSpPr/>
      </xdr:nvCxnSpPr>
      <xdr:spPr>
        <a:xfrm>
          <a:off x="2019300" y="16595837"/>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136637</xdr:rowOff>
    </xdr:from>
    <xdr:to>
      <xdr:col>10</xdr:col>
      <xdr:colOff>114300</xdr:colOff>
      <xdr:row>97</xdr:row>
      <xdr:rowOff>8905</xdr:rowOff>
    </xdr:to>
    <xdr:cxnSp macro="">
      <xdr:nvCxnSpPr>
        <xdr:cNvPr id="246" name="直線コネクタ 245"/>
        <xdr:cNvCxnSpPr/>
      </xdr:nvCxnSpPr>
      <xdr:spPr>
        <a:xfrm flipV="1">
          <a:off x="1130300" y="16595837"/>
          <a:ext cx="889000" cy="4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85891</xdr:rowOff>
    </xdr:from>
    <xdr:to>
      <xdr:col>24</xdr:col>
      <xdr:colOff>114300</xdr:colOff>
      <xdr:row>96</xdr:row>
      <xdr:rowOff>16041</xdr:rowOff>
    </xdr:to>
    <xdr:sp macro="" textlink="">
      <xdr:nvSpPr>
        <xdr:cNvPr id="256" name="楕円 255"/>
        <xdr:cNvSpPr/>
      </xdr:nvSpPr>
      <xdr:spPr>
        <a:xfrm>
          <a:off x="4584700" y="163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108768</xdr:rowOff>
    </xdr:from>
    <xdr:ext cx="599010" cy="259045"/>
    <xdr:sp macro="" textlink="">
      <xdr:nvSpPr>
        <xdr:cNvPr id="257" name="衛生費該当値テキスト"/>
        <xdr:cNvSpPr txBox="1"/>
      </xdr:nvSpPr>
      <xdr:spPr>
        <a:xfrm>
          <a:off x="4686300" y="1622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13508</xdr:rowOff>
    </xdr:from>
    <xdr:to>
      <xdr:col>20</xdr:col>
      <xdr:colOff>38100</xdr:colOff>
      <xdr:row>96</xdr:row>
      <xdr:rowOff>115108</xdr:rowOff>
    </xdr:to>
    <xdr:sp macro="" textlink="">
      <xdr:nvSpPr>
        <xdr:cNvPr id="258" name="楕円 257"/>
        <xdr:cNvSpPr/>
      </xdr:nvSpPr>
      <xdr:spPr>
        <a:xfrm>
          <a:off x="3746500" y="164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131635</xdr:rowOff>
    </xdr:from>
    <xdr:ext cx="534377" cy="259045"/>
    <xdr:sp macro="" textlink="">
      <xdr:nvSpPr>
        <xdr:cNvPr id="259" name="テキスト ボックス 258"/>
        <xdr:cNvSpPr txBox="1"/>
      </xdr:nvSpPr>
      <xdr:spPr>
        <a:xfrm>
          <a:off x="3530111" y="162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97678</xdr:rowOff>
    </xdr:from>
    <xdr:to>
      <xdr:col>15</xdr:col>
      <xdr:colOff>101600</xdr:colOff>
      <xdr:row>97</xdr:row>
      <xdr:rowOff>27828</xdr:rowOff>
    </xdr:to>
    <xdr:sp macro="" textlink="">
      <xdr:nvSpPr>
        <xdr:cNvPr id="260" name="楕円 259"/>
        <xdr:cNvSpPr/>
      </xdr:nvSpPr>
      <xdr:spPr>
        <a:xfrm>
          <a:off x="2857500" y="165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18955</xdr:rowOff>
    </xdr:from>
    <xdr:ext cx="534377" cy="259045"/>
    <xdr:sp macro="" textlink="">
      <xdr:nvSpPr>
        <xdr:cNvPr id="261" name="テキスト ボックス 260"/>
        <xdr:cNvSpPr txBox="1"/>
      </xdr:nvSpPr>
      <xdr:spPr>
        <a:xfrm>
          <a:off x="2641111" y="166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85837</xdr:rowOff>
    </xdr:from>
    <xdr:to>
      <xdr:col>10</xdr:col>
      <xdr:colOff>165100</xdr:colOff>
      <xdr:row>97</xdr:row>
      <xdr:rowOff>15987</xdr:rowOff>
    </xdr:to>
    <xdr:sp macro="" textlink="">
      <xdr:nvSpPr>
        <xdr:cNvPr id="262" name="楕円 261"/>
        <xdr:cNvSpPr/>
      </xdr:nvSpPr>
      <xdr:spPr>
        <a:xfrm>
          <a:off x="1968500" y="165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7114</xdr:rowOff>
    </xdr:from>
    <xdr:ext cx="534377" cy="259045"/>
    <xdr:sp macro="" textlink="">
      <xdr:nvSpPr>
        <xdr:cNvPr id="263" name="テキスト ボックス 262"/>
        <xdr:cNvSpPr txBox="1"/>
      </xdr:nvSpPr>
      <xdr:spPr>
        <a:xfrm>
          <a:off x="1752111" y="1663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129555</xdr:rowOff>
    </xdr:from>
    <xdr:to>
      <xdr:col>6</xdr:col>
      <xdr:colOff>38100</xdr:colOff>
      <xdr:row>97</xdr:row>
      <xdr:rowOff>59705</xdr:rowOff>
    </xdr:to>
    <xdr:sp macro="" textlink="">
      <xdr:nvSpPr>
        <xdr:cNvPr id="264" name="楕円 263"/>
        <xdr:cNvSpPr/>
      </xdr:nvSpPr>
      <xdr:spPr>
        <a:xfrm>
          <a:off x="1079500" y="165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50832</xdr:rowOff>
    </xdr:from>
    <xdr:ext cx="534377" cy="259045"/>
    <xdr:sp macro="" textlink="">
      <xdr:nvSpPr>
        <xdr:cNvPr id="265" name="テキスト ボックス 264"/>
        <xdr:cNvSpPr txBox="1"/>
      </xdr:nvSpPr>
      <xdr:spPr>
        <a:xfrm>
          <a:off x="863111" y="166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154559</xdr:rowOff>
    </xdr:from>
    <xdr:to>
      <xdr:col>55</xdr:col>
      <xdr:colOff>0</xdr:colOff>
      <xdr:row>38</xdr:row>
      <xdr:rowOff>158314</xdr:rowOff>
    </xdr:to>
    <xdr:cxnSp macro="">
      <xdr:nvCxnSpPr>
        <xdr:cNvPr id="296" name="直線コネクタ 295"/>
        <xdr:cNvCxnSpPr/>
      </xdr:nvCxnSpPr>
      <xdr:spPr>
        <a:xfrm flipV="1">
          <a:off x="9639300" y="6669659"/>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158314</xdr:rowOff>
    </xdr:from>
    <xdr:to>
      <xdr:col>50</xdr:col>
      <xdr:colOff>114300</xdr:colOff>
      <xdr:row>38</xdr:row>
      <xdr:rowOff>159948</xdr:rowOff>
    </xdr:to>
    <xdr:cxnSp macro="">
      <xdr:nvCxnSpPr>
        <xdr:cNvPr id="299" name="直線コネクタ 298"/>
        <xdr:cNvCxnSpPr/>
      </xdr:nvCxnSpPr>
      <xdr:spPr>
        <a:xfrm flipV="1">
          <a:off x="8750300" y="66734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159948</xdr:rowOff>
    </xdr:from>
    <xdr:to>
      <xdr:col>45</xdr:col>
      <xdr:colOff>177800</xdr:colOff>
      <xdr:row>38</xdr:row>
      <xdr:rowOff>163540</xdr:rowOff>
    </xdr:to>
    <xdr:cxnSp macro="">
      <xdr:nvCxnSpPr>
        <xdr:cNvPr id="302" name="直線コネクタ 301"/>
        <xdr:cNvCxnSpPr/>
      </xdr:nvCxnSpPr>
      <xdr:spPr>
        <a:xfrm flipV="1">
          <a:off x="7861300" y="667504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163540</xdr:rowOff>
    </xdr:from>
    <xdr:to>
      <xdr:col>41</xdr:col>
      <xdr:colOff>50800</xdr:colOff>
      <xdr:row>38</xdr:row>
      <xdr:rowOff>165989</xdr:rowOff>
    </xdr:to>
    <xdr:cxnSp macro="">
      <xdr:nvCxnSpPr>
        <xdr:cNvPr id="305" name="直線コネクタ 304"/>
        <xdr:cNvCxnSpPr/>
      </xdr:nvCxnSpPr>
      <xdr:spPr>
        <a:xfrm flipV="1">
          <a:off x="6972300" y="667864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103759</xdr:rowOff>
    </xdr:from>
    <xdr:to>
      <xdr:col>55</xdr:col>
      <xdr:colOff>50800</xdr:colOff>
      <xdr:row>39</xdr:row>
      <xdr:rowOff>33909</xdr:rowOff>
    </xdr:to>
    <xdr:sp macro="" textlink="">
      <xdr:nvSpPr>
        <xdr:cNvPr id="315" name="楕円 314"/>
        <xdr:cNvSpPr/>
      </xdr:nvSpPr>
      <xdr:spPr>
        <a:xfrm>
          <a:off x="104267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18686</xdr:rowOff>
    </xdr:from>
    <xdr:ext cx="378565" cy="259045"/>
    <xdr:sp macro="" textlink="">
      <xdr:nvSpPr>
        <xdr:cNvPr id="316" name="労働費該当値テキスト"/>
        <xdr:cNvSpPr txBox="1"/>
      </xdr:nvSpPr>
      <xdr:spPr>
        <a:xfrm>
          <a:off x="10528300" y="653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107514</xdr:rowOff>
    </xdr:from>
    <xdr:to>
      <xdr:col>50</xdr:col>
      <xdr:colOff>165100</xdr:colOff>
      <xdr:row>39</xdr:row>
      <xdr:rowOff>37664</xdr:rowOff>
    </xdr:to>
    <xdr:sp macro="" textlink="">
      <xdr:nvSpPr>
        <xdr:cNvPr id="317" name="楕円 316"/>
        <xdr:cNvSpPr/>
      </xdr:nvSpPr>
      <xdr:spPr>
        <a:xfrm>
          <a:off x="9588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28791</xdr:rowOff>
    </xdr:from>
    <xdr:ext cx="378565" cy="259045"/>
    <xdr:sp macro="" textlink="">
      <xdr:nvSpPr>
        <xdr:cNvPr id="318" name="テキスト ボックス 317"/>
        <xdr:cNvSpPr txBox="1"/>
      </xdr:nvSpPr>
      <xdr:spPr>
        <a:xfrm>
          <a:off x="9450017" y="671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109148</xdr:rowOff>
    </xdr:from>
    <xdr:to>
      <xdr:col>46</xdr:col>
      <xdr:colOff>38100</xdr:colOff>
      <xdr:row>39</xdr:row>
      <xdr:rowOff>39298</xdr:rowOff>
    </xdr:to>
    <xdr:sp macro="" textlink="">
      <xdr:nvSpPr>
        <xdr:cNvPr id="319" name="楕円 318"/>
        <xdr:cNvSpPr/>
      </xdr:nvSpPr>
      <xdr:spPr>
        <a:xfrm>
          <a:off x="8699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30425</xdr:rowOff>
    </xdr:from>
    <xdr:ext cx="378565" cy="259045"/>
    <xdr:sp macro="" textlink="">
      <xdr:nvSpPr>
        <xdr:cNvPr id="320" name="テキスト ボックス 319"/>
        <xdr:cNvSpPr txBox="1"/>
      </xdr:nvSpPr>
      <xdr:spPr>
        <a:xfrm>
          <a:off x="8561017" y="671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112740</xdr:rowOff>
    </xdr:from>
    <xdr:to>
      <xdr:col>41</xdr:col>
      <xdr:colOff>101600</xdr:colOff>
      <xdr:row>39</xdr:row>
      <xdr:rowOff>42890</xdr:rowOff>
    </xdr:to>
    <xdr:sp macro="" textlink="">
      <xdr:nvSpPr>
        <xdr:cNvPr id="321" name="楕円 320"/>
        <xdr:cNvSpPr/>
      </xdr:nvSpPr>
      <xdr:spPr>
        <a:xfrm>
          <a:off x="7810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34017</xdr:rowOff>
    </xdr:from>
    <xdr:ext cx="378565" cy="259045"/>
    <xdr:sp macro="" textlink="">
      <xdr:nvSpPr>
        <xdr:cNvPr id="322" name="テキスト ボックス 321"/>
        <xdr:cNvSpPr txBox="1"/>
      </xdr:nvSpPr>
      <xdr:spPr>
        <a:xfrm>
          <a:off x="7672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115189</xdr:rowOff>
    </xdr:from>
    <xdr:to>
      <xdr:col>36</xdr:col>
      <xdr:colOff>165100</xdr:colOff>
      <xdr:row>39</xdr:row>
      <xdr:rowOff>45339</xdr:rowOff>
    </xdr:to>
    <xdr:sp macro="" textlink="">
      <xdr:nvSpPr>
        <xdr:cNvPr id="323" name="楕円 322"/>
        <xdr:cNvSpPr/>
      </xdr:nvSpPr>
      <xdr:spPr>
        <a:xfrm>
          <a:off x="6921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36466</xdr:rowOff>
    </xdr:from>
    <xdr:ext cx="378565" cy="259045"/>
    <xdr:sp macro="" textlink="">
      <xdr:nvSpPr>
        <xdr:cNvPr id="324" name="テキスト ボックス 323"/>
        <xdr:cNvSpPr txBox="1"/>
      </xdr:nvSpPr>
      <xdr:spPr>
        <a:xfrm>
          <a:off x="6783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163983</xdr:rowOff>
    </xdr:from>
    <xdr:to>
      <xdr:col>55</xdr:col>
      <xdr:colOff>0</xdr:colOff>
      <xdr:row>57</xdr:row>
      <xdr:rowOff>164520</xdr:rowOff>
    </xdr:to>
    <xdr:cxnSp macro="">
      <xdr:nvCxnSpPr>
        <xdr:cNvPr id="349" name="直線コネクタ 348"/>
        <xdr:cNvCxnSpPr/>
      </xdr:nvCxnSpPr>
      <xdr:spPr>
        <a:xfrm>
          <a:off x="9639300" y="9936633"/>
          <a:ext cx="8382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163983</xdr:rowOff>
    </xdr:from>
    <xdr:to>
      <xdr:col>50</xdr:col>
      <xdr:colOff>114300</xdr:colOff>
      <xdr:row>57</xdr:row>
      <xdr:rowOff>169003</xdr:rowOff>
    </xdr:to>
    <xdr:cxnSp macro="">
      <xdr:nvCxnSpPr>
        <xdr:cNvPr id="352" name="直線コネクタ 351"/>
        <xdr:cNvCxnSpPr/>
      </xdr:nvCxnSpPr>
      <xdr:spPr>
        <a:xfrm flipV="1">
          <a:off x="8750300" y="9936633"/>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169003</xdr:rowOff>
    </xdr:from>
    <xdr:to>
      <xdr:col>45</xdr:col>
      <xdr:colOff>177800</xdr:colOff>
      <xdr:row>57</xdr:row>
      <xdr:rowOff>169993</xdr:rowOff>
    </xdr:to>
    <xdr:cxnSp macro="">
      <xdr:nvCxnSpPr>
        <xdr:cNvPr id="355" name="直線コネクタ 354"/>
        <xdr:cNvCxnSpPr/>
      </xdr:nvCxnSpPr>
      <xdr:spPr>
        <a:xfrm flipV="1">
          <a:off x="7861300" y="994165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169993</xdr:rowOff>
    </xdr:from>
    <xdr:to>
      <xdr:col>41</xdr:col>
      <xdr:colOff>50800</xdr:colOff>
      <xdr:row>58</xdr:row>
      <xdr:rowOff>1373</xdr:rowOff>
    </xdr:to>
    <xdr:cxnSp macro="">
      <xdr:nvCxnSpPr>
        <xdr:cNvPr id="358" name="直線コネクタ 357"/>
        <xdr:cNvCxnSpPr/>
      </xdr:nvCxnSpPr>
      <xdr:spPr>
        <a:xfrm flipV="1">
          <a:off x="6972300" y="9942643"/>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113720</xdr:rowOff>
    </xdr:from>
    <xdr:to>
      <xdr:col>55</xdr:col>
      <xdr:colOff>50800</xdr:colOff>
      <xdr:row>58</xdr:row>
      <xdr:rowOff>43870</xdr:rowOff>
    </xdr:to>
    <xdr:sp macro="" textlink="">
      <xdr:nvSpPr>
        <xdr:cNvPr id="368" name="楕円 367"/>
        <xdr:cNvSpPr/>
      </xdr:nvSpPr>
      <xdr:spPr>
        <a:xfrm>
          <a:off x="10426700" y="98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113183</xdr:rowOff>
    </xdr:from>
    <xdr:to>
      <xdr:col>50</xdr:col>
      <xdr:colOff>165100</xdr:colOff>
      <xdr:row>58</xdr:row>
      <xdr:rowOff>43333</xdr:rowOff>
    </xdr:to>
    <xdr:sp macro="" textlink="">
      <xdr:nvSpPr>
        <xdr:cNvPr id="370" name="楕円 369"/>
        <xdr:cNvSpPr/>
      </xdr:nvSpPr>
      <xdr:spPr>
        <a:xfrm>
          <a:off x="9588500" y="98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34460</xdr:rowOff>
    </xdr:from>
    <xdr:ext cx="534377" cy="259045"/>
    <xdr:sp macro="" textlink="">
      <xdr:nvSpPr>
        <xdr:cNvPr id="371" name="テキスト ボックス 370"/>
        <xdr:cNvSpPr txBox="1"/>
      </xdr:nvSpPr>
      <xdr:spPr>
        <a:xfrm>
          <a:off x="9372111" y="99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118203</xdr:rowOff>
    </xdr:from>
    <xdr:to>
      <xdr:col>46</xdr:col>
      <xdr:colOff>38100</xdr:colOff>
      <xdr:row>58</xdr:row>
      <xdr:rowOff>48353</xdr:rowOff>
    </xdr:to>
    <xdr:sp macro="" textlink="">
      <xdr:nvSpPr>
        <xdr:cNvPr id="372" name="楕円 371"/>
        <xdr:cNvSpPr/>
      </xdr:nvSpPr>
      <xdr:spPr>
        <a:xfrm>
          <a:off x="8699500" y="98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39480</xdr:rowOff>
    </xdr:from>
    <xdr:ext cx="534377" cy="259045"/>
    <xdr:sp macro="" textlink="">
      <xdr:nvSpPr>
        <xdr:cNvPr id="373" name="テキスト ボックス 372"/>
        <xdr:cNvSpPr txBox="1"/>
      </xdr:nvSpPr>
      <xdr:spPr>
        <a:xfrm>
          <a:off x="8483111" y="998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119193</xdr:rowOff>
    </xdr:from>
    <xdr:to>
      <xdr:col>41</xdr:col>
      <xdr:colOff>101600</xdr:colOff>
      <xdr:row>58</xdr:row>
      <xdr:rowOff>49343</xdr:rowOff>
    </xdr:to>
    <xdr:sp macro="" textlink="">
      <xdr:nvSpPr>
        <xdr:cNvPr id="374" name="楕円 373"/>
        <xdr:cNvSpPr/>
      </xdr:nvSpPr>
      <xdr:spPr>
        <a:xfrm>
          <a:off x="7810500" y="98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40470</xdr:rowOff>
    </xdr:from>
    <xdr:ext cx="534377" cy="259045"/>
    <xdr:sp macro="" textlink="">
      <xdr:nvSpPr>
        <xdr:cNvPr id="375" name="テキスト ボックス 374"/>
        <xdr:cNvSpPr txBox="1"/>
      </xdr:nvSpPr>
      <xdr:spPr>
        <a:xfrm>
          <a:off x="7594111" y="998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122023</xdr:rowOff>
    </xdr:from>
    <xdr:to>
      <xdr:col>36</xdr:col>
      <xdr:colOff>165100</xdr:colOff>
      <xdr:row>58</xdr:row>
      <xdr:rowOff>52173</xdr:rowOff>
    </xdr:to>
    <xdr:sp macro="" textlink="">
      <xdr:nvSpPr>
        <xdr:cNvPr id="376" name="楕円 375"/>
        <xdr:cNvSpPr/>
      </xdr:nvSpPr>
      <xdr:spPr>
        <a:xfrm>
          <a:off x="6921500" y="98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43300</xdr:rowOff>
    </xdr:from>
    <xdr:ext cx="534377" cy="259045"/>
    <xdr:sp macro="" textlink="">
      <xdr:nvSpPr>
        <xdr:cNvPr id="377" name="テキスト ボックス 376"/>
        <xdr:cNvSpPr txBox="1"/>
      </xdr:nvSpPr>
      <xdr:spPr>
        <a:xfrm>
          <a:off x="6705111" y="99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90653</xdr:rowOff>
    </xdr:from>
    <xdr:to>
      <xdr:col>55</xdr:col>
      <xdr:colOff>0</xdr:colOff>
      <xdr:row>78</xdr:row>
      <xdr:rowOff>92917</xdr:rowOff>
    </xdr:to>
    <xdr:cxnSp macro="">
      <xdr:nvCxnSpPr>
        <xdr:cNvPr id="406" name="直線コネクタ 405"/>
        <xdr:cNvCxnSpPr/>
      </xdr:nvCxnSpPr>
      <xdr:spPr>
        <a:xfrm>
          <a:off x="9639300" y="13463753"/>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90653</xdr:rowOff>
    </xdr:from>
    <xdr:to>
      <xdr:col>50</xdr:col>
      <xdr:colOff>114300</xdr:colOff>
      <xdr:row>78</xdr:row>
      <xdr:rowOff>113326</xdr:rowOff>
    </xdr:to>
    <xdr:cxnSp macro="">
      <xdr:nvCxnSpPr>
        <xdr:cNvPr id="409" name="直線コネクタ 408"/>
        <xdr:cNvCxnSpPr/>
      </xdr:nvCxnSpPr>
      <xdr:spPr>
        <a:xfrm flipV="1">
          <a:off x="8750300" y="13463753"/>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89587</xdr:rowOff>
    </xdr:from>
    <xdr:to>
      <xdr:col>45</xdr:col>
      <xdr:colOff>177800</xdr:colOff>
      <xdr:row>78</xdr:row>
      <xdr:rowOff>113326</xdr:rowOff>
    </xdr:to>
    <xdr:cxnSp macro="">
      <xdr:nvCxnSpPr>
        <xdr:cNvPr id="412" name="直線コネクタ 411"/>
        <xdr:cNvCxnSpPr/>
      </xdr:nvCxnSpPr>
      <xdr:spPr>
        <a:xfrm>
          <a:off x="7861300" y="13462687"/>
          <a:ext cx="889000" cy="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89587</xdr:rowOff>
    </xdr:from>
    <xdr:to>
      <xdr:col>41</xdr:col>
      <xdr:colOff>50800</xdr:colOff>
      <xdr:row>78</xdr:row>
      <xdr:rowOff>113088</xdr:rowOff>
    </xdr:to>
    <xdr:cxnSp macro="">
      <xdr:nvCxnSpPr>
        <xdr:cNvPr id="415" name="直線コネクタ 414"/>
        <xdr:cNvCxnSpPr/>
      </xdr:nvCxnSpPr>
      <xdr:spPr>
        <a:xfrm flipV="1">
          <a:off x="6972300" y="13462687"/>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42117</xdr:rowOff>
    </xdr:from>
    <xdr:to>
      <xdr:col>55</xdr:col>
      <xdr:colOff>50800</xdr:colOff>
      <xdr:row>78</xdr:row>
      <xdr:rowOff>143717</xdr:rowOff>
    </xdr:to>
    <xdr:sp macro="" textlink="">
      <xdr:nvSpPr>
        <xdr:cNvPr id="425" name="楕円 424"/>
        <xdr:cNvSpPr/>
      </xdr:nvSpPr>
      <xdr:spPr>
        <a:xfrm>
          <a:off x="10426700" y="134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128494</xdr:rowOff>
    </xdr:from>
    <xdr:ext cx="534377" cy="259045"/>
    <xdr:sp macro="" textlink="">
      <xdr:nvSpPr>
        <xdr:cNvPr id="426" name="商工費該当値テキスト"/>
        <xdr:cNvSpPr txBox="1"/>
      </xdr:nvSpPr>
      <xdr:spPr>
        <a:xfrm>
          <a:off x="10528300" y="133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39853</xdr:rowOff>
    </xdr:from>
    <xdr:to>
      <xdr:col>50</xdr:col>
      <xdr:colOff>165100</xdr:colOff>
      <xdr:row>78</xdr:row>
      <xdr:rowOff>141453</xdr:rowOff>
    </xdr:to>
    <xdr:sp macro="" textlink="">
      <xdr:nvSpPr>
        <xdr:cNvPr id="427" name="楕円 426"/>
        <xdr:cNvSpPr/>
      </xdr:nvSpPr>
      <xdr:spPr>
        <a:xfrm>
          <a:off x="9588500" y="134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132580</xdr:rowOff>
    </xdr:from>
    <xdr:ext cx="534377" cy="259045"/>
    <xdr:sp macro="" textlink="">
      <xdr:nvSpPr>
        <xdr:cNvPr id="428" name="テキスト ボックス 427"/>
        <xdr:cNvSpPr txBox="1"/>
      </xdr:nvSpPr>
      <xdr:spPr>
        <a:xfrm>
          <a:off x="9372111" y="135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62526</xdr:rowOff>
    </xdr:from>
    <xdr:to>
      <xdr:col>46</xdr:col>
      <xdr:colOff>38100</xdr:colOff>
      <xdr:row>78</xdr:row>
      <xdr:rowOff>164126</xdr:rowOff>
    </xdr:to>
    <xdr:sp macro="" textlink="">
      <xdr:nvSpPr>
        <xdr:cNvPr id="429" name="楕円 428"/>
        <xdr:cNvSpPr/>
      </xdr:nvSpPr>
      <xdr:spPr>
        <a:xfrm>
          <a:off x="8699500" y="134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155253</xdr:rowOff>
    </xdr:from>
    <xdr:ext cx="534377" cy="259045"/>
    <xdr:sp macro="" textlink="">
      <xdr:nvSpPr>
        <xdr:cNvPr id="430" name="テキスト ボックス 429"/>
        <xdr:cNvSpPr txBox="1"/>
      </xdr:nvSpPr>
      <xdr:spPr>
        <a:xfrm>
          <a:off x="8483111" y="13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38787</xdr:rowOff>
    </xdr:from>
    <xdr:to>
      <xdr:col>41</xdr:col>
      <xdr:colOff>101600</xdr:colOff>
      <xdr:row>78</xdr:row>
      <xdr:rowOff>140387</xdr:rowOff>
    </xdr:to>
    <xdr:sp macro="" textlink="">
      <xdr:nvSpPr>
        <xdr:cNvPr id="431" name="楕円 430"/>
        <xdr:cNvSpPr/>
      </xdr:nvSpPr>
      <xdr:spPr>
        <a:xfrm>
          <a:off x="7810500" y="13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131514</xdr:rowOff>
    </xdr:from>
    <xdr:ext cx="534377" cy="259045"/>
    <xdr:sp macro="" textlink="">
      <xdr:nvSpPr>
        <xdr:cNvPr id="432" name="テキスト ボックス 431"/>
        <xdr:cNvSpPr txBox="1"/>
      </xdr:nvSpPr>
      <xdr:spPr>
        <a:xfrm>
          <a:off x="7594111" y="13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62288</xdr:rowOff>
    </xdr:from>
    <xdr:to>
      <xdr:col>36</xdr:col>
      <xdr:colOff>165100</xdr:colOff>
      <xdr:row>78</xdr:row>
      <xdr:rowOff>163888</xdr:rowOff>
    </xdr:to>
    <xdr:sp macro="" textlink="">
      <xdr:nvSpPr>
        <xdr:cNvPr id="433" name="楕円 432"/>
        <xdr:cNvSpPr/>
      </xdr:nvSpPr>
      <xdr:spPr>
        <a:xfrm>
          <a:off x="6921500" y="13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155015</xdr:rowOff>
    </xdr:from>
    <xdr:ext cx="534377" cy="259045"/>
    <xdr:sp macro="" textlink="">
      <xdr:nvSpPr>
        <xdr:cNvPr id="434" name="テキスト ボックス 433"/>
        <xdr:cNvSpPr txBox="1"/>
      </xdr:nvSpPr>
      <xdr:spPr>
        <a:xfrm>
          <a:off x="6705111" y="135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117659</xdr:rowOff>
    </xdr:from>
    <xdr:to>
      <xdr:col>55</xdr:col>
      <xdr:colOff>0</xdr:colOff>
      <xdr:row>97</xdr:row>
      <xdr:rowOff>155454</xdr:rowOff>
    </xdr:to>
    <xdr:cxnSp macro="">
      <xdr:nvCxnSpPr>
        <xdr:cNvPr id="465" name="直線コネクタ 464"/>
        <xdr:cNvCxnSpPr/>
      </xdr:nvCxnSpPr>
      <xdr:spPr>
        <a:xfrm flipV="1">
          <a:off x="9639300" y="16748309"/>
          <a:ext cx="8382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75381</xdr:rowOff>
    </xdr:from>
    <xdr:to>
      <xdr:col>50</xdr:col>
      <xdr:colOff>114300</xdr:colOff>
      <xdr:row>97</xdr:row>
      <xdr:rowOff>155454</xdr:rowOff>
    </xdr:to>
    <xdr:cxnSp macro="">
      <xdr:nvCxnSpPr>
        <xdr:cNvPr id="468" name="直線コネクタ 467"/>
        <xdr:cNvCxnSpPr/>
      </xdr:nvCxnSpPr>
      <xdr:spPr>
        <a:xfrm>
          <a:off x="8750300" y="16706031"/>
          <a:ext cx="889000" cy="8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75381</xdr:rowOff>
    </xdr:from>
    <xdr:to>
      <xdr:col>45</xdr:col>
      <xdr:colOff>177800</xdr:colOff>
      <xdr:row>97</xdr:row>
      <xdr:rowOff>169925</xdr:rowOff>
    </xdr:to>
    <xdr:cxnSp macro="">
      <xdr:nvCxnSpPr>
        <xdr:cNvPr id="471" name="直線コネクタ 470"/>
        <xdr:cNvCxnSpPr/>
      </xdr:nvCxnSpPr>
      <xdr:spPr>
        <a:xfrm flipV="1">
          <a:off x="7861300" y="16706031"/>
          <a:ext cx="889000" cy="9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116148</xdr:rowOff>
    </xdr:from>
    <xdr:to>
      <xdr:col>41</xdr:col>
      <xdr:colOff>50800</xdr:colOff>
      <xdr:row>97</xdr:row>
      <xdr:rowOff>169925</xdr:rowOff>
    </xdr:to>
    <xdr:cxnSp macro="">
      <xdr:nvCxnSpPr>
        <xdr:cNvPr id="474" name="直線コネクタ 473"/>
        <xdr:cNvCxnSpPr/>
      </xdr:nvCxnSpPr>
      <xdr:spPr>
        <a:xfrm>
          <a:off x="6972300" y="16746798"/>
          <a:ext cx="889000" cy="5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66859</xdr:rowOff>
    </xdr:from>
    <xdr:to>
      <xdr:col>55</xdr:col>
      <xdr:colOff>50800</xdr:colOff>
      <xdr:row>97</xdr:row>
      <xdr:rowOff>168459</xdr:rowOff>
    </xdr:to>
    <xdr:sp macro="" textlink="">
      <xdr:nvSpPr>
        <xdr:cNvPr id="484" name="楕円 483"/>
        <xdr:cNvSpPr/>
      </xdr:nvSpPr>
      <xdr:spPr>
        <a:xfrm>
          <a:off x="10426700" y="166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45286</xdr:rowOff>
    </xdr:from>
    <xdr:ext cx="534377" cy="259045"/>
    <xdr:sp macro="" textlink="">
      <xdr:nvSpPr>
        <xdr:cNvPr id="485" name="土木費該当値テキスト"/>
        <xdr:cNvSpPr txBox="1"/>
      </xdr:nvSpPr>
      <xdr:spPr>
        <a:xfrm>
          <a:off x="10528300" y="166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104654</xdr:rowOff>
    </xdr:from>
    <xdr:to>
      <xdr:col>50</xdr:col>
      <xdr:colOff>165100</xdr:colOff>
      <xdr:row>98</xdr:row>
      <xdr:rowOff>34804</xdr:rowOff>
    </xdr:to>
    <xdr:sp macro="" textlink="">
      <xdr:nvSpPr>
        <xdr:cNvPr id="486" name="楕円 485"/>
        <xdr:cNvSpPr/>
      </xdr:nvSpPr>
      <xdr:spPr>
        <a:xfrm>
          <a:off x="9588500" y="16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25931</xdr:rowOff>
    </xdr:from>
    <xdr:ext cx="534377" cy="259045"/>
    <xdr:sp macro="" textlink="">
      <xdr:nvSpPr>
        <xdr:cNvPr id="487" name="テキスト ボックス 486"/>
        <xdr:cNvSpPr txBox="1"/>
      </xdr:nvSpPr>
      <xdr:spPr>
        <a:xfrm>
          <a:off x="9372111" y="1682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24581</xdr:rowOff>
    </xdr:from>
    <xdr:to>
      <xdr:col>46</xdr:col>
      <xdr:colOff>38100</xdr:colOff>
      <xdr:row>97</xdr:row>
      <xdr:rowOff>126181</xdr:rowOff>
    </xdr:to>
    <xdr:sp macro="" textlink="">
      <xdr:nvSpPr>
        <xdr:cNvPr id="488" name="楕円 487"/>
        <xdr:cNvSpPr/>
      </xdr:nvSpPr>
      <xdr:spPr>
        <a:xfrm>
          <a:off x="8699500" y="166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117308</xdr:rowOff>
    </xdr:from>
    <xdr:ext cx="599010" cy="259045"/>
    <xdr:sp macro="" textlink="">
      <xdr:nvSpPr>
        <xdr:cNvPr id="489" name="テキスト ボックス 488"/>
        <xdr:cNvSpPr txBox="1"/>
      </xdr:nvSpPr>
      <xdr:spPr>
        <a:xfrm>
          <a:off x="8450795" y="1674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119125</xdr:rowOff>
    </xdr:from>
    <xdr:to>
      <xdr:col>41</xdr:col>
      <xdr:colOff>101600</xdr:colOff>
      <xdr:row>98</xdr:row>
      <xdr:rowOff>49275</xdr:rowOff>
    </xdr:to>
    <xdr:sp macro="" textlink="">
      <xdr:nvSpPr>
        <xdr:cNvPr id="490" name="楕円 489"/>
        <xdr:cNvSpPr/>
      </xdr:nvSpPr>
      <xdr:spPr>
        <a:xfrm>
          <a:off x="7810500" y="167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40402</xdr:rowOff>
    </xdr:from>
    <xdr:ext cx="534377" cy="259045"/>
    <xdr:sp macro="" textlink="">
      <xdr:nvSpPr>
        <xdr:cNvPr id="491" name="テキスト ボックス 490"/>
        <xdr:cNvSpPr txBox="1"/>
      </xdr:nvSpPr>
      <xdr:spPr>
        <a:xfrm>
          <a:off x="7594111" y="168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65348</xdr:rowOff>
    </xdr:from>
    <xdr:to>
      <xdr:col>36</xdr:col>
      <xdr:colOff>165100</xdr:colOff>
      <xdr:row>97</xdr:row>
      <xdr:rowOff>166948</xdr:rowOff>
    </xdr:to>
    <xdr:sp macro="" textlink="">
      <xdr:nvSpPr>
        <xdr:cNvPr id="492" name="楕円 491"/>
        <xdr:cNvSpPr/>
      </xdr:nvSpPr>
      <xdr:spPr>
        <a:xfrm>
          <a:off x="6921500" y="166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158075</xdr:rowOff>
    </xdr:from>
    <xdr:ext cx="534377" cy="259045"/>
    <xdr:sp macro="" textlink="">
      <xdr:nvSpPr>
        <xdr:cNvPr id="493" name="テキスト ボックス 492"/>
        <xdr:cNvSpPr txBox="1"/>
      </xdr:nvSpPr>
      <xdr:spPr>
        <a:xfrm>
          <a:off x="6705111" y="1678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133441</xdr:rowOff>
    </xdr:from>
    <xdr:to>
      <xdr:col>85</xdr:col>
      <xdr:colOff>127000</xdr:colOff>
      <xdr:row>37</xdr:row>
      <xdr:rowOff>146247</xdr:rowOff>
    </xdr:to>
    <xdr:cxnSp macro="">
      <xdr:nvCxnSpPr>
        <xdr:cNvPr id="520" name="直線コネクタ 519"/>
        <xdr:cNvCxnSpPr/>
      </xdr:nvCxnSpPr>
      <xdr:spPr>
        <a:xfrm flipV="1">
          <a:off x="15481300" y="6477091"/>
          <a:ext cx="8382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97148</xdr:rowOff>
    </xdr:from>
    <xdr:to>
      <xdr:col>81</xdr:col>
      <xdr:colOff>50800</xdr:colOff>
      <xdr:row>37</xdr:row>
      <xdr:rowOff>146247</xdr:rowOff>
    </xdr:to>
    <xdr:cxnSp macro="">
      <xdr:nvCxnSpPr>
        <xdr:cNvPr id="523" name="直線コネクタ 522"/>
        <xdr:cNvCxnSpPr/>
      </xdr:nvCxnSpPr>
      <xdr:spPr>
        <a:xfrm>
          <a:off x="14592300" y="6440798"/>
          <a:ext cx="889000" cy="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97148</xdr:rowOff>
    </xdr:from>
    <xdr:to>
      <xdr:col>76</xdr:col>
      <xdr:colOff>114300</xdr:colOff>
      <xdr:row>37</xdr:row>
      <xdr:rowOff>152579</xdr:rowOff>
    </xdr:to>
    <xdr:cxnSp macro="">
      <xdr:nvCxnSpPr>
        <xdr:cNvPr id="526" name="直線コネクタ 525"/>
        <xdr:cNvCxnSpPr/>
      </xdr:nvCxnSpPr>
      <xdr:spPr>
        <a:xfrm flipV="1">
          <a:off x="13703300" y="6440798"/>
          <a:ext cx="889000" cy="5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152579</xdr:rowOff>
    </xdr:from>
    <xdr:to>
      <xdr:col>71</xdr:col>
      <xdr:colOff>177800</xdr:colOff>
      <xdr:row>38</xdr:row>
      <xdr:rowOff>17874</xdr:rowOff>
    </xdr:to>
    <xdr:cxnSp macro="">
      <xdr:nvCxnSpPr>
        <xdr:cNvPr id="529" name="直線コネクタ 528"/>
        <xdr:cNvCxnSpPr/>
      </xdr:nvCxnSpPr>
      <xdr:spPr>
        <a:xfrm flipV="1">
          <a:off x="12814300" y="6496229"/>
          <a:ext cx="889000" cy="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82641</xdr:rowOff>
    </xdr:from>
    <xdr:to>
      <xdr:col>85</xdr:col>
      <xdr:colOff>177800</xdr:colOff>
      <xdr:row>38</xdr:row>
      <xdr:rowOff>12791</xdr:rowOff>
    </xdr:to>
    <xdr:sp macro="" textlink="">
      <xdr:nvSpPr>
        <xdr:cNvPr id="539" name="楕円 538"/>
        <xdr:cNvSpPr/>
      </xdr:nvSpPr>
      <xdr:spPr>
        <a:xfrm>
          <a:off x="16268700" y="64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39452</xdr:rowOff>
    </xdr:from>
    <xdr:ext cx="534377" cy="259045"/>
    <xdr:sp macro="" textlink="">
      <xdr:nvSpPr>
        <xdr:cNvPr id="540" name="消防費該当値テキスト"/>
        <xdr:cNvSpPr txBox="1"/>
      </xdr:nvSpPr>
      <xdr:spPr>
        <a:xfrm>
          <a:off x="16370300" y="63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95447</xdr:rowOff>
    </xdr:from>
    <xdr:to>
      <xdr:col>81</xdr:col>
      <xdr:colOff>101600</xdr:colOff>
      <xdr:row>38</xdr:row>
      <xdr:rowOff>25597</xdr:rowOff>
    </xdr:to>
    <xdr:sp macro="" textlink="">
      <xdr:nvSpPr>
        <xdr:cNvPr id="541" name="楕円 540"/>
        <xdr:cNvSpPr/>
      </xdr:nvSpPr>
      <xdr:spPr>
        <a:xfrm>
          <a:off x="15430500" y="6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16724</xdr:rowOff>
    </xdr:from>
    <xdr:ext cx="534377" cy="259045"/>
    <xdr:sp macro="" textlink="">
      <xdr:nvSpPr>
        <xdr:cNvPr id="542" name="テキスト ボックス 541"/>
        <xdr:cNvSpPr txBox="1"/>
      </xdr:nvSpPr>
      <xdr:spPr>
        <a:xfrm>
          <a:off x="15214111" y="65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46348</xdr:rowOff>
    </xdr:from>
    <xdr:to>
      <xdr:col>76</xdr:col>
      <xdr:colOff>165100</xdr:colOff>
      <xdr:row>37</xdr:row>
      <xdr:rowOff>147948</xdr:rowOff>
    </xdr:to>
    <xdr:sp macro="" textlink="">
      <xdr:nvSpPr>
        <xdr:cNvPr id="543" name="楕円 542"/>
        <xdr:cNvSpPr/>
      </xdr:nvSpPr>
      <xdr:spPr>
        <a:xfrm>
          <a:off x="14541500" y="63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139075</xdr:rowOff>
    </xdr:from>
    <xdr:ext cx="534377" cy="259045"/>
    <xdr:sp macro="" textlink="">
      <xdr:nvSpPr>
        <xdr:cNvPr id="544" name="テキスト ボックス 543"/>
        <xdr:cNvSpPr txBox="1"/>
      </xdr:nvSpPr>
      <xdr:spPr>
        <a:xfrm>
          <a:off x="14325111" y="64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101779</xdr:rowOff>
    </xdr:from>
    <xdr:to>
      <xdr:col>72</xdr:col>
      <xdr:colOff>38100</xdr:colOff>
      <xdr:row>38</xdr:row>
      <xdr:rowOff>31930</xdr:rowOff>
    </xdr:to>
    <xdr:sp macro="" textlink="">
      <xdr:nvSpPr>
        <xdr:cNvPr id="545" name="楕円 544"/>
        <xdr:cNvSpPr/>
      </xdr:nvSpPr>
      <xdr:spPr>
        <a:xfrm>
          <a:off x="13652500" y="6445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23056</xdr:rowOff>
    </xdr:from>
    <xdr:ext cx="534377" cy="259045"/>
    <xdr:sp macro="" textlink="">
      <xdr:nvSpPr>
        <xdr:cNvPr id="546" name="テキスト ボックス 545"/>
        <xdr:cNvSpPr txBox="1"/>
      </xdr:nvSpPr>
      <xdr:spPr>
        <a:xfrm>
          <a:off x="13436111" y="65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138524</xdr:rowOff>
    </xdr:from>
    <xdr:to>
      <xdr:col>67</xdr:col>
      <xdr:colOff>101600</xdr:colOff>
      <xdr:row>38</xdr:row>
      <xdr:rowOff>68675</xdr:rowOff>
    </xdr:to>
    <xdr:sp macro="" textlink="">
      <xdr:nvSpPr>
        <xdr:cNvPr id="547" name="楕円 546"/>
        <xdr:cNvSpPr/>
      </xdr:nvSpPr>
      <xdr:spPr>
        <a:xfrm>
          <a:off x="12763500" y="6482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59801</xdr:rowOff>
    </xdr:from>
    <xdr:ext cx="534377" cy="259045"/>
    <xdr:sp macro="" textlink="">
      <xdr:nvSpPr>
        <xdr:cNvPr id="548" name="テキスト ボックス 547"/>
        <xdr:cNvSpPr txBox="1"/>
      </xdr:nvSpPr>
      <xdr:spPr>
        <a:xfrm>
          <a:off x="12547111" y="65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132961</xdr:rowOff>
    </xdr:from>
    <xdr:to>
      <xdr:col>85</xdr:col>
      <xdr:colOff>127000</xdr:colOff>
      <xdr:row>57</xdr:row>
      <xdr:rowOff>150998</xdr:rowOff>
    </xdr:to>
    <xdr:cxnSp macro="">
      <xdr:nvCxnSpPr>
        <xdr:cNvPr id="575" name="直線コネクタ 574"/>
        <xdr:cNvCxnSpPr/>
      </xdr:nvCxnSpPr>
      <xdr:spPr>
        <a:xfrm flipV="1">
          <a:off x="15481300" y="9905611"/>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150998</xdr:rowOff>
    </xdr:from>
    <xdr:to>
      <xdr:col>81</xdr:col>
      <xdr:colOff>50800</xdr:colOff>
      <xdr:row>57</xdr:row>
      <xdr:rowOff>158745</xdr:rowOff>
    </xdr:to>
    <xdr:cxnSp macro="">
      <xdr:nvCxnSpPr>
        <xdr:cNvPr id="578" name="直線コネクタ 577"/>
        <xdr:cNvCxnSpPr/>
      </xdr:nvCxnSpPr>
      <xdr:spPr>
        <a:xfrm flipV="1">
          <a:off x="14592300" y="9923648"/>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119670</xdr:rowOff>
    </xdr:from>
    <xdr:to>
      <xdr:col>76</xdr:col>
      <xdr:colOff>114300</xdr:colOff>
      <xdr:row>57</xdr:row>
      <xdr:rowOff>158745</xdr:rowOff>
    </xdr:to>
    <xdr:cxnSp macro="">
      <xdr:nvCxnSpPr>
        <xdr:cNvPr id="581" name="直線コネクタ 580"/>
        <xdr:cNvCxnSpPr/>
      </xdr:nvCxnSpPr>
      <xdr:spPr>
        <a:xfrm>
          <a:off x="13703300" y="9892320"/>
          <a:ext cx="8890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119670</xdr:rowOff>
    </xdr:from>
    <xdr:to>
      <xdr:col>71</xdr:col>
      <xdr:colOff>177800</xdr:colOff>
      <xdr:row>57</xdr:row>
      <xdr:rowOff>159545</xdr:rowOff>
    </xdr:to>
    <xdr:cxnSp macro="">
      <xdr:nvCxnSpPr>
        <xdr:cNvPr id="584" name="直線コネクタ 583"/>
        <xdr:cNvCxnSpPr/>
      </xdr:nvCxnSpPr>
      <xdr:spPr>
        <a:xfrm flipV="1">
          <a:off x="12814300" y="9892320"/>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82161</xdr:rowOff>
    </xdr:from>
    <xdr:to>
      <xdr:col>85</xdr:col>
      <xdr:colOff>177800</xdr:colOff>
      <xdr:row>58</xdr:row>
      <xdr:rowOff>12311</xdr:rowOff>
    </xdr:to>
    <xdr:sp macro="" textlink="">
      <xdr:nvSpPr>
        <xdr:cNvPr id="594" name="楕円 593"/>
        <xdr:cNvSpPr/>
      </xdr:nvSpPr>
      <xdr:spPr>
        <a:xfrm>
          <a:off x="16268700" y="98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168538</xdr:rowOff>
    </xdr:from>
    <xdr:ext cx="534377" cy="259045"/>
    <xdr:sp macro="" textlink="">
      <xdr:nvSpPr>
        <xdr:cNvPr id="595" name="教育費該当値テキスト"/>
        <xdr:cNvSpPr txBox="1"/>
      </xdr:nvSpPr>
      <xdr:spPr>
        <a:xfrm>
          <a:off x="16370300" y="97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100198</xdr:rowOff>
    </xdr:from>
    <xdr:to>
      <xdr:col>81</xdr:col>
      <xdr:colOff>101600</xdr:colOff>
      <xdr:row>58</xdr:row>
      <xdr:rowOff>30348</xdr:rowOff>
    </xdr:to>
    <xdr:sp macro="" textlink="">
      <xdr:nvSpPr>
        <xdr:cNvPr id="596" name="楕円 595"/>
        <xdr:cNvSpPr/>
      </xdr:nvSpPr>
      <xdr:spPr>
        <a:xfrm>
          <a:off x="15430500" y="98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21475</xdr:rowOff>
    </xdr:from>
    <xdr:ext cx="534377" cy="259045"/>
    <xdr:sp macro="" textlink="">
      <xdr:nvSpPr>
        <xdr:cNvPr id="597" name="テキスト ボックス 596"/>
        <xdr:cNvSpPr txBox="1"/>
      </xdr:nvSpPr>
      <xdr:spPr>
        <a:xfrm>
          <a:off x="15214111" y="996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107945</xdr:rowOff>
    </xdr:from>
    <xdr:to>
      <xdr:col>76</xdr:col>
      <xdr:colOff>165100</xdr:colOff>
      <xdr:row>58</xdr:row>
      <xdr:rowOff>38095</xdr:rowOff>
    </xdr:to>
    <xdr:sp macro="" textlink="">
      <xdr:nvSpPr>
        <xdr:cNvPr id="598" name="楕円 597"/>
        <xdr:cNvSpPr/>
      </xdr:nvSpPr>
      <xdr:spPr>
        <a:xfrm>
          <a:off x="14541500" y="98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29222</xdr:rowOff>
    </xdr:from>
    <xdr:ext cx="534377" cy="259045"/>
    <xdr:sp macro="" textlink="">
      <xdr:nvSpPr>
        <xdr:cNvPr id="599" name="テキスト ボックス 598"/>
        <xdr:cNvSpPr txBox="1"/>
      </xdr:nvSpPr>
      <xdr:spPr>
        <a:xfrm>
          <a:off x="14325111" y="997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68870</xdr:rowOff>
    </xdr:from>
    <xdr:to>
      <xdr:col>72</xdr:col>
      <xdr:colOff>38100</xdr:colOff>
      <xdr:row>57</xdr:row>
      <xdr:rowOff>170470</xdr:rowOff>
    </xdr:to>
    <xdr:sp macro="" textlink="">
      <xdr:nvSpPr>
        <xdr:cNvPr id="600" name="楕円 599"/>
        <xdr:cNvSpPr/>
      </xdr:nvSpPr>
      <xdr:spPr>
        <a:xfrm>
          <a:off x="13652500" y="98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161597</xdr:rowOff>
    </xdr:from>
    <xdr:ext cx="534377" cy="259045"/>
    <xdr:sp macro="" textlink="">
      <xdr:nvSpPr>
        <xdr:cNvPr id="601" name="テキスト ボックス 600"/>
        <xdr:cNvSpPr txBox="1"/>
      </xdr:nvSpPr>
      <xdr:spPr>
        <a:xfrm>
          <a:off x="13436111" y="99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108745</xdr:rowOff>
    </xdr:from>
    <xdr:to>
      <xdr:col>67</xdr:col>
      <xdr:colOff>101600</xdr:colOff>
      <xdr:row>58</xdr:row>
      <xdr:rowOff>38895</xdr:rowOff>
    </xdr:to>
    <xdr:sp macro="" textlink="">
      <xdr:nvSpPr>
        <xdr:cNvPr id="602" name="楕円 601"/>
        <xdr:cNvSpPr/>
      </xdr:nvSpPr>
      <xdr:spPr>
        <a:xfrm>
          <a:off x="12763500" y="98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30022</xdr:rowOff>
    </xdr:from>
    <xdr:ext cx="534377" cy="259045"/>
    <xdr:sp macro="" textlink="">
      <xdr:nvSpPr>
        <xdr:cNvPr id="603" name="テキスト ボックス 602"/>
        <xdr:cNvSpPr txBox="1"/>
      </xdr:nvSpPr>
      <xdr:spPr>
        <a:xfrm>
          <a:off x="12547111" y="99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69092</xdr:rowOff>
    </xdr:from>
    <xdr:to>
      <xdr:col>85</xdr:col>
      <xdr:colOff>127000</xdr:colOff>
      <xdr:row>78</xdr:row>
      <xdr:rowOff>72211</xdr:rowOff>
    </xdr:to>
    <xdr:cxnSp macro="">
      <xdr:nvCxnSpPr>
        <xdr:cNvPr id="630" name="直線コネクタ 629"/>
        <xdr:cNvCxnSpPr/>
      </xdr:nvCxnSpPr>
      <xdr:spPr>
        <a:xfrm>
          <a:off x="15481300" y="13442192"/>
          <a:ext cx="8382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31"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165529</xdr:rowOff>
    </xdr:from>
    <xdr:to>
      <xdr:col>81</xdr:col>
      <xdr:colOff>50800</xdr:colOff>
      <xdr:row>78</xdr:row>
      <xdr:rowOff>69092</xdr:rowOff>
    </xdr:to>
    <xdr:cxnSp macro="">
      <xdr:nvCxnSpPr>
        <xdr:cNvPr id="633" name="直線コネクタ 632"/>
        <xdr:cNvCxnSpPr/>
      </xdr:nvCxnSpPr>
      <xdr:spPr>
        <a:xfrm>
          <a:off x="14592300" y="13367179"/>
          <a:ext cx="889000" cy="7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5" name="テキスト ボックス 634"/>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165529</xdr:rowOff>
    </xdr:from>
    <xdr:to>
      <xdr:col>76</xdr:col>
      <xdr:colOff>114300</xdr:colOff>
      <xdr:row>78</xdr:row>
      <xdr:rowOff>34037</xdr:rowOff>
    </xdr:to>
    <xdr:cxnSp macro="">
      <xdr:nvCxnSpPr>
        <xdr:cNvPr id="636" name="直線コネクタ 635"/>
        <xdr:cNvCxnSpPr/>
      </xdr:nvCxnSpPr>
      <xdr:spPr>
        <a:xfrm flipV="1">
          <a:off x="13703300" y="13367179"/>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34037</xdr:rowOff>
    </xdr:from>
    <xdr:to>
      <xdr:col>71</xdr:col>
      <xdr:colOff>177800</xdr:colOff>
      <xdr:row>78</xdr:row>
      <xdr:rowOff>137988</xdr:rowOff>
    </xdr:to>
    <xdr:cxnSp macro="">
      <xdr:nvCxnSpPr>
        <xdr:cNvPr id="639" name="直線コネクタ 638"/>
        <xdr:cNvCxnSpPr/>
      </xdr:nvCxnSpPr>
      <xdr:spPr>
        <a:xfrm flipV="1">
          <a:off x="12814300" y="13407137"/>
          <a:ext cx="889000"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149082</xdr:rowOff>
    </xdr:from>
    <xdr:ext cx="534377" cy="259045"/>
    <xdr:sp macro="" textlink="">
      <xdr:nvSpPr>
        <xdr:cNvPr id="641" name="テキスト ボックス 640"/>
        <xdr:cNvSpPr txBox="1"/>
      </xdr:nvSpPr>
      <xdr:spPr>
        <a:xfrm>
          <a:off x="13436111" y="135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21411</xdr:rowOff>
    </xdr:from>
    <xdr:to>
      <xdr:col>85</xdr:col>
      <xdr:colOff>177800</xdr:colOff>
      <xdr:row>78</xdr:row>
      <xdr:rowOff>123011</xdr:rowOff>
    </xdr:to>
    <xdr:sp macro="" textlink="">
      <xdr:nvSpPr>
        <xdr:cNvPr id="649" name="楕円 648"/>
        <xdr:cNvSpPr/>
      </xdr:nvSpPr>
      <xdr:spPr>
        <a:xfrm>
          <a:off x="16268700" y="133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152238</xdr:rowOff>
    </xdr:from>
    <xdr:ext cx="534377" cy="259045"/>
    <xdr:sp macro="" textlink="">
      <xdr:nvSpPr>
        <xdr:cNvPr id="650" name="災害復旧費該当値テキスト"/>
        <xdr:cNvSpPr txBox="1"/>
      </xdr:nvSpPr>
      <xdr:spPr>
        <a:xfrm>
          <a:off x="16370300" y="131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18292</xdr:rowOff>
    </xdr:from>
    <xdr:to>
      <xdr:col>81</xdr:col>
      <xdr:colOff>101600</xdr:colOff>
      <xdr:row>78</xdr:row>
      <xdr:rowOff>119892</xdr:rowOff>
    </xdr:to>
    <xdr:sp macro="" textlink="">
      <xdr:nvSpPr>
        <xdr:cNvPr id="651" name="楕円 650"/>
        <xdr:cNvSpPr/>
      </xdr:nvSpPr>
      <xdr:spPr>
        <a:xfrm>
          <a:off x="15430500" y="133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136419</xdr:rowOff>
    </xdr:from>
    <xdr:ext cx="534377" cy="259045"/>
    <xdr:sp macro="" textlink="">
      <xdr:nvSpPr>
        <xdr:cNvPr id="652" name="テキスト ボックス 651"/>
        <xdr:cNvSpPr txBox="1"/>
      </xdr:nvSpPr>
      <xdr:spPr>
        <a:xfrm>
          <a:off x="15214111" y="1316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114729</xdr:rowOff>
    </xdr:from>
    <xdr:to>
      <xdr:col>76</xdr:col>
      <xdr:colOff>165100</xdr:colOff>
      <xdr:row>78</xdr:row>
      <xdr:rowOff>44879</xdr:rowOff>
    </xdr:to>
    <xdr:sp macro="" textlink="">
      <xdr:nvSpPr>
        <xdr:cNvPr id="653" name="楕円 652"/>
        <xdr:cNvSpPr/>
      </xdr:nvSpPr>
      <xdr:spPr>
        <a:xfrm>
          <a:off x="14541500" y="133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61406</xdr:rowOff>
    </xdr:from>
    <xdr:ext cx="534377" cy="259045"/>
    <xdr:sp macro="" textlink="">
      <xdr:nvSpPr>
        <xdr:cNvPr id="654" name="テキスト ボックス 653"/>
        <xdr:cNvSpPr txBox="1"/>
      </xdr:nvSpPr>
      <xdr:spPr>
        <a:xfrm>
          <a:off x="14325111" y="130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154687</xdr:rowOff>
    </xdr:from>
    <xdr:to>
      <xdr:col>72</xdr:col>
      <xdr:colOff>38100</xdr:colOff>
      <xdr:row>78</xdr:row>
      <xdr:rowOff>84837</xdr:rowOff>
    </xdr:to>
    <xdr:sp macro="" textlink="">
      <xdr:nvSpPr>
        <xdr:cNvPr id="655" name="楕円 654"/>
        <xdr:cNvSpPr/>
      </xdr:nvSpPr>
      <xdr:spPr>
        <a:xfrm>
          <a:off x="13652500" y="133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101364</xdr:rowOff>
    </xdr:from>
    <xdr:ext cx="534377" cy="259045"/>
    <xdr:sp macro="" textlink="">
      <xdr:nvSpPr>
        <xdr:cNvPr id="656" name="テキスト ボックス 655"/>
        <xdr:cNvSpPr txBox="1"/>
      </xdr:nvSpPr>
      <xdr:spPr>
        <a:xfrm>
          <a:off x="13436111" y="131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87188</xdr:rowOff>
    </xdr:from>
    <xdr:to>
      <xdr:col>67</xdr:col>
      <xdr:colOff>101600</xdr:colOff>
      <xdr:row>79</xdr:row>
      <xdr:rowOff>17338</xdr:rowOff>
    </xdr:to>
    <xdr:sp macro="" textlink="">
      <xdr:nvSpPr>
        <xdr:cNvPr id="657" name="楕円 656"/>
        <xdr:cNvSpPr/>
      </xdr:nvSpPr>
      <xdr:spPr>
        <a:xfrm>
          <a:off x="12763500" y="134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8465</xdr:rowOff>
    </xdr:from>
    <xdr:ext cx="378565" cy="259045"/>
    <xdr:sp macro="" textlink="">
      <xdr:nvSpPr>
        <xdr:cNvPr id="658" name="テキスト ボックス 657"/>
        <xdr:cNvSpPr txBox="1"/>
      </xdr:nvSpPr>
      <xdr:spPr>
        <a:xfrm>
          <a:off x="12625017" y="13553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77795</xdr:rowOff>
    </xdr:from>
    <xdr:to>
      <xdr:col>85</xdr:col>
      <xdr:colOff>127000</xdr:colOff>
      <xdr:row>97</xdr:row>
      <xdr:rowOff>107728</xdr:rowOff>
    </xdr:to>
    <xdr:cxnSp macro="">
      <xdr:nvCxnSpPr>
        <xdr:cNvPr id="689" name="直線コネクタ 688"/>
        <xdr:cNvCxnSpPr/>
      </xdr:nvCxnSpPr>
      <xdr:spPr>
        <a:xfrm flipV="1">
          <a:off x="15481300" y="16708445"/>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90770</xdr:rowOff>
    </xdr:from>
    <xdr:to>
      <xdr:col>81</xdr:col>
      <xdr:colOff>50800</xdr:colOff>
      <xdr:row>97</xdr:row>
      <xdr:rowOff>107728</xdr:rowOff>
    </xdr:to>
    <xdr:cxnSp macro="">
      <xdr:nvCxnSpPr>
        <xdr:cNvPr id="692" name="直線コネクタ 691"/>
        <xdr:cNvCxnSpPr/>
      </xdr:nvCxnSpPr>
      <xdr:spPr>
        <a:xfrm>
          <a:off x="14592300" y="16721420"/>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90770</xdr:rowOff>
    </xdr:from>
    <xdr:to>
      <xdr:col>76</xdr:col>
      <xdr:colOff>114300</xdr:colOff>
      <xdr:row>97</xdr:row>
      <xdr:rowOff>92370</xdr:rowOff>
    </xdr:to>
    <xdr:cxnSp macro="">
      <xdr:nvCxnSpPr>
        <xdr:cNvPr id="695" name="直線コネクタ 694"/>
        <xdr:cNvCxnSpPr/>
      </xdr:nvCxnSpPr>
      <xdr:spPr>
        <a:xfrm flipV="1">
          <a:off x="13703300" y="1672142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35635</xdr:rowOff>
    </xdr:from>
    <xdr:to>
      <xdr:col>71</xdr:col>
      <xdr:colOff>177800</xdr:colOff>
      <xdr:row>97</xdr:row>
      <xdr:rowOff>92370</xdr:rowOff>
    </xdr:to>
    <xdr:cxnSp macro="">
      <xdr:nvCxnSpPr>
        <xdr:cNvPr id="698" name="直線コネクタ 697"/>
        <xdr:cNvCxnSpPr/>
      </xdr:nvCxnSpPr>
      <xdr:spPr>
        <a:xfrm>
          <a:off x="12814300" y="16666285"/>
          <a:ext cx="889000" cy="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26995</xdr:rowOff>
    </xdr:from>
    <xdr:to>
      <xdr:col>85</xdr:col>
      <xdr:colOff>177800</xdr:colOff>
      <xdr:row>97</xdr:row>
      <xdr:rowOff>128595</xdr:rowOff>
    </xdr:to>
    <xdr:sp macro="" textlink="">
      <xdr:nvSpPr>
        <xdr:cNvPr id="708" name="楕円 707"/>
        <xdr:cNvSpPr/>
      </xdr:nvSpPr>
      <xdr:spPr>
        <a:xfrm>
          <a:off x="16268700" y="1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49872</xdr:rowOff>
    </xdr:from>
    <xdr:ext cx="599010" cy="259045"/>
    <xdr:sp macro="" textlink="">
      <xdr:nvSpPr>
        <xdr:cNvPr id="709" name="公債費該当値テキスト"/>
        <xdr:cNvSpPr txBox="1"/>
      </xdr:nvSpPr>
      <xdr:spPr>
        <a:xfrm>
          <a:off x="16370300" y="1650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56928</xdr:rowOff>
    </xdr:from>
    <xdr:to>
      <xdr:col>81</xdr:col>
      <xdr:colOff>101600</xdr:colOff>
      <xdr:row>97</xdr:row>
      <xdr:rowOff>158528</xdr:rowOff>
    </xdr:to>
    <xdr:sp macro="" textlink="">
      <xdr:nvSpPr>
        <xdr:cNvPr id="710" name="楕円 709"/>
        <xdr:cNvSpPr/>
      </xdr:nvSpPr>
      <xdr:spPr>
        <a:xfrm>
          <a:off x="15430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149655</xdr:rowOff>
    </xdr:from>
    <xdr:ext cx="599010" cy="259045"/>
    <xdr:sp macro="" textlink="">
      <xdr:nvSpPr>
        <xdr:cNvPr id="711" name="テキスト ボックス 710"/>
        <xdr:cNvSpPr txBox="1"/>
      </xdr:nvSpPr>
      <xdr:spPr>
        <a:xfrm>
          <a:off x="15181795" y="167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39970</xdr:rowOff>
    </xdr:from>
    <xdr:to>
      <xdr:col>76</xdr:col>
      <xdr:colOff>165100</xdr:colOff>
      <xdr:row>97</xdr:row>
      <xdr:rowOff>141570</xdr:rowOff>
    </xdr:to>
    <xdr:sp macro="" textlink="">
      <xdr:nvSpPr>
        <xdr:cNvPr id="712" name="楕円 711"/>
        <xdr:cNvSpPr/>
      </xdr:nvSpPr>
      <xdr:spPr>
        <a:xfrm>
          <a:off x="14541500" y="166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132697</xdr:rowOff>
    </xdr:from>
    <xdr:ext cx="599010" cy="259045"/>
    <xdr:sp macro="" textlink="">
      <xdr:nvSpPr>
        <xdr:cNvPr id="713" name="テキスト ボックス 712"/>
        <xdr:cNvSpPr txBox="1"/>
      </xdr:nvSpPr>
      <xdr:spPr>
        <a:xfrm>
          <a:off x="14292795" y="1676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41570</xdr:rowOff>
    </xdr:from>
    <xdr:to>
      <xdr:col>72</xdr:col>
      <xdr:colOff>38100</xdr:colOff>
      <xdr:row>97</xdr:row>
      <xdr:rowOff>143170</xdr:rowOff>
    </xdr:to>
    <xdr:sp macro="" textlink="">
      <xdr:nvSpPr>
        <xdr:cNvPr id="714" name="楕円 713"/>
        <xdr:cNvSpPr/>
      </xdr:nvSpPr>
      <xdr:spPr>
        <a:xfrm>
          <a:off x="13652500" y="166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134297</xdr:rowOff>
    </xdr:from>
    <xdr:ext cx="599010" cy="259045"/>
    <xdr:sp macro="" textlink="">
      <xdr:nvSpPr>
        <xdr:cNvPr id="715" name="テキスト ボックス 714"/>
        <xdr:cNvSpPr txBox="1"/>
      </xdr:nvSpPr>
      <xdr:spPr>
        <a:xfrm>
          <a:off x="13403795" y="1676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156285</xdr:rowOff>
    </xdr:from>
    <xdr:to>
      <xdr:col>67</xdr:col>
      <xdr:colOff>101600</xdr:colOff>
      <xdr:row>97</xdr:row>
      <xdr:rowOff>86435</xdr:rowOff>
    </xdr:to>
    <xdr:sp macro="" textlink="">
      <xdr:nvSpPr>
        <xdr:cNvPr id="716" name="楕円 715"/>
        <xdr:cNvSpPr/>
      </xdr:nvSpPr>
      <xdr:spPr>
        <a:xfrm>
          <a:off x="12763500" y="166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77562</xdr:rowOff>
    </xdr:from>
    <xdr:ext cx="599010" cy="259045"/>
    <xdr:sp macro="" textlink="">
      <xdr:nvSpPr>
        <xdr:cNvPr id="717" name="テキスト ボックス 716"/>
        <xdr:cNvSpPr txBox="1"/>
      </xdr:nvSpPr>
      <xdr:spPr>
        <a:xfrm>
          <a:off x="12514795" y="1670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182</a:t>
          </a:r>
          <a:r>
            <a:rPr lang="ja-JP" altLang="ja-JP" sz="1100" baseline="0">
              <a:solidFill>
                <a:schemeClr val="dk1"/>
              </a:solidFill>
              <a:effectLst/>
              <a:latin typeface="+mn-lt"/>
              <a:ea typeface="+mn-ea"/>
              <a:cs typeface="+mn-cs"/>
            </a:rPr>
            <a:t>千円となっている。決算額全体でみると、民生費のうち児童福祉行政に要する経費である児童福祉費が平成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年度から増嵩していることが要因となっている。これは保育園耐震改修事業に取り組んできたことによるものである。 </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・災害復旧費は平成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30</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標準財政規模に対する割合の財政調整基金残高については、毎年の決算剰余金の積立により年々増加傾向にある。</a:t>
          </a:r>
          <a:endParaRPr lang="ja-JP" altLang="ja-JP" sz="1400">
            <a:effectLst/>
          </a:endParaRPr>
        </a:p>
        <a:p>
          <a:r>
            <a:rPr lang="ja-JP" altLang="ja-JP" sz="1100" baseline="0">
              <a:solidFill>
                <a:schemeClr val="dk1"/>
              </a:solidFill>
              <a:effectLst/>
              <a:latin typeface="+mn-lt"/>
              <a:ea typeface="+mn-ea"/>
              <a:cs typeface="+mn-cs"/>
            </a:rPr>
            <a:t>実質収支額については、</a:t>
          </a:r>
          <a:r>
            <a:rPr lang="ja-JP" altLang="en-US" sz="1100" baseline="0">
              <a:solidFill>
                <a:schemeClr val="dk1"/>
              </a:solidFill>
              <a:effectLst/>
              <a:latin typeface="+mn-lt"/>
              <a:ea typeface="+mn-ea"/>
              <a:cs typeface="+mn-cs"/>
            </a:rPr>
            <a:t>前年に比べ増加している。これは前年度に繰り越された事業が完了したことと、平成</a:t>
          </a:r>
          <a:r>
            <a:rPr lang="en-US" altLang="ja-JP" sz="1100" baseline="0">
              <a:solidFill>
                <a:schemeClr val="dk1"/>
              </a:solidFill>
              <a:effectLst/>
              <a:latin typeface="+mn-lt"/>
              <a:ea typeface="+mn-ea"/>
              <a:cs typeface="+mn-cs"/>
            </a:rPr>
            <a:t>26</a:t>
          </a:r>
          <a:r>
            <a:rPr lang="ja-JP" altLang="en-US" sz="1100" baseline="0">
              <a:solidFill>
                <a:schemeClr val="dk1"/>
              </a:solidFill>
              <a:effectLst/>
              <a:latin typeface="+mn-lt"/>
              <a:ea typeface="+mn-ea"/>
              <a:cs typeface="+mn-cs"/>
            </a:rPr>
            <a:t>年度から実施してきた災害事業が完了したことによるものである。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4074118</v>
      </c>
      <c r="BO4" s="410"/>
      <c r="BP4" s="410"/>
      <c r="BQ4" s="410"/>
      <c r="BR4" s="410"/>
      <c r="BS4" s="410"/>
      <c r="BT4" s="410"/>
      <c r="BU4" s="411"/>
      <c r="BV4" s="409">
        <v>4041022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3.8</v>
      </c>
      <c r="CU4" s="416"/>
      <c r="CV4" s="416"/>
      <c r="CW4" s="416"/>
      <c r="CX4" s="416"/>
      <c r="CY4" s="416"/>
      <c r="CZ4" s="416"/>
      <c r="DA4" s="417"/>
      <c r="DB4" s="415">
        <v>2.7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3926564</v>
      </c>
      <c r="BO5" s="447"/>
      <c r="BP5" s="447"/>
      <c r="BQ5" s="447"/>
      <c r="BR5" s="447"/>
      <c r="BS5" s="447"/>
      <c r="BT5" s="447"/>
      <c r="BU5" s="448"/>
      <c r="BV5" s="446">
        <v>3885974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84.9</v>
      </c>
      <c r="CU5" s="444"/>
      <c r="CV5" s="444"/>
      <c r="CW5" s="444"/>
      <c r="CX5" s="444"/>
      <c r="CY5" s="444"/>
      <c r="CZ5" s="444"/>
      <c r="DA5" s="445"/>
      <c r="DB5" s="443">
        <v>84.4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147554</v>
      </c>
      <c r="BO6" s="447"/>
      <c r="BP6" s="447"/>
      <c r="BQ6" s="447"/>
      <c r="BR6" s="447"/>
      <c r="BS6" s="447"/>
      <c r="BT6" s="447"/>
      <c r="BU6" s="448"/>
      <c r="BV6" s="446">
        <v>155048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84.9</v>
      </c>
      <c r="CU6" s="484"/>
      <c r="CV6" s="484"/>
      <c r="CW6" s="484"/>
      <c r="CX6" s="484"/>
      <c r="CY6" s="484"/>
      <c r="CZ6" s="484"/>
      <c r="DA6" s="485"/>
      <c r="DB6" s="483">
        <v>84.4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55757</v>
      </c>
      <c r="BO7" s="447"/>
      <c r="BP7" s="447"/>
      <c r="BQ7" s="447"/>
      <c r="BR7" s="447"/>
      <c r="BS7" s="447"/>
      <c r="BT7" s="447"/>
      <c r="BU7" s="448"/>
      <c r="BV7" s="446">
        <v>88904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2424998</v>
      </c>
      <c r="CU7" s="447"/>
      <c r="CV7" s="447"/>
      <c r="CW7" s="447"/>
      <c r="CX7" s="447"/>
      <c r="CY7" s="447"/>
      <c r="CZ7" s="447"/>
      <c r="DA7" s="448"/>
      <c r="DB7" s="446">
        <v>2481547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91797</v>
      </c>
      <c r="BO8" s="447"/>
      <c r="BP8" s="447"/>
      <c r="BQ8" s="447"/>
      <c r="BR8" s="447"/>
      <c r="BS8" s="447"/>
      <c r="BT8" s="447"/>
      <c r="BU8" s="448"/>
      <c r="BV8" s="446">
        <v>66144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4313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25653</v>
      </c>
      <c r="BO9" s="447"/>
      <c r="BP9" s="447"/>
      <c r="BQ9" s="447"/>
      <c r="BR9" s="447"/>
      <c r="BS9" s="447"/>
      <c r="BT9" s="447"/>
      <c r="BU9" s="448"/>
      <c r="BV9" s="446">
        <v>-56999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16.3</v>
      </c>
      <c r="CU9" s="444"/>
      <c r="CV9" s="444"/>
      <c r="CW9" s="444"/>
      <c r="CX9" s="444"/>
      <c r="CY9" s="444"/>
      <c r="CZ9" s="444"/>
      <c r="DA9" s="445"/>
      <c r="DB9" s="443">
        <v>15.6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4810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21</v>
      </c>
      <c r="BO10" s="447"/>
      <c r="BP10" s="447"/>
      <c r="BQ10" s="447"/>
      <c r="BR10" s="447"/>
      <c r="BS10" s="447"/>
      <c r="BT10" s="447"/>
      <c r="BU10" s="448"/>
      <c r="BV10" s="446">
        <v>32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31264</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4229</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35700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4198</v>
      </c>
      <c r="S13" s="528"/>
      <c r="T13" s="528"/>
      <c r="U13" s="528"/>
      <c r="V13" s="529"/>
      <c r="W13" s="462" t="s">
        <v>133</v>
      </c>
      <c r="X13" s="463"/>
      <c r="Y13" s="463"/>
      <c r="Z13" s="463"/>
      <c r="AA13" s="463"/>
      <c r="AB13" s="453"/>
      <c r="AC13" s="497">
        <v>210</v>
      </c>
      <c r="AD13" s="498"/>
      <c r="AE13" s="498"/>
      <c r="AF13" s="498"/>
      <c r="AG13" s="537"/>
      <c r="AH13" s="497">
        <v>145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21238</v>
      </c>
      <c r="BO13" s="447"/>
      <c r="BP13" s="447"/>
      <c r="BQ13" s="447"/>
      <c r="BR13" s="447"/>
      <c r="BS13" s="447"/>
      <c r="BT13" s="447"/>
      <c r="BU13" s="448"/>
      <c r="BV13" s="446">
        <v>-56967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6.9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4344</v>
      </c>
      <c r="S14" s="528"/>
      <c r="T14" s="528"/>
      <c r="U14" s="528"/>
      <c r="V14" s="529"/>
      <c r="W14" s="436"/>
      <c r="X14" s="437"/>
      <c r="Y14" s="437"/>
      <c r="Z14" s="437"/>
      <c r="AA14" s="437"/>
      <c r="AB14" s="426"/>
      <c r="AC14" s="530">
        <v>9.3000000000000007</v>
      </c>
      <c r="AD14" s="531"/>
      <c r="AE14" s="531"/>
      <c r="AF14" s="531"/>
      <c r="AG14" s="532"/>
      <c r="AH14" s="530">
        <v>6.3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12.4</v>
      </c>
      <c r="CU14" s="542"/>
      <c r="CV14" s="542"/>
      <c r="CW14" s="542"/>
      <c r="CX14" s="542"/>
      <c r="CY14" s="542"/>
      <c r="CZ14" s="542"/>
      <c r="DA14" s="543"/>
      <c r="DB14" s="541">
        <v>12.5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4310</v>
      </c>
      <c r="S15" s="528"/>
      <c r="T15" s="528"/>
      <c r="U15" s="528"/>
      <c r="V15" s="529"/>
      <c r="W15" s="462" t="s">
        <v>140</v>
      </c>
      <c r="X15" s="463"/>
      <c r="Y15" s="463"/>
      <c r="Z15" s="463"/>
      <c r="AA15" s="463"/>
      <c r="AB15" s="453"/>
      <c r="AC15" s="497">
        <v>796</v>
      </c>
      <c r="AD15" s="498"/>
      <c r="AE15" s="498"/>
      <c r="AF15" s="498"/>
      <c r="AG15" s="537"/>
      <c r="AH15" s="497">
        <v>856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532663</v>
      </c>
      <c r="BO15" s="410"/>
      <c r="BP15" s="410"/>
      <c r="BQ15" s="410"/>
      <c r="BR15" s="410"/>
      <c r="BS15" s="410"/>
      <c r="BT15" s="410"/>
      <c r="BU15" s="411"/>
      <c r="BV15" s="409">
        <v>539003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35.299999999999997</v>
      </c>
      <c r="AD16" s="531"/>
      <c r="AE16" s="531"/>
      <c r="AF16" s="531"/>
      <c r="AG16" s="532"/>
      <c r="AH16" s="530">
        <v>37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2185532</v>
      </c>
      <c r="BO16" s="447"/>
      <c r="BP16" s="447"/>
      <c r="BQ16" s="447"/>
      <c r="BR16" s="447"/>
      <c r="BS16" s="447"/>
      <c r="BT16" s="447"/>
      <c r="BU16" s="448"/>
      <c r="BV16" s="446">
        <v>2243704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1252</v>
      </c>
      <c r="AD17" s="498"/>
      <c r="AE17" s="498"/>
      <c r="AF17" s="498"/>
      <c r="AG17" s="537"/>
      <c r="AH17" s="497">
        <v>1314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671420</v>
      </c>
      <c r="BO17" s="447"/>
      <c r="BP17" s="447"/>
      <c r="BQ17" s="447"/>
      <c r="BR17" s="447"/>
      <c r="BS17" s="447"/>
      <c r="BT17" s="447"/>
      <c r="BU17" s="448"/>
      <c r="BV17" s="446">
        <v>677245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215.93</v>
      </c>
      <c r="M18" s="559"/>
      <c r="N18" s="559"/>
      <c r="O18" s="559"/>
      <c r="P18" s="559"/>
      <c r="Q18" s="559"/>
      <c r="R18" s="560"/>
      <c r="S18" s="560"/>
      <c r="T18" s="560"/>
      <c r="U18" s="560"/>
      <c r="V18" s="561"/>
      <c r="W18" s="464"/>
      <c r="X18" s="465"/>
      <c r="Y18" s="465"/>
      <c r="Z18" s="465"/>
      <c r="AA18" s="465"/>
      <c r="AB18" s="456"/>
      <c r="AC18" s="562">
        <v>55.4</v>
      </c>
      <c r="AD18" s="563"/>
      <c r="AE18" s="563"/>
      <c r="AF18" s="563"/>
      <c r="AG18" s="564"/>
      <c r="AH18" s="562">
        <v>56.8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2053543</v>
      </c>
      <c r="BO18" s="447"/>
      <c r="BP18" s="447"/>
      <c r="BQ18" s="447"/>
      <c r="BR18" s="447"/>
      <c r="BS18" s="447"/>
      <c r="BT18" s="447"/>
      <c r="BU18" s="448"/>
      <c r="BV18" s="446">
        <v>2051878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2849457</v>
      </c>
      <c r="BO19" s="447"/>
      <c r="BP19" s="447"/>
      <c r="BQ19" s="447"/>
      <c r="BR19" s="447"/>
      <c r="BS19" s="447"/>
      <c r="BT19" s="447"/>
      <c r="BU19" s="448"/>
      <c r="BV19" s="446">
        <v>2801605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1713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3849340</v>
      </c>
      <c r="BO23" s="447"/>
      <c r="BP23" s="447"/>
      <c r="BQ23" s="447"/>
      <c r="BR23" s="447"/>
      <c r="BS23" s="447"/>
      <c r="BT23" s="447"/>
      <c r="BU23" s="448"/>
      <c r="BV23" s="446">
        <v>3747888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5500</v>
      </c>
      <c r="R24" s="498"/>
      <c r="S24" s="498"/>
      <c r="T24" s="498"/>
      <c r="U24" s="498"/>
      <c r="V24" s="537"/>
      <c r="W24" s="596"/>
      <c r="X24" s="584"/>
      <c r="Y24" s="585"/>
      <c r="Z24" s="496" t="s">
        <v>164</v>
      </c>
      <c r="AA24" s="476"/>
      <c r="AB24" s="476"/>
      <c r="AC24" s="476"/>
      <c r="AD24" s="476"/>
      <c r="AE24" s="476"/>
      <c r="AF24" s="476"/>
      <c r="AG24" s="477"/>
      <c r="AH24" s="497">
        <v>77</v>
      </c>
      <c r="AI24" s="498"/>
      <c r="AJ24" s="498"/>
      <c r="AK24" s="498"/>
      <c r="AL24" s="537"/>
      <c r="AM24" s="497">
        <v>232848</v>
      </c>
      <c r="AN24" s="498"/>
      <c r="AO24" s="498"/>
      <c r="AP24" s="498"/>
      <c r="AQ24" s="498"/>
      <c r="AR24" s="537"/>
      <c r="AS24" s="497">
        <v>3024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3841127</v>
      </c>
      <c r="BO24" s="447"/>
      <c r="BP24" s="447"/>
      <c r="BQ24" s="447"/>
      <c r="BR24" s="447"/>
      <c r="BS24" s="447"/>
      <c r="BT24" s="447"/>
      <c r="BU24" s="448"/>
      <c r="BV24" s="446">
        <v>3700950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5350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8700</v>
      </c>
      <c r="BO25" s="410"/>
      <c r="BP25" s="410"/>
      <c r="BQ25" s="410"/>
      <c r="BR25" s="410"/>
      <c r="BS25" s="410"/>
      <c r="BT25" s="410"/>
      <c r="BU25" s="411"/>
      <c r="BV25" s="409" t="s">
        <v>131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5200</v>
      </c>
      <c r="R26" s="498"/>
      <c r="S26" s="498"/>
      <c r="T26" s="498"/>
      <c r="U26" s="498"/>
      <c r="V26" s="537"/>
      <c r="W26" s="596"/>
      <c r="X26" s="584"/>
      <c r="Y26" s="585"/>
      <c r="Z26" s="496" t="s">
        <v>170</v>
      </c>
      <c r="AA26" s="606"/>
      <c r="AB26" s="606"/>
      <c r="AC26" s="606"/>
      <c r="AD26" s="606"/>
      <c r="AE26" s="606"/>
      <c r="AF26" s="606"/>
      <c r="AG26" s="607"/>
      <c r="AH26" s="497">
        <v>3</v>
      </c>
      <c r="AI26" s="498"/>
      <c r="AJ26" s="498"/>
      <c r="AK26" s="498"/>
      <c r="AL26" s="537"/>
      <c r="AM26" s="497">
        <v>8040</v>
      </c>
      <c r="AN26" s="498"/>
      <c r="AO26" s="498"/>
      <c r="AP26" s="498"/>
      <c r="AQ26" s="498"/>
      <c r="AR26" s="537"/>
      <c r="AS26" s="497">
        <v>2680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2420</v>
      </c>
      <c r="R27" s="498"/>
      <c r="S27" s="498"/>
      <c r="T27" s="498"/>
      <c r="U27" s="498"/>
      <c r="V27" s="537"/>
      <c r="W27" s="596"/>
      <c r="X27" s="584"/>
      <c r="Y27" s="585"/>
      <c r="Z27" s="496" t="s">
        <v>173</v>
      </c>
      <c r="AA27" s="476"/>
      <c r="AB27" s="476"/>
      <c r="AC27" s="476"/>
      <c r="AD27" s="476"/>
      <c r="AE27" s="476"/>
      <c r="AF27" s="476"/>
      <c r="AG27" s="477"/>
      <c r="AH27" s="497" t="s">
        <v>131</v>
      </c>
      <c r="AI27" s="498"/>
      <c r="AJ27" s="498"/>
      <c r="AK27" s="498"/>
      <c r="AL27" s="537"/>
      <c r="AM27" s="497" t="s">
        <v>174</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89000</v>
      </c>
      <c r="BO27" s="620"/>
      <c r="BP27" s="620"/>
      <c r="BQ27" s="620"/>
      <c r="BR27" s="620"/>
      <c r="BS27" s="620"/>
      <c r="BT27" s="620"/>
      <c r="BU27" s="621"/>
      <c r="BV27" s="619">
        <v>89000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1700</v>
      </c>
      <c r="R28" s="498"/>
      <c r="S28" s="498"/>
      <c r="T28" s="498"/>
      <c r="U28" s="498"/>
      <c r="V28" s="537"/>
      <c r="W28" s="596"/>
      <c r="X28" s="584"/>
      <c r="Y28" s="585"/>
      <c r="Z28" s="496" t="s">
        <v>177</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779744</v>
      </c>
      <c r="BO28" s="410"/>
      <c r="BP28" s="410"/>
      <c r="BQ28" s="410"/>
      <c r="BR28" s="410"/>
      <c r="BS28" s="410"/>
      <c r="BT28" s="410"/>
      <c r="BU28" s="411"/>
      <c r="BV28" s="409">
        <v>780723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8</v>
      </c>
      <c r="M29" s="498"/>
      <c r="N29" s="498"/>
      <c r="O29" s="498"/>
      <c r="P29" s="537"/>
      <c r="Q29" s="497">
        <v>1500</v>
      </c>
      <c r="R29" s="498"/>
      <c r="S29" s="498"/>
      <c r="T29" s="498"/>
      <c r="U29" s="498"/>
      <c r="V29" s="537"/>
      <c r="W29" s="597"/>
      <c r="X29" s="598"/>
      <c r="Y29" s="599"/>
      <c r="Z29" s="496" t="s">
        <v>180</v>
      </c>
      <c r="AA29" s="476"/>
      <c r="AB29" s="476"/>
      <c r="AC29" s="476"/>
      <c r="AD29" s="476"/>
      <c r="AE29" s="476"/>
      <c r="AF29" s="476"/>
      <c r="AG29" s="477"/>
      <c r="AH29" s="497">
        <v>77</v>
      </c>
      <c r="AI29" s="498"/>
      <c r="AJ29" s="498"/>
      <c r="AK29" s="498"/>
      <c r="AL29" s="537"/>
      <c r="AM29" s="497">
        <v>232848</v>
      </c>
      <c r="AN29" s="498"/>
      <c r="AO29" s="498"/>
      <c r="AP29" s="498"/>
      <c r="AQ29" s="498"/>
      <c r="AR29" s="537"/>
      <c r="AS29" s="497">
        <v>3024</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309157</v>
      </c>
      <c r="BO29" s="447"/>
      <c r="BP29" s="447"/>
      <c r="BQ29" s="447"/>
      <c r="BR29" s="447"/>
      <c r="BS29" s="447"/>
      <c r="BT29" s="447"/>
      <c r="BU29" s="448"/>
      <c r="BV29" s="446">
        <v>360421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677389</v>
      </c>
      <c r="BO30" s="620"/>
      <c r="BP30" s="620"/>
      <c r="BQ30" s="620"/>
      <c r="BR30" s="620"/>
      <c r="BS30" s="620"/>
      <c r="BT30" s="620"/>
      <c r="BU30" s="621"/>
      <c r="BV30" s="619">
        <v>658584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南木曽町国民健康保険特別会計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木曽広域連合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南木曽町後期高齢者医療特別会計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南木曽町下水道事業特別会計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　　（一般会計）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南木曽町営妻籠宿有料駐車場特別会計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南木曽町農業集落排水事業特別会計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　　（一般会計（下水道））</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8</v>
      </c>
      <c r="BF37" s="632"/>
      <c r="BG37" s="633" t="str">
        <f>IF('各会計、関係団体の財政状況及び健全化判断比率'!B34="","",'各会計、関係団体の財政状況及び健全化判断比率'!B34)</f>
        <v>南木曽町浄化槽市町村整備推進事業特別会計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　　（介護保険特別会計）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9</v>
      </c>
      <c r="BF38" s="632"/>
      <c r="BG38" s="633" t="str">
        <f>IF('各会計、関係団体の財政状況及び健全化判断比率'!B35="","",'各会計、関係団体の財政状況及び健全化判断比率'!B35)</f>
        <v>南木曽町宅地造成事業特別会計</v>
      </c>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長野県市町村自治振興組合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長野県後期高齢者医療広域連合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　　（後期高齢者医療事業会計）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長野県市町村総合事務組合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DCTmsoZsKo7J5iXMUWuMbTHIJIHYY2acaGVX3CMuEZw5GvdCQo0l1OZCkVThdyJKxMVS6s6d8DXfPUljVbDow==" saltValue="JDGuYN96Q1S9agJ455I5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564</v>
      </c>
      <c r="D34" s="1224"/>
      <c r="E34" s="1225"/>
      <c r="F34" s="32">
        <v>2.86</v>
      </c>
      <c r="G34" s="33">
        <v>3.24</v>
      </c>
      <c r="H34" s="33">
        <v>4.83</v>
      </c>
      <c r="I34" s="33">
        <v>2.66</v>
      </c>
      <c r="J34" s="34">
        <v>3.78</v>
      </c>
      <c r="K34" s="22"/>
      <c r="L34" s="22"/>
      <c r="M34" s="22"/>
      <c r="N34" s="22"/>
      <c r="O34" s="22"/>
      <c r="P34" s="22"/>
    </row>
    <row r="35" spans="1:16" ht="39" customHeight="1" x14ac:dyDescent="0.15">
      <c r="A35" s="22"/>
      <c r="B35" s="35"/>
      <c r="C35" s="1218" t="s">
        <v>565</v>
      </c>
      <c r="D35" s="1219"/>
      <c r="E35" s="1220"/>
      <c r="F35" s="36">
        <v>2.08</v>
      </c>
      <c r="G35" s="37">
        <v>1.17</v>
      </c>
      <c r="H35" s="37">
        <v>2.0499999999999998</v>
      </c>
      <c r="I35" s="37">
        <v>1.67</v>
      </c>
      <c r="J35" s="38">
        <v>1.64</v>
      </c>
      <c r="K35" s="22"/>
      <c r="L35" s="22"/>
      <c r="M35" s="22"/>
      <c r="N35" s="22"/>
      <c r="O35" s="22"/>
      <c r="P35" s="22"/>
    </row>
    <row r="36" spans="1:16" ht="39" customHeight="1" x14ac:dyDescent="0.15">
      <c r="A36" s="22"/>
      <c r="B36" s="35"/>
      <c r="C36" s="1218" t="s">
        <v>566</v>
      </c>
      <c r="D36" s="1219"/>
      <c r="E36" s="1220"/>
      <c r="F36" s="36">
        <v>0.17</v>
      </c>
      <c r="G36" s="37">
        <v>0.02</v>
      </c>
      <c r="H36" s="37">
        <v>0.28999999999999998</v>
      </c>
      <c r="I36" s="37">
        <v>0.12</v>
      </c>
      <c r="J36" s="38">
        <v>0.3</v>
      </c>
      <c r="K36" s="22"/>
      <c r="L36" s="22"/>
      <c r="M36" s="22"/>
      <c r="N36" s="22"/>
      <c r="O36" s="22"/>
      <c r="P36" s="22"/>
    </row>
    <row r="37" spans="1:16" ht="39" customHeight="1" x14ac:dyDescent="0.15">
      <c r="A37" s="22"/>
      <c r="B37" s="35"/>
      <c r="C37" s="1218" t="s">
        <v>567</v>
      </c>
      <c r="D37" s="1219"/>
      <c r="E37" s="1220"/>
      <c r="F37" s="36">
        <v>0.11</v>
      </c>
      <c r="G37" s="37">
        <v>0.02</v>
      </c>
      <c r="H37" s="37">
        <v>0.05</v>
      </c>
      <c r="I37" s="37">
        <v>0.12</v>
      </c>
      <c r="J37" s="38">
        <v>0.17</v>
      </c>
      <c r="K37" s="22"/>
      <c r="L37" s="22"/>
      <c r="M37" s="22"/>
      <c r="N37" s="22"/>
      <c r="O37" s="22"/>
      <c r="P37" s="22"/>
    </row>
    <row r="38" spans="1:16" ht="39" customHeight="1" x14ac:dyDescent="0.15">
      <c r="A38" s="22"/>
      <c r="B38" s="35"/>
      <c r="C38" s="1218" t="s">
        <v>568</v>
      </c>
      <c r="D38" s="1219"/>
      <c r="E38" s="1220"/>
      <c r="F38" s="36">
        <v>0.22</v>
      </c>
      <c r="G38" s="37">
        <v>7.0000000000000007E-2</v>
      </c>
      <c r="H38" s="37">
        <v>0.06</v>
      </c>
      <c r="I38" s="37">
        <v>0.09</v>
      </c>
      <c r="J38" s="38">
        <v>0.13</v>
      </c>
      <c r="K38" s="22"/>
      <c r="L38" s="22"/>
      <c r="M38" s="22"/>
      <c r="N38" s="22"/>
      <c r="O38" s="22"/>
      <c r="P38" s="22"/>
    </row>
    <row r="39" spans="1:16" ht="39" customHeight="1" x14ac:dyDescent="0.15">
      <c r="A39" s="22"/>
      <c r="B39" s="35"/>
      <c r="C39" s="1218" t="s">
        <v>569</v>
      </c>
      <c r="D39" s="1219"/>
      <c r="E39" s="1220"/>
      <c r="F39" s="36">
        <v>0.01</v>
      </c>
      <c r="G39" s="37">
        <v>0.01</v>
      </c>
      <c r="H39" s="37">
        <v>0.01</v>
      </c>
      <c r="I39" s="37">
        <v>0.02</v>
      </c>
      <c r="J39" s="38">
        <v>0.1</v>
      </c>
      <c r="K39" s="22"/>
      <c r="L39" s="22"/>
      <c r="M39" s="22"/>
      <c r="N39" s="22"/>
      <c r="O39" s="22"/>
      <c r="P39" s="22"/>
    </row>
    <row r="40" spans="1:16" ht="39" customHeight="1" x14ac:dyDescent="0.15">
      <c r="A40" s="22"/>
      <c r="B40" s="35"/>
      <c r="C40" s="1218" t="s">
        <v>570</v>
      </c>
      <c r="D40" s="1219"/>
      <c r="E40" s="1220"/>
      <c r="F40" s="36">
        <v>0.04</v>
      </c>
      <c r="G40" s="37">
        <v>0.02</v>
      </c>
      <c r="H40" s="37">
        <v>0.03</v>
      </c>
      <c r="I40" s="37">
        <v>0.04</v>
      </c>
      <c r="J40" s="38">
        <v>0.08</v>
      </c>
      <c r="K40" s="22"/>
      <c r="L40" s="22"/>
      <c r="M40" s="22"/>
      <c r="N40" s="22"/>
      <c r="O40" s="22"/>
      <c r="P40" s="22"/>
    </row>
    <row r="41" spans="1:16" ht="39" customHeight="1" x14ac:dyDescent="0.15">
      <c r="A41" s="22"/>
      <c r="B41" s="35"/>
      <c r="C41" s="1218" t="s">
        <v>571</v>
      </c>
      <c r="D41" s="1219"/>
      <c r="E41" s="1220"/>
      <c r="F41" s="36">
        <v>7.0000000000000007E-2</v>
      </c>
      <c r="G41" s="37">
        <v>7.0000000000000007E-2</v>
      </c>
      <c r="H41" s="37">
        <v>0.02</v>
      </c>
      <c r="I41" s="37">
        <v>0.03</v>
      </c>
      <c r="J41" s="38">
        <v>0.05</v>
      </c>
      <c r="K41" s="22"/>
      <c r="L41" s="22"/>
      <c r="M41" s="22"/>
      <c r="N41" s="22"/>
      <c r="O41" s="22"/>
      <c r="P41" s="22"/>
    </row>
    <row r="42" spans="1:16" ht="39" customHeight="1" x14ac:dyDescent="0.15">
      <c r="A42" s="22"/>
      <c r="B42" s="39"/>
      <c r="C42" s="1218" t="s">
        <v>572</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573</v>
      </c>
      <c r="D43" s="1222"/>
      <c r="E43" s="1223"/>
      <c r="F43" s="41" t="s">
        <v>515</v>
      </c>
      <c r="G43" s="42" t="s">
        <v>515</v>
      </c>
      <c r="H43" s="42" t="s">
        <v>515</v>
      </c>
      <c r="I43" s="42" t="s">
        <v>515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krBTeZDUisn/TtPMkOU9xF0eUkS80d1gTkm+CNYxZgdkwKMQnj08UhjnSUOmH9WOjXoGRmdvsN9xjoKdRPwFQ==" saltValue="jxRL5NlGxTLezI2lSo3P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519</v>
      </c>
      <c r="L45" s="60">
        <v>465</v>
      </c>
      <c r="M45" s="60">
        <v>453</v>
      </c>
      <c r="N45" s="60">
        <v>444</v>
      </c>
      <c r="O45" s="61">
        <v>440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171</v>
      </c>
      <c r="L48" s="64">
        <v>174</v>
      </c>
      <c r="M48" s="64">
        <v>164</v>
      </c>
      <c r="N48" s="64">
        <v>158</v>
      </c>
      <c r="O48" s="65">
        <v>137</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v>
      </c>
      <c r="L49" s="64">
        <v>13</v>
      </c>
      <c r="M49" s="64">
        <v>10</v>
      </c>
      <c r="N49" s="64">
        <v>16</v>
      </c>
      <c r="O49" s="65">
        <v>15</v>
      </c>
      <c r="P49" s="48"/>
      <c r="Q49" s="48"/>
      <c r="R49" s="48"/>
      <c r="S49" s="48"/>
      <c r="T49" s="48"/>
      <c r="U49" s="48"/>
    </row>
    <row r="50" spans="1:21" ht="30.75" customHeight="1" x14ac:dyDescent="0.15">
      <c r="A50" s="48"/>
      <c r="B50" s="1236"/>
      <c r="C50" s="1237"/>
      <c r="D50" s="62"/>
      <c r="E50" s="1228" t="s">
        <v>17</v>
      </c>
      <c r="F50" s="1228"/>
      <c r="G50" s="1228"/>
      <c r="H50" s="1228"/>
      <c r="I50" s="1228"/>
      <c r="J50" s="1229"/>
      <c r="K50" s="63">
        <v>3</v>
      </c>
      <c r="L50" s="64">
        <v>3</v>
      </c>
      <c r="M50" s="64">
        <v>3</v>
      </c>
      <c r="N50" s="64" t="s">
        <v>515</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545</v>
      </c>
      <c r="L52" s="64">
        <v>519</v>
      </c>
      <c r="M52" s="64">
        <v>490</v>
      </c>
      <c r="N52" s="64">
        <v>473</v>
      </c>
      <c r="O52" s="65">
        <v>460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160</v>
      </c>
      <c r="L53" s="69">
        <v>136</v>
      </c>
      <c r="M53" s="69">
        <v>140</v>
      </c>
      <c r="N53" s="69">
        <v>145</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IZrbxZqs7Asz7+kuMOVF62zJrC/vO1e3Z4AaotPg7+mu31/MIzTh+IwTIwsuuQ816c899op5fgjJ0o5oArR4g==" saltValue="bghqfT1JI+CSZUD7PZAL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42" t="s">
        <v>24</v>
      </c>
      <c r="C41" s="1243"/>
      <c r="D41" s="81"/>
      <c r="E41" s="1248" t="s">
        <v>25</v>
      </c>
      <c r="F41" s="1248"/>
      <c r="G41" s="1248"/>
      <c r="H41" s="1249"/>
      <c r="I41" s="82">
        <v>4039</v>
      </c>
      <c r="J41" s="83">
        <v>3837</v>
      </c>
      <c r="K41" s="83">
        <v>3691</v>
      </c>
      <c r="L41" s="83">
        <v>3748</v>
      </c>
      <c r="M41" s="84">
        <v>3849</v>
      </c>
    </row>
    <row r="42" spans="2:13" ht="27.75" customHeight="1" x14ac:dyDescent="0.15">
      <c r="B42" s="1244"/>
      <c r="C42" s="1245"/>
      <c r="D42" s="85"/>
      <c r="E42" s="1250" t="s">
        <v>26</v>
      </c>
      <c r="F42" s="1250"/>
      <c r="G42" s="1250"/>
      <c r="H42" s="1251"/>
      <c r="I42" s="86">
        <v>5</v>
      </c>
      <c r="J42" s="87">
        <v>3</v>
      </c>
      <c r="K42" s="87" t="s">
        <v>515</v>
      </c>
      <c r="L42" s="87" t="s">
        <v>515</v>
      </c>
      <c r="M42" s="88" t="s">
        <v>515</v>
      </c>
    </row>
    <row r="43" spans="2:13" ht="27.75" customHeight="1" x14ac:dyDescent="0.15">
      <c r="B43" s="1244"/>
      <c r="C43" s="1245"/>
      <c r="D43" s="85"/>
      <c r="E43" s="1250" t="s">
        <v>27</v>
      </c>
      <c r="F43" s="1250"/>
      <c r="G43" s="1250"/>
      <c r="H43" s="1251"/>
      <c r="I43" s="86">
        <v>2180</v>
      </c>
      <c r="J43" s="87">
        <v>2081</v>
      </c>
      <c r="K43" s="87">
        <v>1994</v>
      </c>
      <c r="L43" s="87">
        <v>1932</v>
      </c>
      <c r="M43" s="88">
        <v>1822</v>
      </c>
    </row>
    <row r="44" spans="2:13" ht="27.75" customHeight="1" x14ac:dyDescent="0.15">
      <c r="B44" s="1244"/>
      <c r="C44" s="1245"/>
      <c r="D44" s="85"/>
      <c r="E44" s="1250" t="s">
        <v>28</v>
      </c>
      <c r="F44" s="1250"/>
      <c r="G44" s="1250"/>
      <c r="H44" s="1251"/>
      <c r="I44" s="86">
        <v>104</v>
      </c>
      <c r="J44" s="87">
        <v>92</v>
      </c>
      <c r="K44" s="87">
        <v>83</v>
      </c>
      <c r="L44" s="87">
        <v>126</v>
      </c>
      <c r="M44" s="88">
        <v>112</v>
      </c>
    </row>
    <row r="45" spans="2:13" ht="27.75" customHeight="1" x14ac:dyDescent="0.15">
      <c r="B45" s="1244"/>
      <c r="C45" s="1245"/>
      <c r="D45" s="85"/>
      <c r="E45" s="1250" t="s">
        <v>29</v>
      </c>
      <c r="F45" s="1250"/>
      <c r="G45" s="1250"/>
      <c r="H45" s="1251"/>
      <c r="I45" s="86">
        <v>910</v>
      </c>
      <c r="J45" s="87">
        <v>875</v>
      </c>
      <c r="K45" s="87">
        <v>845</v>
      </c>
      <c r="L45" s="87">
        <v>843</v>
      </c>
      <c r="M45" s="88">
        <v>867</v>
      </c>
    </row>
    <row r="46" spans="2:13" ht="27.75" customHeight="1" x14ac:dyDescent="0.15">
      <c r="B46" s="1244"/>
      <c r="C46" s="1245"/>
      <c r="D46" s="89"/>
      <c r="E46" s="1250" t="s">
        <v>30</v>
      </c>
      <c r="F46" s="1250"/>
      <c r="G46" s="1250"/>
      <c r="H46" s="1251"/>
      <c r="I46" s="86" t="s">
        <v>515</v>
      </c>
      <c r="J46" s="87" t="s">
        <v>515</v>
      </c>
      <c r="K46" s="87" t="s">
        <v>515</v>
      </c>
      <c r="L46" s="87" t="s">
        <v>515</v>
      </c>
      <c r="M46" s="88" t="s">
        <v>515</v>
      </c>
    </row>
    <row r="47" spans="2:13" ht="27.75" customHeight="1" x14ac:dyDescent="0.15">
      <c r="B47" s="1244"/>
      <c r="C47" s="1245"/>
      <c r="D47" s="90"/>
      <c r="E47" s="1252" t="s">
        <v>31</v>
      </c>
      <c r="F47" s="1253"/>
      <c r="G47" s="1253"/>
      <c r="H47" s="1254"/>
      <c r="I47" s="86" t="s">
        <v>515</v>
      </c>
      <c r="J47" s="87" t="s">
        <v>515</v>
      </c>
      <c r="K47" s="87" t="s">
        <v>515</v>
      </c>
      <c r="L47" s="87" t="s">
        <v>515</v>
      </c>
      <c r="M47" s="88" t="s">
        <v>515</v>
      </c>
    </row>
    <row r="48" spans="2:13" ht="27.75" customHeight="1" x14ac:dyDescent="0.15">
      <c r="B48" s="1244"/>
      <c r="C48" s="1245"/>
      <c r="D48" s="85"/>
      <c r="E48" s="1250" t="s">
        <v>32</v>
      </c>
      <c r="F48" s="1250"/>
      <c r="G48" s="1250"/>
      <c r="H48" s="1251"/>
      <c r="I48" s="86" t="s">
        <v>515</v>
      </c>
      <c r="J48" s="87" t="s">
        <v>515</v>
      </c>
      <c r="K48" s="87" t="s">
        <v>515</v>
      </c>
      <c r="L48" s="87" t="s">
        <v>515</v>
      </c>
      <c r="M48" s="88" t="s">
        <v>515</v>
      </c>
    </row>
    <row r="49" spans="2:13" ht="27.75" customHeight="1" x14ac:dyDescent="0.15">
      <c r="B49" s="1246"/>
      <c r="C49" s="1247"/>
      <c r="D49" s="85"/>
      <c r="E49" s="1250" t="s">
        <v>33</v>
      </c>
      <c r="F49" s="1250"/>
      <c r="G49" s="1250"/>
      <c r="H49" s="1251"/>
      <c r="I49" s="86" t="s">
        <v>515</v>
      </c>
      <c r="J49" s="87" t="s">
        <v>515</v>
      </c>
      <c r="K49" s="87" t="s">
        <v>515</v>
      </c>
      <c r="L49" s="87" t="s">
        <v>515</v>
      </c>
      <c r="M49" s="88" t="s">
        <v>515</v>
      </c>
    </row>
    <row r="50" spans="2:13" ht="27.75" customHeight="1" x14ac:dyDescent="0.15">
      <c r="B50" s="1255" t="s">
        <v>34</v>
      </c>
      <c r="C50" s="1256"/>
      <c r="D50" s="91"/>
      <c r="E50" s="1250" t="s">
        <v>35</v>
      </c>
      <c r="F50" s="1250"/>
      <c r="G50" s="1250"/>
      <c r="H50" s="1251"/>
      <c r="I50" s="86">
        <v>1620</v>
      </c>
      <c r="J50" s="87">
        <v>1671</v>
      </c>
      <c r="K50" s="87">
        <v>1850</v>
      </c>
      <c r="L50" s="87">
        <v>1955</v>
      </c>
      <c r="M50" s="88">
        <v>1941</v>
      </c>
    </row>
    <row r="51" spans="2:13" ht="27.75" customHeight="1" x14ac:dyDescent="0.15">
      <c r="B51" s="1244"/>
      <c r="C51" s="1245"/>
      <c r="D51" s="85"/>
      <c r="E51" s="1250" t="s">
        <v>36</v>
      </c>
      <c r="F51" s="1250"/>
      <c r="G51" s="1250"/>
      <c r="H51" s="1251"/>
      <c r="I51" s="86">
        <v>162</v>
      </c>
      <c r="J51" s="87">
        <v>56</v>
      </c>
      <c r="K51" s="87">
        <v>46</v>
      </c>
      <c r="L51" s="87">
        <v>38</v>
      </c>
      <c r="M51" s="88">
        <v>66</v>
      </c>
    </row>
    <row r="52" spans="2:13" ht="27.75" customHeight="1" x14ac:dyDescent="0.15">
      <c r="B52" s="1246"/>
      <c r="C52" s="1247"/>
      <c r="D52" s="85"/>
      <c r="E52" s="1250" t="s">
        <v>37</v>
      </c>
      <c r="F52" s="1250"/>
      <c r="G52" s="1250"/>
      <c r="H52" s="1251"/>
      <c r="I52" s="86">
        <v>4592</v>
      </c>
      <c r="J52" s="87">
        <v>4458</v>
      </c>
      <c r="K52" s="87">
        <v>4383</v>
      </c>
      <c r="L52" s="87">
        <v>4402</v>
      </c>
      <c r="M52" s="88">
        <v>4398</v>
      </c>
    </row>
    <row r="53" spans="2:13" ht="27.75" customHeight="1" thickBot="1" x14ac:dyDescent="0.2">
      <c r="B53" s="1257" t="s">
        <v>38</v>
      </c>
      <c r="C53" s="1258"/>
      <c r="D53" s="92"/>
      <c r="E53" s="1259" t="s">
        <v>39</v>
      </c>
      <c r="F53" s="1259"/>
      <c r="G53" s="1259"/>
      <c r="H53" s="1260"/>
      <c r="I53" s="93">
        <v>864</v>
      </c>
      <c r="J53" s="94">
        <v>701</v>
      </c>
      <c r="K53" s="94">
        <v>333</v>
      </c>
      <c r="L53" s="94">
        <v>254</v>
      </c>
      <c r="M53" s="95">
        <v>245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55v+GnHbM+jCEdTHGl47+3F+PUGSU4PlUZ+TiQTPP7GkbBB067zVomTcIA0bHAhEohgGSIpMIq/tJs0CqYx6Q==" saltValue="Enaf7jRuKpbKDAu7V4q8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719</v>
      </c>
      <c r="G55" s="107">
        <v>781</v>
      </c>
      <c r="H55" s="108">
        <v>780</v>
      </c>
    </row>
    <row r="56" spans="2:8" ht="52.5" customHeight="1" x14ac:dyDescent="0.15">
      <c r="B56" s="109"/>
      <c r="C56" s="1271" t="s">
        <v>43</v>
      </c>
      <c r="D56" s="1271"/>
      <c r="E56" s="1272"/>
      <c r="F56" s="110">
        <v>320</v>
      </c>
      <c r="G56" s="110">
        <v>360</v>
      </c>
      <c r="H56" s="111">
        <v>309</v>
      </c>
    </row>
    <row r="57" spans="2:8" ht="53.25" customHeight="1" x14ac:dyDescent="0.15">
      <c r="B57" s="109"/>
      <c r="C57" s="1273" t="s">
        <v>44</v>
      </c>
      <c r="D57" s="1273"/>
      <c r="E57" s="1274"/>
      <c r="F57" s="112">
        <v>664</v>
      </c>
      <c r="G57" s="112">
        <v>659</v>
      </c>
      <c r="H57" s="113">
        <v>677</v>
      </c>
    </row>
    <row r="58" spans="2:8" ht="45.75" customHeight="1" x14ac:dyDescent="0.15">
      <c r="B58" s="114"/>
      <c r="C58" s="1261" t="s">
        <v>588</v>
      </c>
      <c r="D58" s="1262"/>
      <c r="E58" s="1263"/>
      <c r="F58" s="115">
        <v>261</v>
      </c>
      <c r="G58" s="115">
        <v>194</v>
      </c>
      <c r="H58" s="116">
        <v>184</v>
      </c>
    </row>
    <row r="59" spans="2:8" ht="45.75" customHeight="1" x14ac:dyDescent="0.15">
      <c r="B59" s="114"/>
      <c r="C59" s="1261" t="s">
        <v>589</v>
      </c>
      <c r="D59" s="1262"/>
      <c r="E59" s="1263"/>
      <c r="F59" s="115">
        <v>125</v>
      </c>
      <c r="G59" s="115">
        <v>155</v>
      </c>
      <c r="H59" s="116">
        <v>156</v>
      </c>
    </row>
    <row r="60" spans="2:8" ht="45.75" customHeight="1" x14ac:dyDescent="0.15">
      <c r="B60" s="114"/>
      <c r="C60" s="1261" t="s">
        <v>590</v>
      </c>
      <c r="D60" s="1262"/>
      <c r="E60" s="1263"/>
      <c r="F60" s="115">
        <v>82</v>
      </c>
      <c r="G60" s="115">
        <v>100</v>
      </c>
      <c r="H60" s="116">
        <v>126</v>
      </c>
    </row>
    <row r="61" spans="2:8" ht="45.75" customHeight="1" x14ac:dyDescent="0.15">
      <c r="B61" s="114"/>
      <c r="C61" s="1261" t="s">
        <v>591</v>
      </c>
      <c r="D61" s="1262"/>
      <c r="E61" s="1263"/>
      <c r="F61" s="115">
        <v>73</v>
      </c>
      <c r="G61" s="115">
        <v>79</v>
      </c>
      <c r="H61" s="116">
        <v>73</v>
      </c>
    </row>
    <row r="62" spans="2:8" ht="45.75" customHeight="1" thickBot="1" x14ac:dyDescent="0.2">
      <c r="B62" s="117"/>
      <c r="C62" s="1264" t="s">
        <v>592</v>
      </c>
      <c r="D62" s="1265"/>
      <c r="E62" s="1266"/>
      <c r="F62" s="118">
        <v>60</v>
      </c>
      <c r="G62" s="118">
        <v>73</v>
      </c>
      <c r="H62" s="119">
        <v>73</v>
      </c>
    </row>
    <row r="63" spans="2:8" ht="52.5" customHeight="1" thickBot="1" x14ac:dyDescent="0.2">
      <c r="B63" s="120"/>
      <c r="C63" s="1267" t="s">
        <v>45</v>
      </c>
      <c r="D63" s="1267"/>
      <c r="E63" s="1268"/>
      <c r="F63" s="121">
        <v>1703</v>
      </c>
      <c r="G63" s="121">
        <v>1800</v>
      </c>
      <c r="H63" s="122">
        <v>1766</v>
      </c>
    </row>
    <row r="64" spans="2:8" ht="15" customHeight="1" x14ac:dyDescent="0.15"/>
    <row r="65" ht="0" hidden="1" customHeight="1" x14ac:dyDescent="0.15"/>
    <row r="66" ht="0" hidden="1" customHeight="1" x14ac:dyDescent="0.15"/>
  </sheetData>
  <sheetProtection algorithmName="SHA-512" hashValue="pLBlRCABl+nz8u9eRqaU+4dgkIuhsjx34blk0g+zwpM6sNiCwEMIviO3WIrLZNARAjjI6qn00fdqDjzkPABDmg==" saltValue="0F6dUI9jKiRgBUdSb/lR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12.5</v>
      </c>
      <c r="CO51" s="1277"/>
      <c r="CP51" s="1277"/>
      <c r="CQ51" s="1277"/>
      <c r="CR51" s="1277"/>
      <c r="CS51" s="1277"/>
      <c r="CT51" s="1277"/>
      <c r="CU51" s="1277"/>
      <c r="CV51" s="1277">
        <v>12.4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31.2</v>
      </c>
      <c r="CO53" s="1277"/>
      <c r="CP53" s="1277"/>
      <c r="CQ53" s="1277"/>
      <c r="CR53" s="1277"/>
      <c r="CS53" s="1277"/>
      <c r="CT53" s="1277"/>
      <c r="CU53" s="1277"/>
      <c r="CV53" s="1277">
        <v>32.9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57.5</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v>42.3</v>
      </c>
      <c r="BQ73" s="1277"/>
      <c r="BR73" s="1277"/>
      <c r="BS73" s="1277"/>
      <c r="BT73" s="1277"/>
      <c r="BU73" s="1277"/>
      <c r="BV73" s="1277"/>
      <c r="BW73" s="1277"/>
      <c r="BX73" s="1277">
        <v>35.200000000000003</v>
      </c>
      <c r="BY73" s="1277"/>
      <c r="BZ73" s="1277"/>
      <c r="CA73" s="1277"/>
      <c r="CB73" s="1277"/>
      <c r="CC73" s="1277"/>
      <c r="CD73" s="1277"/>
      <c r="CE73" s="1277"/>
      <c r="CF73" s="1277">
        <v>16.100000000000001</v>
      </c>
      <c r="CG73" s="1277"/>
      <c r="CH73" s="1277"/>
      <c r="CI73" s="1277"/>
      <c r="CJ73" s="1277"/>
      <c r="CK73" s="1277"/>
      <c r="CL73" s="1277"/>
      <c r="CM73" s="1277"/>
      <c r="CN73" s="1277">
        <v>12.5</v>
      </c>
      <c r="CO73" s="1277"/>
      <c r="CP73" s="1277"/>
      <c r="CQ73" s="1277"/>
      <c r="CR73" s="1277"/>
      <c r="CS73" s="1277"/>
      <c r="CT73" s="1277"/>
      <c r="CU73" s="1277"/>
      <c r="CV73" s="1277">
        <v>12.4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9.5</v>
      </c>
      <c r="BQ75" s="1277"/>
      <c r="BR75" s="1277"/>
      <c r="BS75" s="1277"/>
      <c r="BT75" s="1277"/>
      <c r="BU75" s="1277"/>
      <c r="BV75" s="1277"/>
      <c r="BW75" s="1277"/>
      <c r="BX75" s="1277">
        <v>8.1</v>
      </c>
      <c r="BY75" s="1277"/>
      <c r="BZ75" s="1277"/>
      <c r="CA75" s="1277"/>
      <c r="CB75" s="1277"/>
      <c r="CC75" s="1277"/>
      <c r="CD75" s="1277"/>
      <c r="CE75" s="1277"/>
      <c r="CF75" s="1277">
        <v>7.1</v>
      </c>
      <c r="CG75" s="1277"/>
      <c r="CH75" s="1277"/>
      <c r="CI75" s="1277"/>
      <c r="CJ75" s="1277"/>
      <c r="CK75" s="1277"/>
      <c r="CL75" s="1277"/>
      <c r="CM75" s="1277"/>
      <c r="CN75" s="1277">
        <v>6.9</v>
      </c>
      <c r="CO75" s="1277"/>
      <c r="CP75" s="1277"/>
      <c r="CQ75" s="1277"/>
      <c r="CR75" s="1277"/>
      <c r="CS75" s="1277"/>
      <c r="CT75" s="1277"/>
      <c r="CU75" s="1277"/>
      <c r="CV75" s="1277">
        <v>6.9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604</v>
      </c>
      <c r="BC79" s="1280"/>
      <c r="BD79" s="1280"/>
      <c r="BE79" s="1280"/>
      <c r="BF79" s="1280"/>
      <c r="BG79" s="1280"/>
      <c r="BH79" s="1280"/>
      <c r="BI79" s="1280"/>
      <c r="BJ79" s="1280"/>
      <c r="BK79" s="1280"/>
      <c r="BL79" s="1280"/>
      <c r="BM79" s="1280"/>
      <c r="BN79" s="1280"/>
      <c r="BO79" s="1280"/>
      <c r="BP79" s="1277">
        <v>8.6</v>
      </c>
      <c r="BQ79" s="1277"/>
      <c r="BR79" s="1277"/>
      <c r="BS79" s="1277"/>
      <c r="BT79" s="1277"/>
      <c r="BU79" s="1277"/>
      <c r="BV79" s="1277"/>
      <c r="BW79" s="1277"/>
      <c r="BX79" s="1277">
        <v>7.7</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s6FOTWK0rr7TUvoCpGmf9Kou/ls9MDuRgSZrhzcJMmsUO1eRP2g3F34SrOUJPgGe6oq+420QKOSkIW4lvxZ+g==" saltValue="z2Q85TW+mP63awK+xGacP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3" zoomScaleNormal="53"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hfjDoBIP99rGUiV4q9JFhS0H4wAeuiKdlpKiP6IKaGLoVgu3LUD5ZEfArrAyZ3i/unSBJIQp6DukZqdbVQfRw==" saltValue="9UIES6sxmnNS/f2KgQrWR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3" zoomScaleNormal="53"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NaOU1TDGuZOVzr8/hZQBSCH4ZnN3xH36w8FTn52AMsppyjpM4xnWLBUkEYnvKb3i5of+kmKnv9omVHRfDgikA==" saltValue="hOL+T2rum1mxoX6JQDRp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147112</v>
      </c>
      <c r="E3" s="141"/>
      <c r="F3" s="142">
        <v>238802</v>
      </c>
      <c r="G3" s="143"/>
      <c r="H3" s="144"/>
    </row>
    <row r="4" spans="1:8" x14ac:dyDescent="0.15">
      <c r="A4" s="145"/>
      <c r="B4" s="146"/>
      <c r="C4" s="147"/>
      <c r="D4" s="148">
        <v>96569</v>
      </c>
      <c r="E4" s="149"/>
      <c r="F4" s="150">
        <v>128562</v>
      </c>
      <c r="G4" s="151"/>
      <c r="H4" s="152"/>
    </row>
    <row r="5" spans="1:8" x14ac:dyDescent="0.15">
      <c r="A5" s="133" t="s">
        <v>550</v>
      </c>
      <c r="B5" s="138"/>
      <c r="C5" s="139"/>
      <c r="D5" s="140">
        <v>138783</v>
      </c>
      <c r="E5" s="141"/>
      <c r="F5" s="142">
        <v>288550</v>
      </c>
      <c r="G5" s="143"/>
      <c r="H5" s="144"/>
    </row>
    <row r="6" spans="1:8" x14ac:dyDescent="0.15">
      <c r="A6" s="145"/>
      <c r="B6" s="146"/>
      <c r="C6" s="147"/>
      <c r="D6" s="148">
        <v>90372</v>
      </c>
      <c r="E6" s="149"/>
      <c r="F6" s="150">
        <v>141525</v>
      </c>
      <c r="G6" s="151"/>
      <c r="H6" s="152"/>
    </row>
    <row r="7" spans="1:8" x14ac:dyDescent="0.15">
      <c r="A7" s="133" t="s">
        <v>551</v>
      </c>
      <c r="B7" s="138"/>
      <c r="C7" s="139"/>
      <c r="D7" s="140">
        <v>133171</v>
      </c>
      <c r="E7" s="141"/>
      <c r="F7" s="142">
        <v>245039</v>
      </c>
      <c r="G7" s="143"/>
      <c r="H7" s="144"/>
    </row>
    <row r="8" spans="1:8" x14ac:dyDescent="0.15">
      <c r="A8" s="145"/>
      <c r="B8" s="146"/>
      <c r="C8" s="147"/>
      <c r="D8" s="148">
        <v>87328</v>
      </c>
      <c r="E8" s="149"/>
      <c r="F8" s="150">
        <v>108922</v>
      </c>
      <c r="G8" s="151"/>
      <c r="H8" s="152"/>
    </row>
    <row r="9" spans="1:8" x14ac:dyDescent="0.15">
      <c r="A9" s="133" t="s">
        <v>552</v>
      </c>
      <c r="B9" s="138"/>
      <c r="C9" s="139"/>
      <c r="D9" s="140">
        <v>150626</v>
      </c>
      <c r="E9" s="141"/>
      <c r="F9" s="142">
        <v>237994</v>
      </c>
      <c r="G9" s="143"/>
      <c r="H9" s="144"/>
    </row>
    <row r="10" spans="1:8" x14ac:dyDescent="0.15">
      <c r="A10" s="145"/>
      <c r="B10" s="146"/>
      <c r="C10" s="147"/>
      <c r="D10" s="148">
        <v>81825</v>
      </c>
      <c r="E10" s="149"/>
      <c r="F10" s="150">
        <v>110361</v>
      </c>
      <c r="G10" s="151"/>
      <c r="H10" s="152"/>
    </row>
    <row r="11" spans="1:8" x14ac:dyDescent="0.15">
      <c r="A11" s="133" t="s">
        <v>553</v>
      </c>
      <c r="B11" s="138"/>
      <c r="C11" s="139"/>
      <c r="D11" s="140">
        <v>161208</v>
      </c>
      <c r="E11" s="141"/>
      <c r="F11" s="142">
        <v>267911</v>
      </c>
      <c r="G11" s="143"/>
      <c r="H11" s="144"/>
    </row>
    <row r="12" spans="1:8" x14ac:dyDescent="0.15">
      <c r="A12" s="145"/>
      <c r="B12" s="146"/>
      <c r="C12" s="153"/>
      <c r="D12" s="148">
        <v>92338</v>
      </c>
      <c r="E12" s="149"/>
      <c r="F12" s="150">
        <v>106425</v>
      </c>
      <c r="G12" s="151"/>
      <c r="H12" s="152"/>
    </row>
    <row r="13" spans="1:8" x14ac:dyDescent="0.15">
      <c r="A13" s="133"/>
      <c r="B13" s="138"/>
      <c r="C13" s="154"/>
      <c r="D13" s="155">
        <v>146180</v>
      </c>
      <c r="E13" s="156"/>
      <c r="F13" s="157">
        <v>255659</v>
      </c>
      <c r="G13" s="158"/>
      <c r="H13" s="144"/>
    </row>
    <row r="14" spans="1:8" x14ac:dyDescent="0.15">
      <c r="A14" s="145"/>
      <c r="B14" s="146"/>
      <c r="C14" s="147"/>
      <c r="D14" s="148">
        <v>89686</v>
      </c>
      <c r="E14" s="149"/>
      <c r="F14" s="150">
        <v>119159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2.87</v>
      </c>
      <c r="C19" s="159">
        <f>ROUND(VALUE(SUBSTITUTE(実質収支比率等に係る経年分析!G$48,"▲","-")),2)</f>
        <v>3.25</v>
      </c>
      <c r="D19" s="159">
        <f>ROUND(VALUE(SUBSTITUTE(実質収支比率等に係る経年分析!H$48,"▲","-")),2)</f>
        <v>4.84</v>
      </c>
      <c r="E19" s="159">
        <f>ROUND(VALUE(SUBSTITUTE(実質収支比率等に係る経年分析!I$48,"▲","-")),2)</f>
        <v>2.67</v>
      </c>
      <c r="F19" s="159">
        <f>ROUND(VALUE(SUBSTITUTE(実質収支比率等に係る経年分析!J$48,"▲","-")),2)</f>
        <v>3.79</v>
      </c>
    </row>
    <row r="20" spans="1:11" x14ac:dyDescent="0.15">
      <c r="A20" s="159" t="s">
        <v>49</v>
      </c>
      <c r="B20" s="159">
        <f>ROUND(VALUE(SUBSTITUTE(実質収支比率等に係る経年分析!F$47,"▲","-")),2)</f>
        <v>25.01</v>
      </c>
      <c r="C20" s="159">
        <f>ROUND(VALUE(SUBSTITUTE(実質収支比率等に係る経年分析!G$47,"▲","-")),2)</f>
        <v>27.37</v>
      </c>
      <c r="D20" s="159">
        <f>ROUND(VALUE(SUBSTITUTE(実質収支比率等に係る経年分析!H$47,"▲","-")),2)</f>
        <v>28.25</v>
      </c>
      <c r="E20" s="159">
        <f>ROUND(VALUE(SUBSTITUTE(実質収支比率等に係る経年分析!I$47,"▲","-")),2)</f>
        <v>31.46</v>
      </c>
      <c r="F20" s="159">
        <f>ROUND(VALUE(SUBSTITUTE(実質収支比率等に係る経年分析!J$47,"▲","-")),2)</f>
        <v>32.15</v>
      </c>
    </row>
    <row r="21" spans="1:11" x14ac:dyDescent="0.15">
      <c r="A21" s="159" t="s">
        <v>50</v>
      </c>
      <c r="B21" s="159">
        <f>IF(ISNUMBER(VALUE(SUBSTITUTE(実質収支比率等に係る経年分析!F$49,"▲","-"))),ROUND(VALUE(SUBSTITUTE(実質収支比率等に係る経年分析!F$49,"▲","-")),2),NA())</f>
        <v>2.64</v>
      </c>
      <c r="C21" s="159">
        <f>IF(ISNUMBER(VALUE(SUBSTITUTE(実質収支比率等に係る経年分析!G$49,"▲","-"))),ROUND(VALUE(SUBSTITUTE(実質収支比率等に係る経年分析!G$49,"▲","-")),2),NA())</f>
        <v>1.19</v>
      </c>
      <c r="D21" s="159">
        <f>IF(ISNUMBER(VALUE(SUBSTITUTE(実質収支比率等に係る経年分析!H$49,"▲","-"))),ROUND(VALUE(SUBSTITUTE(実質収支比率等に係る経年分析!H$49,"▲","-")),2),NA())</f>
        <v>2.52</v>
      </c>
      <c r="E21" s="159">
        <f>IF(ISNUMBER(VALUE(SUBSTITUTE(実質収支比率等に係る経年分析!I$49,"▲","-"))),ROUND(VALUE(SUBSTITUTE(実質収支比率等に係る経年分析!I$49,"▲","-")),2),NA())</f>
        <v>-2.2999999999999998</v>
      </c>
      <c r="F21" s="159">
        <f>IF(ISNUMBER(VALUE(SUBSTITUTE(実質収支比率等に係る経年分析!J$49,"▲","-"))),ROUND(VALUE(SUBSTITUTE(実質収支比率等に係る経年分析!J$49,"▲","-")),2),NA())</f>
        <v>0.88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南木曽町営妻籠宿有料駐車場特別会計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南木曽町下水道事業特別会計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南木曽町後期高齢者医療特別会計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南木曽町浄化槽市町村整備推進事業特別会計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南木曽町農業集落排水事業特別会計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0.28999999999999998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v>
      </c>
    </row>
    <row r="35" spans="1:16" x14ac:dyDescent="0.15">
      <c r="A35" s="160" t="str">
        <f>IF(連結実質赤字比率に係る赤字・黒字の構成分析!C$35="",NA(),連結実質赤字比率に係る赤字・黒字の構成分析!C$35)</f>
        <v>南木曽町国民健康保険特別会計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2.0499999999999998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3.78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545</v>
      </c>
      <c r="E42" s="161"/>
      <c r="F42" s="161"/>
      <c r="G42" s="161">
        <f>'実質公債費比率（分子）の構造'!L$52</f>
        <v>519</v>
      </c>
      <c r="H42" s="161"/>
      <c r="I42" s="161"/>
      <c r="J42" s="161">
        <f>'実質公債費比率（分子）の構造'!M$52</f>
        <v>490</v>
      </c>
      <c r="K42" s="161"/>
      <c r="L42" s="161"/>
      <c r="M42" s="161">
        <f>'実質公債費比率（分子）の構造'!N$52</f>
        <v>473</v>
      </c>
      <c r="N42" s="161"/>
      <c r="O42" s="161"/>
      <c r="P42" s="161">
        <f>'実質公債費比率（分子）の構造'!O$52</f>
        <v>460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v>
      </c>
      <c r="C44" s="161"/>
      <c r="D44" s="161"/>
      <c r="E44" s="161">
        <f>'実質公債費比率（分子）の構造'!L$50</f>
        <v>3</v>
      </c>
      <c r="F44" s="161"/>
      <c r="G44" s="161"/>
      <c r="H44" s="161">
        <f>'実質公債費比率（分子）の構造'!M$50</f>
        <v>3</v>
      </c>
      <c r="I44" s="161"/>
      <c r="J44" s="161"/>
      <c r="K44" s="161" t="str">
        <f>'実質公債費比率（分子）の構造'!N$50</f>
        <v>-</v>
      </c>
      <c r="L44" s="161"/>
      <c r="M44" s="161"/>
      <c r="N44" s="161">
        <f>'実質公債費比率（分子）の構造'!O$50</f>
        <v>1</v>
      </c>
      <c r="O44" s="161"/>
      <c r="P44" s="161"/>
    </row>
    <row r="45" spans="1:16" x14ac:dyDescent="0.15">
      <c r="A45" s="161" t="s">
        <v>60</v>
      </c>
      <c r="B45" s="161">
        <f>'実質公債費比率（分子）の構造'!K$49</f>
        <v>12</v>
      </c>
      <c r="C45" s="161"/>
      <c r="D45" s="161"/>
      <c r="E45" s="161">
        <f>'実質公債費比率（分子）の構造'!L$49</f>
        <v>13</v>
      </c>
      <c r="F45" s="161"/>
      <c r="G45" s="161"/>
      <c r="H45" s="161">
        <f>'実質公債費比率（分子）の構造'!M$49</f>
        <v>10</v>
      </c>
      <c r="I45" s="161"/>
      <c r="J45" s="161"/>
      <c r="K45" s="161">
        <f>'実質公債費比率（分子）の構造'!N$49</f>
        <v>16</v>
      </c>
      <c r="L45" s="161"/>
      <c r="M45" s="161"/>
      <c r="N45" s="161">
        <f>'実質公債費比率（分子）の構造'!O$49</f>
        <v>15</v>
      </c>
      <c r="O45" s="161"/>
      <c r="P45" s="161"/>
    </row>
    <row r="46" spans="1:16" x14ac:dyDescent="0.15">
      <c r="A46" s="161" t="s">
        <v>61</v>
      </c>
      <c r="B46" s="161">
        <f>'実質公債費比率（分子）の構造'!K$48</f>
        <v>171</v>
      </c>
      <c r="C46" s="161"/>
      <c r="D46" s="161"/>
      <c r="E46" s="161">
        <f>'実質公債費比率（分子）の構造'!L$48</f>
        <v>174</v>
      </c>
      <c r="F46" s="161"/>
      <c r="G46" s="161"/>
      <c r="H46" s="161">
        <f>'実質公債費比率（分子）の構造'!M$48</f>
        <v>164</v>
      </c>
      <c r="I46" s="161"/>
      <c r="J46" s="161"/>
      <c r="K46" s="161">
        <f>'実質公債費比率（分子）の構造'!N$48</f>
        <v>158</v>
      </c>
      <c r="L46" s="161"/>
      <c r="M46" s="161"/>
      <c r="N46" s="161">
        <f>'実質公債費比率（分子）の構造'!O$48</f>
        <v>137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519</v>
      </c>
      <c r="C49" s="161"/>
      <c r="D49" s="161"/>
      <c r="E49" s="161">
        <f>'実質公債費比率（分子）の構造'!L$45</f>
        <v>465</v>
      </c>
      <c r="F49" s="161"/>
      <c r="G49" s="161"/>
      <c r="H49" s="161">
        <f>'実質公債費比率（分子）の構造'!M$45</f>
        <v>453</v>
      </c>
      <c r="I49" s="161"/>
      <c r="J49" s="161"/>
      <c r="K49" s="161">
        <f>'実質公債費比率（分子）の構造'!N$45</f>
        <v>444</v>
      </c>
      <c r="L49" s="161"/>
      <c r="M49" s="161"/>
      <c r="N49" s="161">
        <f>'実質公債費比率（分子）の構造'!O$45</f>
        <v>440</v>
      </c>
      <c r="O49" s="161"/>
      <c r="P49" s="161"/>
    </row>
    <row r="50" spans="1:16" x14ac:dyDescent="0.15">
      <c r="A50" s="161" t="s">
        <v>65</v>
      </c>
      <c r="B50" s="161" t="e">
        <f>NA()</f>
        <v>#N/A</v>
      </c>
      <c r="C50" s="161">
        <f>IF(ISNUMBER('実質公債費比率（分子）の構造'!K$53),'実質公債費比率（分子）の構造'!K$53,NA())</f>
        <v>160</v>
      </c>
      <c r="D50" s="161" t="e">
        <f>NA()</f>
        <v>#N/A</v>
      </c>
      <c r="E50" s="161" t="e">
        <f>NA()</f>
        <v>#N/A</v>
      </c>
      <c r="F50" s="161">
        <f>IF(ISNUMBER('実質公債費比率（分子）の構造'!L$53),'実質公債費比率（分子）の構造'!L$53,NA())</f>
        <v>136</v>
      </c>
      <c r="G50" s="161" t="e">
        <f>NA()</f>
        <v>#N/A</v>
      </c>
      <c r="H50" s="161" t="e">
        <f>NA()</f>
        <v>#N/A</v>
      </c>
      <c r="I50" s="161">
        <f>IF(ISNUMBER('実質公債費比率（分子）の構造'!M$53),'実質公債費比率（分子）の構造'!M$53,NA())</f>
        <v>140</v>
      </c>
      <c r="J50" s="161" t="e">
        <f>NA()</f>
        <v>#N/A</v>
      </c>
      <c r="K50" s="161" t="e">
        <f>NA()</f>
        <v>#N/A</v>
      </c>
      <c r="L50" s="161">
        <f>IF(ISNUMBER('実質公債費比率（分子）の構造'!N$53),'実質公債費比率（分子）の構造'!N$53,NA())</f>
        <v>145</v>
      </c>
      <c r="M50" s="161" t="e">
        <f>NA()</f>
        <v>#N/A</v>
      </c>
      <c r="N50" s="161" t="e">
        <f>NA()</f>
        <v>#N/A</v>
      </c>
      <c r="O50" s="161">
        <f>IF(ISNUMBER('実質公債費比率（分子）の構造'!O$53),'実質公債費比率（分子）の構造'!O$53,NA())</f>
        <v>133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4592</v>
      </c>
      <c r="E56" s="160"/>
      <c r="F56" s="160"/>
      <c r="G56" s="160">
        <f>'将来負担比率（分子）の構造'!J$52</f>
        <v>4458</v>
      </c>
      <c r="H56" s="160"/>
      <c r="I56" s="160"/>
      <c r="J56" s="160">
        <f>'将来負担比率（分子）の構造'!K$52</f>
        <v>4383</v>
      </c>
      <c r="K56" s="160"/>
      <c r="L56" s="160"/>
      <c r="M56" s="160">
        <f>'将来負担比率（分子）の構造'!L$52</f>
        <v>4402</v>
      </c>
      <c r="N56" s="160"/>
      <c r="O56" s="160"/>
      <c r="P56" s="160">
        <f>'将来負担比率（分子）の構造'!M$52</f>
        <v>4398</v>
      </c>
    </row>
    <row r="57" spans="1:16" x14ac:dyDescent="0.15">
      <c r="A57" s="160" t="s">
        <v>36</v>
      </c>
      <c r="B57" s="160"/>
      <c r="C57" s="160"/>
      <c r="D57" s="160">
        <f>'将来負担比率（分子）の構造'!I$51</f>
        <v>162</v>
      </c>
      <c r="E57" s="160"/>
      <c r="F57" s="160"/>
      <c r="G57" s="160">
        <f>'将来負担比率（分子）の構造'!J$51</f>
        <v>56</v>
      </c>
      <c r="H57" s="160"/>
      <c r="I57" s="160"/>
      <c r="J57" s="160">
        <f>'将来負担比率（分子）の構造'!K$51</f>
        <v>46</v>
      </c>
      <c r="K57" s="160"/>
      <c r="L57" s="160"/>
      <c r="M57" s="160">
        <f>'将来負担比率（分子）の構造'!L$51</f>
        <v>38</v>
      </c>
      <c r="N57" s="160"/>
      <c r="O57" s="160"/>
      <c r="P57" s="160">
        <f>'将来負担比率（分子）の構造'!M$51</f>
        <v>66</v>
      </c>
    </row>
    <row r="58" spans="1:16" x14ac:dyDescent="0.15">
      <c r="A58" s="160" t="s">
        <v>35</v>
      </c>
      <c r="B58" s="160"/>
      <c r="C58" s="160"/>
      <c r="D58" s="160">
        <f>'将来負担比率（分子）の構造'!I$50</f>
        <v>1620</v>
      </c>
      <c r="E58" s="160"/>
      <c r="F58" s="160"/>
      <c r="G58" s="160">
        <f>'将来負担比率（分子）の構造'!J$50</f>
        <v>1671</v>
      </c>
      <c r="H58" s="160"/>
      <c r="I58" s="160"/>
      <c r="J58" s="160">
        <f>'将来負担比率（分子）の構造'!K$50</f>
        <v>1850</v>
      </c>
      <c r="K58" s="160"/>
      <c r="L58" s="160"/>
      <c r="M58" s="160">
        <f>'将来負担比率（分子）の構造'!L$50</f>
        <v>1955</v>
      </c>
      <c r="N58" s="160"/>
      <c r="O58" s="160"/>
      <c r="P58" s="160">
        <f>'将来負担比率（分子）の構造'!M$50</f>
        <v>1941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910</v>
      </c>
      <c r="C62" s="160"/>
      <c r="D62" s="160"/>
      <c r="E62" s="160">
        <f>'将来負担比率（分子）の構造'!J$45</f>
        <v>875</v>
      </c>
      <c r="F62" s="160"/>
      <c r="G62" s="160"/>
      <c r="H62" s="160">
        <f>'将来負担比率（分子）の構造'!K$45</f>
        <v>845</v>
      </c>
      <c r="I62" s="160"/>
      <c r="J62" s="160"/>
      <c r="K62" s="160">
        <f>'将来負担比率（分子）の構造'!L$45</f>
        <v>843</v>
      </c>
      <c r="L62" s="160"/>
      <c r="M62" s="160"/>
      <c r="N62" s="160">
        <f>'将来負担比率（分子）の構造'!M$45</f>
        <v>867</v>
      </c>
      <c r="O62" s="160"/>
      <c r="P62" s="160"/>
    </row>
    <row r="63" spans="1:16" x14ac:dyDescent="0.15">
      <c r="A63" s="160" t="s">
        <v>28</v>
      </c>
      <c r="B63" s="160">
        <f>'将来負担比率（分子）の構造'!I$44</f>
        <v>104</v>
      </c>
      <c r="C63" s="160"/>
      <c r="D63" s="160"/>
      <c r="E63" s="160">
        <f>'将来負担比率（分子）の構造'!J$44</f>
        <v>92</v>
      </c>
      <c r="F63" s="160"/>
      <c r="G63" s="160"/>
      <c r="H63" s="160">
        <f>'将来負担比率（分子）の構造'!K$44</f>
        <v>83</v>
      </c>
      <c r="I63" s="160"/>
      <c r="J63" s="160"/>
      <c r="K63" s="160">
        <f>'将来負担比率（分子）の構造'!L$44</f>
        <v>126</v>
      </c>
      <c r="L63" s="160"/>
      <c r="M63" s="160"/>
      <c r="N63" s="160">
        <f>'将来負担比率（分子）の構造'!M$44</f>
        <v>112</v>
      </c>
      <c r="O63" s="160"/>
      <c r="P63" s="160"/>
    </row>
    <row r="64" spans="1:16" x14ac:dyDescent="0.15">
      <c r="A64" s="160" t="s">
        <v>27</v>
      </c>
      <c r="B64" s="160">
        <f>'将来負担比率（分子）の構造'!I$43</f>
        <v>2180</v>
      </c>
      <c r="C64" s="160"/>
      <c r="D64" s="160"/>
      <c r="E64" s="160">
        <f>'将来負担比率（分子）の構造'!J$43</f>
        <v>2081</v>
      </c>
      <c r="F64" s="160"/>
      <c r="G64" s="160"/>
      <c r="H64" s="160">
        <f>'将来負担比率（分子）の構造'!K$43</f>
        <v>1994</v>
      </c>
      <c r="I64" s="160"/>
      <c r="J64" s="160"/>
      <c r="K64" s="160">
        <f>'将来負担比率（分子）の構造'!L$43</f>
        <v>1932</v>
      </c>
      <c r="L64" s="160"/>
      <c r="M64" s="160"/>
      <c r="N64" s="160">
        <f>'将来負担比率（分子）の構造'!M$43</f>
        <v>1822</v>
      </c>
      <c r="O64" s="160"/>
      <c r="P64" s="160"/>
    </row>
    <row r="65" spans="1:16" x14ac:dyDescent="0.15">
      <c r="A65" s="160" t="s">
        <v>26</v>
      </c>
      <c r="B65" s="160">
        <f>'将来負担比率（分子）の構造'!I$42</f>
        <v>5</v>
      </c>
      <c r="C65" s="160"/>
      <c r="D65" s="160"/>
      <c r="E65" s="160">
        <f>'将来負担比率（分子）の構造'!J$42</f>
        <v>3</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4039</v>
      </c>
      <c r="C66" s="160"/>
      <c r="D66" s="160"/>
      <c r="E66" s="160">
        <f>'将来負担比率（分子）の構造'!J$41</f>
        <v>3837</v>
      </c>
      <c r="F66" s="160"/>
      <c r="G66" s="160"/>
      <c r="H66" s="160">
        <f>'将来負担比率（分子）の構造'!K$41</f>
        <v>3691</v>
      </c>
      <c r="I66" s="160"/>
      <c r="J66" s="160"/>
      <c r="K66" s="160">
        <f>'将来負担比率（分子）の構造'!L$41</f>
        <v>3748</v>
      </c>
      <c r="L66" s="160"/>
      <c r="M66" s="160"/>
      <c r="N66" s="160">
        <f>'将来負担比率（分子）の構造'!M$41</f>
        <v>3849</v>
      </c>
      <c r="O66" s="160"/>
      <c r="P66" s="160"/>
    </row>
    <row r="67" spans="1:16" x14ac:dyDescent="0.15">
      <c r="A67" s="160" t="s">
        <v>69</v>
      </c>
      <c r="B67" s="160" t="e">
        <f>NA()</f>
        <v>#N/A</v>
      </c>
      <c r="C67" s="160">
        <f>IF(ISNUMBER('将来負担比率（分子）の構造'!I$53), IF('将来負担比率（分子）の構造'!I$53 &lt; 0, 0, '将来負担比率（分子）の構造'!I$53), NA())</f>
        <v>864</v>
      </c>
      <c r="D67" s="160" t="e">
        <f>NA()</f>
        <v>#N/A</v>
      </c>
      <c r="E67" s="160" t="e">
        <f>NA()</f>
        <v>#N/A</v>
      </c>
      <c r="F67" s="160">
        <f>IF(ISNUMBER('将来負担比率（分子）の構造'!J$53), IF('将来負担比率（分子）の構造'!J$53 &lt; 0, 0, '将来負担比率（分子）の構造'!J$53), NA())</f>
        <v>701</v>
      </c>
      <c r="G67" s="160" t="e">
        <f>NA()</f>
        <v>#N/A</v>
      </c>
      <c r="H67" s="160" t="e">
        <f>NA()</f>
        <v>#N/A</v>
      </c>
      <c r="I67" s="160">
        <f>IF(ISNUMBER('将来負担比率（分子）の構造'!K$53), IF('将来負担比率（分子）の構造'!K$53 &lt; 0, 0, '将来負担比率（分子）の構造'!K$53), NA())</f>
        <v>333</v>
      </c>
      <c r="J67" s="160" t="e">
        <f>NA()</f>
        <v>#N/A</v>
      </c>
      <c r="K67" s="160" t="e">
        <f>NA()</f>
        <v>#N/A</v>
      </c>
      <c r="L67" s="160">
        <f>IF(ISNUMBER('将来負担比率（分子）の構造'!L$53), IF('将来負担比率（分子）の構造'!L$53 &lt; 0, 0, '将来負担比率（分子）の構造'!L$53), NA())</f>
        <v>254</v>
      </c>
      <c r="M67" s="160" t="e">
        <f>NA()</f>
        <v>#N/A</v>
      </c>
      <c r="N67" s="160" t="e">
        <f>NA()</f>
        <v>#N/A</v>
      </c>
      <c r="O67" s="160">
        <f>IF(ISNUMBER('将来負担比率（分子）の構造'!M$53), IF('将来負担比率（分子）の構造'!M$53 &lt; 0, 0, '将来負担比率（分子）の構造'!M$53), NA())</f>
        <v>245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719</v>
      </c>
      <c r="C72" s="164">
        <f>基金残高に係る経年分析!G55</f>
        <v>781</v>
      </c>
      <c r="D72" s="164">
        <f>基金残高に係る経年分析!H55</f>
        <v>780</v>
      </c>
    </row>
    <row r="73" spans="1:16" x14ac:dyDescent="0.15">
      <c r="A73" s="163" t="s">
        <v>72</v>
      </c>
      <c r="B73" s="164">
        <f>基金残高に係る経年分析!F56</f>
        <v>320</v>
      </c>
      <c r="C73" s="164">
        <f>基金残高に係る経年分析!G56</f>
        <v>360</v>
      </c>
      <c r="D73" s="164">
        <f>基金残高に係る経年分析!H56</f>
        <v>309</v>
      </c>
    </row>
    <row r="74" spans="1:16" x14ac:dyDescent="0.15">
      <c r="A74" s="163" t="s">
        <v>73</v>
      </c>
      <c r="B74" s="164">
        <f>基金残高に係る経年分析!F57</f>
        <v>664</v>
      </c>
      <c r="C74" s="164">
        <f>基金残高に係る経年分析!G57</f>
        <v>659</v>
      </c>
      <c r="D74" s="164">
        <f>基金残高に係る経年分析!H57</f>
        <v>677</v>
      </c>
    </row>
  </sheetData>
  <sheetProtection algorithmName="SHA-512" hashValue="ICg72ednEVx5jD2NPGEVFS6XzEnTr/PY6l/RrNiyon/CUYcn0mx9VQlwJHE63XSBVE8LO6E8ApI0eKSv5ZtZsg==" saltValue="xQF79t+cSVe+AIMB1B+C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606304</v>
      </c>
      <c r="S5" s="649"/>
      <c r="T5" s="649"/>
      <c r="U5" s="649"/>
      <c r="V5" s="649"/>
      <c r="W5" s="649"/>
      <c r="X5" s="649"/>
      <c r="Y5" s="650"/>
      <c r="Z5" s="651">
        <v>14.9</v>
      </c>
      <c r="AA5" s="651"/>
      <c r="AB5" s="651"/>
      <c r="AC5" s="651"/>
      <c r="AD5" s="652">
        <v>606304</v>
      </c>
      <c r="AE5" s="652"/>
      <c r="AF5" s="652"/>
      <c r="AG5" s="652"/>
      <c r="AH5" s="652"/>
      <c r="AI5" s="652"/>
      <c r="AJ5" s="652"/>
      <c r="AK5" s="652"/>
      <c r="AL5" s="653">
        <v>25.1</v>
      </c>
      <c r="AM5" s="654"/>
      <c r="AN5" s="654"/>
      <c r="AO5" s="655"/>
      <c r="AP5" s="645" t="s">
        <v>219</v>
      </c>
      <c r="AQ5" s="646"/>
      <c r="AR5" s="646"/>
      <c r="AS5" s="646"/>
      <c r="AT5" s="646"/>
      <c r="AU5" s="646"/>
      <c r="AV5" s="646"/>
      <c r="AW5" s="646"/>
      <c r="AX5" s="646"/>
      <c r="AY5" s="646"/>
      <c r="AZ5" s="646"/>
      <c r="BA5" s="646"/>
      <c r="BB5" s="646"/>
      <c r="BC5" s="646"/>
      <c r="BD5" s="646"/>
      <c r="BE5" s="646"/>
      <c r="BF5" s="647"/>
      <c r="BG5" s="659">
        <v>601212</v>
      </c>
      <c r="BH5" s="660"/>
      <c r="BI5" s="660"/>
      <c r="BJ5" s="660"/>
      <c r="BK5" s="660"/>
      <c r="BL5" s="660"/>
      <c r="BM5" s="660"/>
      <c r="BN5" s="661"/>
      <c r="BO5" s="662">
        <v>99.2</v>
      </c>
      <c r="BP5" s="662"/>
      <c r="BQ5" s="662"/>
      <c r="BR5" s="662"/>
      <c r="BS5" s="663">
        <v>50958</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40447</v>
      </c>
      <c r="S6" s="660"/>
      <c r="T6" s="660"/>
      <c r="U6" s="660"/>
      <c r="V6" s="660"/>
      <c r="W6" s="660"/>
      <c r="X6" s="660"/>
      <c r="Y6" s="661"/>
      <c r="Z6" s="662">
        <v>1</v>
      </c>
      <c r="AA6" s="662"/>
      <c r="AB6" s="662"/>
      <c r="AC6" s="662"/>
      <c r="AD6" s="663">
        <v>40447</v>
      </c>
      <c r="AE6" s="663"/>
      <c r="AF6" s="663"/>
      <c r="AG6" s="663"/>
      <c r="AH6" s="663"/>
      <c r="AI6" s="663"/>
      <c r="AJ6" s="663"/>
      <c r="AK6" s="663"/>
      <c r="AL6" s="664">
        <v>1.7</v>
      </c>
      <c r="AM6" s="665"/>
      <c r="AN6" s="665"/>
      <c r="AO6" s="666"/>
      <c r="AP6" s="656" t="s">
        <v>224</v>
      </c>
      <c r="AQ6" s="657"/>
      <c r="AR6" s="657"/>
      <c r="AS6" s="657"/>
      <c r="AT6" s="657"/>
      <c r="AU6" s="657"/>
      <c r="AV6" s="657"/>
      <c r="AW6" s="657"/>
      <c r="AX6" s="657"/>
      <c r="AY6" s="657"/>
      <c r="AZ6" s="657"/>
      <c r="BA6" s="657"/>
      <c r="BB6" s="657"/>
      <c r="BC6" s="657"/>
      <c r="BD6" s="657"/>
      <c r="BE6" s="657"/>
      <c r="BF6" s="658"/>
      <c r="BG6" s="659">
        <v>601212</v>
      </c>
      <c r="BH6" s="660"/>
      <c r="BI6" s="660"/>
      <c r="BJ6" s="660"/>
      <c r="BK6" s="660"/>
      <c r="BL6" s="660"/>
      <c r="BM6" s="660"/>
      <c r="BN6" s="661"/>
      <c r="BO6" s="662">
        <v>99.2</v>
      </c>
      <c r="BP6" s="662"/>
      <c r="BQ6" s="662"/>
      <c r="BR6" s="662"/>
      <c r="BS6" s="663">
        <v>50958</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45835</v>
      </c>
      <c r="CS6" s="660"/>
      <c r="CT6" s="660"/>
      <c r="CU6" s="660"/>
      <c r="CV6" s="660"/>
      <c r="CW6" s="660"/>
      <c r="CX6" s="660"/>
      <c r="CY6" s="661"/>
      <c r="CZ6" s="653">
        <v>1.2</v>
      </c>
      <c r="DA6" s="654"/>
      <c r="DB6" s="654"/>
      <c r="DC6" s="673"/>
      <c r="DD6" s="668" t="s">
        <v>226</v>
      </c>
      <c r="DE6" s="660"/>
      <c r="DF6" s="660"/>
      <c r="DG6" s="660"/>
      <c r="DH6" s="660"/>
      <c r="DI6" s="660"/>
      <c r="DJ6" s="660"/>
      <c r="DK6" s="660"/>
      <c r="DL6" s="660"/>
      <c r="DM6" s="660"/>
      <c r="DN6" s="660"/>
      <c r="DO6" s="660"/>
      <c r="DP6" s="661"/>
      <c r="DQ6" s="668">
        <v>45835</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732</v>
      </c>
      <c r="S7" s="660"/>
      <c r="T7" s="660"/>
      <c r="U7" s="660"/>
      <c r="V7" s="660"/>
      <c r="W7" s="660"/>
      <c r="X7" s="660"/>
      <c r="Y7" s="661"/>
      <c r="Z7" s="662">
        <v>0</v>
      </c>
      <c r="AA7" s="662"/>
      <c r="AB7" s="662"/>
      <c r="AC7" s="662"/>
      <c r="AD7" s="663">
        <v>732</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183665</v>
      </c>
      <c r="BH7" s="660"/>
      <c r="BI7" s="660"/>
      <c r="BJ7" s="660"/>
      <c r="BK7" s="660"/>
      <c r="BL7" s="660"/>
      <c r="BM7" s="660"/>
      <c r="BN7" s="661"/>
      <c r="BO7" s="662">
        <v>30.3</v>
      </c>
      <c r="BP7" s="662"/>
      <c r="BQ7" s="662"/>
      <c r="BR7" s="662"/>
      <c r="BS7" s="663">
        <v>3576</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745602</v>
      </c>
      <c r="CS7" s="660"/>
      <c r="CT7" s="660"/>
      <c r="CU7" s="660"/>
      <c r="CV7" s="660"/>
      <c r="CW7" s="660"/>
      <c r="CX7" s="660"/>
      <c r="CY7" s="661"/>
      <c r="CZ7" s="662">
        <v>19</v>
      </c>
      <c r="DA7" s="662"/>
      <c r="DB7" s="662"/>
      <c r="DC7" s="662"/>
      <c r="DD7" s="668">
        <v>185746</v>
      </c>
      <c r="DE7" s="660"/>
      <c r="DF7" s="660"/>
      <c r="DG7" s="660"/>
      <c r="DH7" s="660"/>
      <c r="DI7" s="660"/>
      <c r="DJ7" s="660"/>
      <c r="DK7" s="660"/>
      <c r="DL7" s="660"/>
      <c r="DM7" s="660"/>
      <c r="DN7" s="660"/>
      <c r="DO7" s="660"/>
      <c r="DP7" s="661"/>
      <c r="DQ7" s="668">
        <v>519323</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1743</v>
      </c>
      <c r="S8" s="660"/>
      <c r="T8" s="660"/>
      <c r="U8" s="660"/>
      <c r="V8" s="660"/>
      <c r="W8" s="660"/>
      <c r="X8" s="660"/>
      <c r="Y8" s="661"/>
      <c r="Z8" s="662">
        <v>0</v>
      </c>
      <c r="AA8" s="662"/>
      <c r="AB8" s="662"/>
      <c r="AC8" s="662"/>
      <c r="AD8" s="663">
        <v>1743</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7261</v>
      </c>
      <c r="BH8" s="660"/>
      <c r="BI8" s="660"/>
      <c r="BJ8" s="660"/>
      <c r="BK8" s="660"/>
      <c r="BL8" s="660"/>
      <c r="BM8" s="660"/>
      <c r="BN8" s="661"/>
      <c r="BO8" s="662">
        <v>1.2</v>
      </c>
      <c r="BP8" s="662"/>
      <c r="BQ8" s="662"/>
      <c r="BR8" s="662"/>
      <c r="BS8" s="668" t="s">
        <v>226</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767896</v>
      </c>
      <c r="CS8" s="660"/>
      <c r="CT8" s="660"/>
      <c r="CU8" s="660"/>
      <c r="CV8" s="660"/>
      <c r="CW8" s="660"/>
      <c r="CX8" s="660"/>
      <c r="CY8" s="661"/>
      <c r="CZ8" s="662">
        <v>19.600000000000001</v>
      </c>
      <c r="DA8" s="662"/>
      <c r="DB8" s="662"/>
      <c r="DC8" s="662"/>
      <c r="DD8" s="668">
        <v>10872</v>
      </c>
      <c r="DE8" s="660"/>
      <c r="DF8" s="660"/>
      <c r="DG8" s="660"/>
      <c r="DH8" s="660"/>
      <c r="DI8" s="660"/>
      <c r="DJ8" s="660"/>
      <c r="DK8" s="660"/>
      <c r="DL8" s="660"/>
      <c r="DM8" s="660"/>
      <c r="DN8" s="660"/>
      <c r="DO8" s="660"/>
      <c r="DP8" s="661"/>
      <c r="DQ8" s="668">
        <v>495019</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1878</v>
      </c>
      <c r="S9" s="660"/>
      <c r="T9" s="660"/>
      <c r="U9" s="660"/>
      <c r="V9" s="660"/>
      <c r="W9" s="660"/>
      <c r="X9" s="660"/>
      <c r="Y9" s="661"/>
      <c r="Z9" s="662">
        <v>0</v>
      </c>
      <c r="AA9" s="662"/>
      <c r="AB9" s="662"/>
      <c r="AC9" s="662"/>
      <c r="AD9" s="663">
        <v>1878</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145877</v>
      </c>
      <c r="BH9" s="660"/>
      <c r="BI9" s="660"/>
      <c r="BJ9" s="660"/>
      <c r="BK9" s="660"/>
      <c r="BL9" s="660"/>
      <c r="BM9" s="660"/>
      <c r="BN9" s="661"/>
      <c r="BO9" s="662">
        <v>24.1</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478545</v>
      </c>
      <c r="CS9" s="660"/>
      <c r="CT9" s="660"/>
      <c r="CU9" s="660"/>
      <c r="CV9" s="660"/>
      <c r="CW9" s="660"/>
      <c r="CX9" s="660"/>
      <c r="CY9" s="661"/>
      <c r="CZ9" s="662">
        <v>12.2</v>
      </c>
      <c r="DA9" s="662"/>
      <c r="DB9" s="662"/>
      <c r="DC9" s="662"/>
      <c r="DD9" s="668">
        <v>11872</v>
      </c>
      <c r="DE9" s="660"/>
      <c r="DF9" s="660"/>
      <c r="DG9" s="660"/>
      <c r="DH9" s="660"/>
      <c r="DI9" s="660"/>
      <c r="DJ9" s="660"/>
      <c r="DK9" s="660"/>
      <c r="DL9" s="660"/>
      <c r="DM9" s="660"/>
      <c r="DN9" s="660"/>
      <c r="DO9" s="660"/>
      <c r="DP9" s="661"/>
      <c r="DQ9" s="668">
        <v>250093</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174</v>
      </c>
      <c r="AA10" s="662"/>
      <c r="AB10" s="662"/>
      <c r="AC10" s="662"/>
      <c r="AD10" s="663" t="s">
        <v>226</v>
      </c>
      <c r="AE10" s="663"/>
      <c r="AF10" s="663"/>
      <c r="AG10" s="663"/>
      <c r="AH10" s="663"/>
      <c r="AI10" s="663"/>
      <c r="AJ10" s="663"/>
      <c r="AK10" s="663"/>
      <c r="AL10" s="664" t="s">
        <v>174</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12497</v>
      </c>
      <c r="BH10" s="660"/>
      <c r="BI10" s="660"/>
      <c r="BJ10" s="660"/>
      <c r="BK10" s="660"/>
      <c r="BL10" s="660"/>
      <c r="BM10" s="660"/>
      <c r="BN10" s="661"/>
      <c r="BO10" s="662">
        <v>2.1</v>
      </c>
      <c r="BP10" s="662"/>
      <c r="BQ10" s="662"/>
      <c r="BR10" s="662"/>
      <c r="BS10" s="668" t="s">
        <v>174</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2998</v>
      </c>
      <c r="CS10" s="660"/>
      <c r="CT10" s="660"/>
      <c r="CU10" s="660"/>
      <c r="CV10" s="660"/>
      <c r="CW10" s="660"/>
      <c r="CX10" s="660"/>
      <c r="CY10" s="661"/>
      <c r="CZ10" s="662">
        <v>0.1</v>
      </c>
      <c r="DA10" s="662"/>
      <c r="DB10" s="662"/>
      <c r="DC10" s="662"/>
      <c r="DD10" s="668" t="s">
        <v>174</v>
      </c>
      <c r="DE10" s="660"/>
      <c r="DF10" s="660"/>
      <c r="DG10" s="660"/>
      <c r="DH10" s="660"/>
      <c r="DI10" s="660"/>
      <c r="DJ10" s="660"/>
      <c r="DK10" s="660"/>
      <c r="DL10" s="660"/>
      <c r="DM10" s="660"/>
      <c r="DN10" s="660"/>
      <c r="DO10" s="660"/>
      <c r="DP10" s="661"/>
      <c r="DQ10" s="668">
        <v>998</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174</v>
      </c>
      <c r="AA11" s="662"/>
      <c r="AB11" s="662"/>
      <c r="AC11" s="662"/>
      <c r="AD11" s="663" t="s">
        <v>174</v>
      </c>
      <c r="AE11" s="663"/>
      <c r="AF11" s="663"/>
      <c r="AG11" s="663"/>
      <c r="AH11" s="663"/>
      <c r="AI11" s="663"/>
      <c r="AJ11" s="663"/>
      <c r="AK11" s="663"/>
      <c r="AL11" s="664" t="s">
        <v>174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18030</v>
      </c>
      <c r="BH11" s="660"/>
      <c r="BI11" s="660"/>
      <c r="BJ11" s="660"/>
      <c r="BK11" s="660"/>
      <c r="BL11" s="660"/>
      <c r="BM11" s="660"/>
      <c r="BN11" s="661"/>
      <c r="BO11" s="662">
        <v>3</v>
      </c>
      <c r="BP11" s="662"/>
      <c r="BQ11" s="662"/>
      <c r="BR11" s="662"/>
      <c r="BS11" s="668">
        <v>3576</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239236</v>
      </c>
      <c r="CS11" s="660"/>
      <c r="CT11" s="660"/>
      <c r="CU11" s="660"/>
      <c r="CV11" s="660"/>
      <c r="CW11" s="660"/>
      <c r="CX11" s="660"/>
      <c r="CY11" s="661"/>
      <c r="CZ11" s="662">
        <v>6.1</v>
      </c>
      <c r="DA11" s="662"/>
      <c r="DB11" s="662"/>
      <c r="DC11" s="662"/>
      <c r="DD11" s="668">
        <v>83477</v>
      </c>
      <c r="DE11" s="660"/>
      <c r="DF11" s="660"/>
      <c r="DG11" s="660"/>
      <c r="DH11" s="660"/>
      <c r="DI11" s="660"/>
      <c r="DJ11" s="660"/>
      <c r="DK11" s="660"/>
      <c r="DL11" s="660"/>
      <c r="DM11" s="660"/>
      <c r="DN11" s="660"/>
      <c r="DO11" s="660"/>
      <c r="DP11" s="661"/>
      <c r="DQ11" s="668">
        <v>145859</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82795</v>
      </c>
      <c r="S12" s="660"/>
      <c r="T12" s="660"/>
      <c r="U12" s="660"/>
      <c r="V12" s="660"/>
      <c r="W12" s="660"/>
      <c r="X12" s="660"/>
      <c r="Y12" s="661"/>
      <c r="Z12" s="662">
        <v>2</v>
      </c>
      <c r="AA12" s="662"/>
      <c r="AB12" s="662"/>
      <c r="AC12" s="662"/>
      <c r="AD12" s="663">
        <v>82795</v>
      </c>
      <c r="AE12" s="663"/>
      <c r="AF12" s="663"/>
      <c r="AG12" s="663"/>
      <c r="AH12" s="663"/>
      <c r="AI12" s="663"/>
      <c r="AJ12" s="663"/>
      <c r="AK12" s="663"/>
      <c r="AL12" s="664">
        <v>3.4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387553</v>
      </c>
      <c r="BH12" s="660"/>
      <c r="BI12" s="660"/>
      <c r="BJ12" s="660"/>
      <c r="BK12" s="660"/>
      <c r="BL12" s="660"/>
      <c r="BM12" s="660"/>
      <c r="BN12" s="661"/>
      <c r="BO12" s="662">
        <v>63.9</v>
      </c>
      <c r="BP12" s="662"/>
      <c r="BQ12" s="662"/>
      <c r="BR12" s="662"/>
      <c r="BS12" s="668">
        <v>47382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136509</v>
      </c>
      <c r="CS12" s="660"/>
      <c r="CT12" s="660"/>
      <c r="CU12" s="660"/>
      <c r="CV12" s="660"/>
      <c r="CW12" s="660"/>
      <c r="CX12" s="660"/>
      <c r="CY12" s="661"/>
      <c r="CZ12" s="662">
        <v>3.5</v>
      </c>
      <c r="DA12" s="662"/>
      <c r="DB12" s="662"/>
      <c r="DC12" s="662"/>
      <c r="DD12" s="668">
        <v>25860</v>
      </c>
      <c r="DE12" s="660"/>
      <c r="DF12" s="660"/>
      <c r="DG12" s="660"/>
      <c r="DH12" s="660"/>
      <c r="DI12" s="660"/>
      <c r="DJ12" s="660"/>
      <c r="DK12" s="660"/>
      <c r="DL12" s="660"/>
      <c r="DM12" s="660"/>
      <c r="DN12" s="660"/>
      <c r="DO12" s="660"/>
      <c r="DP12" s="661"/>
      <c r="DQ12" s="668">
        <v>86880</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174</v>
      </c>
      <c r="S13" s="660"/>
      <c r="T13" s="660"/>
      <c r="U13" s="660"/>
      <c r="V13" s="660"/>
      <c r="W13" s="660"/>
      <c r="X13" s="660"/>
      <c r="Y13" s="661"/>
      <c r="Z13" s="662" t="s">
        <v>226</v>
      </c>
      <c r="AA13" s="662"/>
      <c r="AB13" s="662"/>
      <c r="AC13" s="662"/>
      <c r="AD13" s="663" t="s">
        <v>174</v>
      </c>
      <c r="AE13" s="663"/>
      <c r="AF13" s="663"/>
      <c r="AG13" s="663"/>
      <c r="AH13" s="663"/>
      <c r="AI13" s="663"/>
      <c r="AJ13" s="663"/>
      <c r="AK13" s="663"/>
      <c r="AL13" s="664" t="s">
        <v>226</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362700</v>
      </c>
      <c r="BH13" s="660"/>
      <c r="BI13" s="660"/>
      <c r="BJ13" s="660"/>
      <c r="BK13" s="660"/>
      <c r="BL13" s="660"/>
      <c r="BM13" s="660"/>
      <c r="BN13" s="661"/>
      <c r="BO13" s="662">
        <v>59.8</v>
      </c>
      <c r="BP13" s="662"/>
      <c r="BQ13" s="662"/>
      <c r="BR13" s="662"/>
      <c r="BS13" s="668">
        <v>47382</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419725</v>
      </c>
      <c r="CS13" s="660"/>
      <c r="CT13" s="660"/>
      <c r="CU13" s="660"/>
      <c r="CV13" s="660"/>
      <c r="CW13" s="660"/>
      <c r="CX13" s="660"/>
      <c r="CY13" s="661"/>
      <c r="CZ13" s="662">
        <v>10.7</v>
      </c>
      <c r="DA13" s="662"/>
      <c r="DB13" s="662"/>
      <c r="DC13" s="662"/>
      <c r="DD13" s="668">
        <v>303979</v>
      </c>
      <c r="DE13" s="660"/>
      <c r="DF13" s="660"/>
      <c r="DG13" s="660"/>
      <c r="DH13" s="660"/>
      <c r="DI13" s="660"/>
      <c r="DJ13" s="660"/>
      <c r="DK13" s="660"/>
      <c r="DL13" s="660"/>
      <c r="DM13" s="660"/>
      <c r="DN13" s="660"/>
      <c r="DO13" s="660"/>
      <c r="DP13" s="661"/>
      <c r="DQ13" s="668">
        <v>200266</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174</v>
      </c>
      <c r="S14" s="660"/>
      <c r="T14" s="660"/>
      <c r="U14" s="660"/>
      <c r="V14" s="660"/>
      <c r="W14" s="660"/>
      <c r="X14" s="660"/>
      <c r="Y14" s="661"/>
      <c r="Z14" s="662" t="s">
        <v>174</v>
      </c>
      <c r="AA14" s="662"/>
      <c r="AB14" s="662"/>
      <c r="AC14" s="662"/>
      <c r="AD14" s="663" t="s">
        <v>226</v>
      </c>
      <c r="AE14" s="663"/>
      <c r="AF14" s="663"/>
      <c r="AG14" s="663"/>
      <c r="AH14" s="663"/>
      <c r="AI14" s="663"/>
      <c r="AJ14" s="663"/>
      <c r="AK14" s="663"/>
      <c r="AL14" s="664" t="s">
        <v>226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13142</v>
      </c>
      <c r="BH14" s="660"/>
      <c r="BI14" s="660"/>
      <c r="BJ14" s="660"/>
      <c r="BK14" s="660"/>
      <c r="BL14" s="660"/>
      <c r="BM14" s="660"/>
      <c r="BN14" s="661"/>
      <c r="BO14" s="662">
        <v>2.2000000000000002</v>
      </c>
      <c r="BP14" s="662"/>
      <c r="BQ14" s="662"/>
      <c r="BR14" s="662"/>
      <c r="BS14" s="668" t="s">
        <v>226</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164376</v>
      </c>
      <c r="CS14" s="660"/>
      <c r="CT14" s="660"/>
      <c r="CU14" s="660"/>
      <c r="CV14" s="660"/>
      <c r="CW14" s="660"/>
      <c r="CX14" s="660"/>
      <c r="CY14" s="661"/>
      <c r="CZ14" s="662">
        <v>4.2</v>
      </c>
      <c r="DA14" s="662"/>
      <c r="DB14" s="662"/>
      <c r="DC14" s="662"/>
      <c r="DD14" s="668">
        <v>25485</v>
      </c>
      <c r="DE14" s="660"/>
      <c r="DF14" s="660"/>
      <c r="DG14" s="660"/>
      <c r="DH14" s="660"/>
      <c r="DI14" s="660"/>
      <c r="DJ14" s="660"/>
      <c r="DK14" s="660"/>
      <c r="DL14" s="660"/>
      <c r="DM14" s="660"/>
      <c r="DN14" s="660"/>
      <c r="DO14" s="660"/>
      <c r="DP14" s="661"/>
      <c r="DQ14" s="668">
        <v>150229</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10284</v>
      </c>
      <c r="S15" s="660"/>
      <c r="T15" s="660"/>
      <c r="U15" s="660"/>
      <c r="V15" s="660"/>
      <c r="W15" s="660"/>
      <c r="X15" s="660"/>
      <c r="Y15" s="661"/>
      <c r="Z15" s="662">
        <v>0.3</v>
      </c>
      <c r="AA15" s="662"/>
      <c r="AB15" s="662"/>
      <c r="AC15" s="662"/>
      <c r="AD15" s="663">
        <v>10284</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16852</v>
      </c>
      <c r="BH15" s="660"/>
      <c r="BI15" s="660"/>
      <c r="BJ15" s="660"/>
      <c r="BK15" s="660"/>
      <c r="BL15" s="660"/>
      <c r="BM15" s="660"/>
      <c r="BN15" s="661"/>
      <c r="BO15" s="662">
        <v>2.8</v>
      </c>
      <c r="BP15" s="662"/>
      <c r="BQ15" s="662"/>
      <c r="BR15" s="662"/>
      <c r="BS15" s="668" t="s">
        <v>174</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329640</v>
      </c>
      <c r="CS15" s="660"/>
      <c r="CT15" s="660"/>
      <c r="CU15" s="660"/>
      <c r="CV15" s="660"/>
      <c r="CW15" s="660"/>
      <c r="CX15" s="660"/>
      <c r="CY15" s="661"/>
      <c r="CZ15" s="662">
        <v>8.4</v>
      </c>
      <c r="DA15" s="662"/>
      <c r="DB15" s="662"/>
      <c r="DC15" s="662"/>
      <c r="DD15" s="668">
        <v>34459</v>
      </c>
      <c r="DE15" s="660"/>
      <c r="DF15" s="660"/>
      <c r="DG15" s="660"/>
      <c r="DH15" s="660"/>
      <c r="DI15" s="660"/>
      <c r="DJ15" s="660"/>
      <c r="DK15" s="660"/>
      <c r="DL15" s="660"/>
      <c r="DM15" s="660"/>
      <c r="DN15" s="660"/>
      <c r="DO15" s="660"/>
      <c r="DP15" s="661"/>
      <c r="DQ15" s="668">
        <v>281608</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174</v>
      </c>
      <c r="S16" s="660"/>
      <c r="T16" s="660"/>
      <c r="U16" s="660"/>
      <c r="V16" s="660"/>
      <c r="W16" s="660"/>
      <c r="X16" s="660"/>
      <c r="Y16" s="661"/>
      <c r="Z16" s="662" t="s">
        <v>226</v>
      </c>
      <c r="AA16" s="662"/>
      <c r="AB16" s="662"/>
      <c r="AC16" s="662"/>
      <c r="AD16" s="663" t="s">
        <v>174</v>
      </c>
      <c r="AE16" s="663"/>
      <c r="AF16" s="663"/>
      <c r="AG16" s="663"/>
      <c r="AH16" s="663"/>
      <c r="AI16" s="663"/>
      <c r="AJ16" s="663"/>
      <c r="AK16" s="663"/>
      <c r="AL16" s="664" t="s">
        <v>226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226</v>
      </c>
      <c r="BP16" s="662"/>
      <c r="BQ16" s="662"/>
      <c r="BR16" s="662"/>
      <c r="BS16" s="668" t="s">
        <v>174</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124853</v>
      </c>
      <c r="CS16" s="660"/>
      <c r="CT16" s="660"/>
      <c r="CU16" s="660"/>
      <c r="CV16" s="660"/>
      <c r="CW16" s="660"/>
      <c r="CX16" s="660"/>
      <c r="CY16" s="661"/>
      <c r="CZ16" s="662">
        <v>3.2</v>
      </c>
      <c r="DA16" s="662"/>
      <c r="DB16" s="662"/>
      <c r="DC16" s="662"/>
      <c r="DD16" s="668" t="s">
        <v>174</v>
      </c>
      <c r="DE16" s="660"/>
      <c r="DF16" s="660"/>
      <c r="DG16" s="660"/>
      <c r="DH16" s="660"/>
      <c r="DI16" s="660"/>
      <c r="DJ16" s="660"/>
      <c r="DK16" s="660"/>
      <c r="DL16" s="660"/>
      <c r="DM16" s="660"/>
      <c r="DN16" s="660"/>
      <c r="DO16" s="660"/>
      <c r="DP16" s="661"/>
      <c r="DQ16" s="668">
        <v>60828</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986</v>
      </c>
      <c r="S17" s="660"/>
      <c r="T17" s="660"/>
      <c r="U17" s="660"/>
      <c r="V17" s="660"/>
      <c r="W17" s="660"/>
      <c r="X17" s="660"/>
      <c r="Y17" s="661"/>
      <c r="Z17" s="662">
        <v>0</v>
      </c>
      <c r="AA17" s="662"/>
      <c r="AB17" s="662"/>
      <c r="AC17" s="662"/>
      <c r="AD17" s="663">
        <v>986</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226</v>
      </c>
      <c r="BP17" s="662"/>
      <c r="BQ17" s="662"/>
      <c r="BR17" s="662"/>
      <c r="BS17" s="668" t="s">
        <v>174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471349</v>
      </c>
      <c r="CS17" s="660"/>
      <c r="CT17" s="660"/>
      <c r="CU17" s="660"/>
      <c r="CV17" s="660"/>
      <c r="CW17" s="660"/>
      <c r="CX17" s="660"/>
      <c r="CY17" s="661"/>
      <c r="CZ17" s="662">
        <v>12</v>
      </c>
      <c r="DA17" s="662"/>
      <c r="DB17" s="662"/>
      <c r="DC17" s="662"/>
      <c r="DD17" s="668" t="s">
        <v>226</v>
      </c>
      <c r="DE17" s="660"/>
      <c r="DF17" s="660"/>
      <c r="DG17" s="660"/>
      <c r="DH17" s="660"/>
      <c r="DI17" s="660"/>
      <c r="DJ17" s="660"/>
      <c r="DK17" s="660"/>
      <c r="DL17" s="660"/>
      <c r="DM17" s="660"/>
      <c r="DN17" s="660"/>
      <c r="DO17" s="660"/>
      <c r="DP17" s="661"/>
      <c r="DQ17" s="668">
        <v>465434</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1820349</v>
      </c>
      <c r="S18" s="660"/>
      <c r="T18" s="660"/>
      <c r="U18" s="660"/>
      <c r="V18" s="660"/>
      <c r="W18" s="660"/>
      <c r="X18" s="660"/>
      <c r="Y18" s="661"/>
      <c r="Z18" s="662">
        <v>44.7</v>
      </c>
      <c r="AA18" s="662"/>
      <c r="AB18" s="662"/>
      <c r="AC18" s="662"/>
      <c r="AD18" s="663">
        <v>1651145</v>
      </c>
      <c r="AE18" s="663"/>
      <c r="AF18" s="663"/>
      <c r="AG18" s="663"/>
      <c r="AH18" s="663"/>
      <c r="AI18" s="663"/>
      <c r="AJ18" s="663"/>
      <c r="AK18" s="663"/>
      <c r="AL18" s="664">
        <v>68.3</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174</v>
      </c>
      <c r="BH18" s="660"/>
      <c r="BI18" s="660"/>
      <c r="BJ18" s="660"/>
      <c r="BK18" s="660"/>
      <c r="BL18" s="660"/>
      <c r="BM18" s="660"/>
      <c r="BN18" s="661"/>
      <c r="BO18" s="662" t="s">
        <v>174</v>
      </c>
      <c r="BP18" s="662"/>
      <c r="BQ18" s="662"/>
      <c r="BR18" s="662"/>
      <c r="BS18" s="668" t="s">
        <v>174</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174</v>
      </c>
      <c r="DA18" s="662"/>
      <c r="DB18" s="662"/>
      <c r="DC18" s="662"/>
      <c r="DD18" s="668" t="s">
        <v>226</v>
      </c>
      <c r="DE18" s="660"/>
      <c r="DF18" s="660"/>
      <c r="DG18" s="660"/>
      <c r="DH18" s="660"/>
      <c r="DI18" s="660"/>
      <c r="DJ18" s="660"/>
      <c r="DK18" s="660"/>
      <c r="DL18" s="660"/>
      <c r="DM18" s="660"/>
      <c r="DN18" s="660"/>
      <c r="DO18" s="660"/>
      <c r="DP18" s="661"/>
      <c r="DQ18" s="668" t="s">
        <v>174</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1651145</v>
      </c>
      <c r="S19" s="660"/>
      <c r="T19" s="660"/>
      <c r="U19" s="660"/>
      <c r="V19" s="660"/>
      <c r="W19" s="660"/>
      <c r="X19" s="660"/>
      <c r="Y19" s="661"/>
      <c r="Z19" s="662">
        <v>40.5</v>
      </c>
      <c r="AA19" s="662"/>
      <c r="AB19" s="662"/>
      <c r="AC19" s="662"/>
      <c r="AD19" s="663">
        <v>1651145</v>
      </c>
      <c r="AE19" s="663"/>
      <c r="AF19" s="663"/>
      <c r="AG19" s="663"/>
      <c r="AH19" s="663"/>
      <c r="AI19" s="663"/>
      <c r="AJ19" s="663"/>
      <c r="AK19" s="663"/>
      <c r="AL19" s="664">
        <v>68.3</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5092</v>
      </c>
      <c r="BH19" s="660"/>
      <c r="BI19" s="660"/>
      <c r="BJ19" s="660"/>
      <c r="BK19" s="660"/>
      <c r="BL19" s="660"/>
      <c r="BM19" s="660"/>
      <c r="BN19" s="661"/>
      <c r="BO19" s="662">
        <v>0.8</v>
      </c>
      <c r="BP19" s="662"/>
      <c r="BQ19" s="662"/>
      <c r="BR19" s="662"/>
      <c r="BS19" s="668" t="s">
        <v>226</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174</v>
      </c>
      <c r="CS19" s="660"/>
      <c r="CT19" s="660"/>
      <c r="CU19" s="660"/>
      <c r="CV19" s="660"/>
      <c r="CW19" s="660"/>
      <c r="CX19" s="660"/>
      <c r="CY19" s="661"/>
      <c r="CZ19" s="662" t="s">
        <v>174</v>
      </c>
      <c r="DA19" s="662"/>
      <c r="DB19" s="662"/>
      <c r="DC19" s="662"/>
      <c r="DD19" s="668" t="s">
        <v>226</v>
      </c>
      <c r="DE19" s="660"/>
      <c r="DF19" s="660"/>
      <c r="DG19" s="660"/>
      <c r="DH19" s="660"/>
      <c r="DI19" s="660"/>
      <c r="DJ19" s="660"/>
      <c r="DK19" s="660"/>
      <c r="DL19" s="660"/>
      <c r="DM19" s="660"/>
      <c r="DN19" s="660"/>
      <c r="DO19" s="660"/>
      <c r="DP19" s="661"/>
      <c r="DQ19" s="668" t="s">
        <v>174</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169204</v>
      </c>
      <c r="S20" s="660"/>
      <c r="T20" s="660"/>
      <c r="U20" s="660"/>
      <c r="V20" s="660"/>
      <c r="W20" s="660"/>
      <c r="X20" s="660"/>
      <c r="Y20" s="661"/>
      <c r="Z20" s="662">
        <v>4.2</v>
      </c>
      <c r="AA20" s="662"/>
      <c r="AB20" s="662"/>
      <c r="AC20" s="662"/>
      <c r="AD20" s="663" t="s">
        <v>226</v>
      </c>
      <c r="AE20" s="663"/>
      <c r="AF20" s="663"/>
      <c r="AG20" s="663"/>
      <c r="AH20" s="663"/>
      <c r="AI20" s="663"/>
      <c r="AJ20" s="663"/>
      <c r="AK20" s="663"/>
      <c r="AL20" s="664" t="s">
        <v>226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5092</v>
      </c>
      <c r="BH20" s="660"/>
      <c r="BI20" s="660"/>
      <c r="BJ20" s="660"/>
      <c r="BK20" s="660"/>
      <c r="BL20" s="660"/>
      <c r="BM20" s="660"/>
      <c r="BN20" s="661"/>
      <c r="BO20" s="662">
        <v>0.8</v>
      </c>
      <c r="BP20" s="662"/>
      <c r="BQ20" s="662"/>
      <c r="BR20" s="662"/>
      <c r="BS20" s="668" t="s">
        <v>174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3926564</v>
      </c>
      <c r="CS20" s="660"/>
      <c r="CT20" s="660"/>
      <c r="CU20" s="660"/>
      <c r="CV20" s="660"/>
      <c r="CW20" s="660"/>
      <c r="CX20" s="660"/>
      <c r="CY20" s="661"/>
      <c r="CZ20" s="662">
        <v>100</v>
      </c>
      <c r="DA20" s="662"/>
      <c r="DB20" s="662"/>
      <c r="DC20" s="662"/>
      <c r="DD20" s="668">
        <v>681750</v>
      </c>
      <c r="DE20" s="660"/>
      <c r="DF20" s="660"/>
      <c r="DG20" s="660"/>
      <c r="DH20" s="660"/>
      <c r="DI20" s="660"/>
      <c r="DJ20" s="660"/>
      <c r="DK20" s="660"/>
      <c r="DL20" s="660"/>
      <c r="DM20" s="660"/>
      <c r="DN20" s="660"/>
      <c r="DO20" s="660"/>
      <c r="DP20" s="661"/>
      <c r="DQ20" s="668">
        <v>2702372</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174</v>
      </c>
      <c r="S21" s="660"/>
      <c r="T21" s="660"/>
      <c r="U21" s="660"/>
      <c r="V21" s="660"/>
      <c r="W21" s="660"/>
      <c r="X21" s="660"/>
      <c r="Y21" s="661"/>
      <c r="Z21" s="662" t="s">
        <v>226</v>
      </c>
      <c r="AA21" s="662"/>
      <c r="AB21" s="662"/>
      <c r="AC21" s="662"/>
      <c r="AD21" s="663" t="s">
        <v>226</v>
      </c>
      <c r="AE21" s="663"/>
      <c r="AF21" s="663"/>
      <c r="AG21" s="663"/>
      <c r="AH21" s="663"/>
      <c r="AI21" s="663"/>
      <c r="AJ21" s="663"/>
      <c r="AK21" s="663"/>
      <c r="AL21" s="664" t="s">
        <v>174</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5092</v>
      </c>
      <c r="BH21" s="660"/>
      <c r="BI21" s="660"/>
      <c r="BJ21" s="660"/>
      <c r="BK21" s="660"/>
      <c r="BL21" s="660"/>
      <c r="BM21" s="660"/>
      <c r="BN21" s="661"/>
      <c r="BO21" s="662">
        <v>0.8</v>
      </c>
      <c r="BP21" s="662"/>
      <c r="BQ21" s="662"/>
      <c r="BR21" s="662"/>
      <c r="BS21" s="668" t="s">
        <v>174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2565518</v>
      </c>
      <c r="S22" s="660"/>
      <c r="T22" s="660"/>
      <c r="U22" s="660"/>
      <c r="V22" s="660"/>
      <c r="W22" s="660"/>
      <c r="X22" s="660"/>
      <c r="Y22" s="661"/>
      <c r="Z22" s="662">
        <v>63</v>
      </c>
      <c r="AA22" s="662"/>
      <c r="AB22" s="662"/>
      <c r="AC22" s="662"/>
      <c r="AD22" s="663">
        <v>2396314</v>
      </c>
      <c r="AE22" s="663"/>
      <c r="AF22" s="663"/>
      <c r="AG22" s="663"/>
      <c r="AH22" s="663"/>
      <c r="AI22" s="663"/>
      <c r="AJ22" s="663"/>
      <c r="AK22" s="663"/>
      <c r="AL22" s="664">
        <v>99.1</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174</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544</v>
      </c>
      <c r="S23" s="660"/>
      <c r="T23" s="660"/>
      <c r="U23" s="660"/>
      <c r="V23" s="660"/>
      <c r="W23" s="660"/>
      <c r="X23" s="660"/>
      <c r="Y23" s="661"/>
      <c r="Z23" s="662">
        <v>0</v>
      </c>
      <c r="AA23" s="662"/>
      <c r="AB23" s="662"/>
      <c r="AC23" s="662"/>
      <c r="AD23" s="663">
        <v>544</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174</v>
      </c>
      <c r="BH23" s="660"/>
      <c r="BI23" s="660"/>
      <c r="BJ23" s="660"/>
      <c r="BK23" s="660"/>
      <c r="BL23" s="660"/>
      <c r="BM23" s="660"/>
      <c r="BN23" s="661"/>
      <c r="BO23" s="662" t="s">
        <v>226</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8725</v>
      </c>
      <c r="S24" s="660"/>
      <c r="T24" s="660"/>
      <c r="U24" s="660"/>
      <c r="V24" s="660"/>
      <c r="W24" s="660"/>
      <c r="X24" s="660"/>
      <c r="Y24" s="661"/>
      <c r="Z24" s="662">
        <v>0.2</v>
      </c>
      <c r="AA24" s="662"/>
      <c r="AB24" s="662"/>
      <c r="AC24" s="662"/>
      <c r="AD24" s="663" t="s">
        <v>174</v>
      </c>
      <c r="AE24" s="663"/>
      <c r="AF24" s="663"/>
      <c r="AG24" s="663"/>
      <c r="AH24" s="663"/>
      <c r="AI24" s="663"/>
      <c r="AJ24" s="663"/>
      <c r="AK24" s="663"/>
      <c r="AL24" s="664" t="s">
        <v>226</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174</v>
      </c>
      <c r="BP24" s="662"/>
      <c r="BQ24" s="662"/>
      <c r="BR24" s="662"/>
      <c r="BS24" s="668" t="s">
        <v>174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1434742</v>
      </c>
      <c r="CS24" s="649"/>
      <c r="CT24" s="649"/>
      <c r="CU24" s="649"/>
      <c r="CV24" s="649"/>
      <c r="CW24" s="649"/>
      <c r="CX24" s="649"/>
      <c r="CY24" s="650"/>
      <c r="CZ24" s="653">
        <v>36.5</v>
      </c>
      <c r="DA24" s="654"/>
      <c r="DB24" s="654"/>
      <c r="DC24" s="673"/>
      <c r="DD24" s="692">
        <v>1189782</v>
      </c>
      <c r="DE24" s="649"/>
      <c r="DF24" s="649"/>
      <c r="DG24" s="649"/>
      <c r="DH24" s="649"/>
      <c r="DI24" s="649"/>
      <c r="DJ24" s="649"/>
      <c r="DK24" s="650"/>
      <c r="DL24" s="692">
        <v>1104601</v>
      </c>
      <c r="DM24" s="649"/>
      <c r="DN24" s="649"/>
      <c r="DO24" s="649"/>
      <c r="DP24" s="649"/>
      <c r="DQ24" s="649"/>
      <c r="DR24" s="649"/>
      <c r="DS24" s="649"/>
      <c r="DT24" s="649"/>
      <c r="DU24" s="649"/>
      <c r="DV24" s="650"/>
      <c r="DW24" s="653">
        <v>45.7</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110902</v>
      </c>
      <c r="S25" s="660"/>
      <c r="T25" s="660"/>
      <c r="U25" s="660"/>
      <c r="V25" s="660"/>
      <c r="W25" s="660"/>
      <c r="X25" s="660"/>
      <c r="Y25" s="661"/>
      <c r="Z25" s="662">
        <v>2.7</v>
      </c>
      <c r="AA25" s="662"/>
      <c r="AB25" s="662"/>
      <c r="AC25" s="662"/>
      <c r="AD25" s="663">
        <v>9855</v>
      </c>
      <c r="AE25" s="663"/>
      <c r="AF25" s="663"/>
      <c r="AG25" s="663"/>
      <c r="AH25" s="663"/>
      <c r="AI25" s="663"/>
      <c r="AJ25" s="663"/>
      <c r="AK25" s="663"/>
      <c r="AL25" s="664">
        <v>0.4</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174</v>
      </c>
      <c r="BP25" s="662"/>
      <c r="BQ25" s="662"/>
      <c r="BR25" s="662"/>
      <c r="BS25" s="668" t="s">
        <v>174</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685157</v>
      </c>
      <c r="CS25" s="695"/>
      <c r="CT25" s="695"/>
      <c r="CU25" s="695"/>
      <c r="CV25" s="695"/>
      <c r="CW25" s="695"/>
      <c r="CX25" s="695"/>
      <c r="CY25" s="696"/>
      <c r="CZ25" s="664">
        <v>17.399999999999999</v>
      </c>
      <c r="DA25" s="693"/>
      <c r="DB25" s="693"/>
      <c r="DC25" s="697"/>
      <c r="DD25" s="668">
        <v>622676</v>
      </c>
      <c r="DE25" s="695"/>
      <c r="DF25" s="695"/>
      <c r="DG25" s="695"/>
      <c r="DH25" s="695"/>
      <c r="DI25" s="695"/>
      <c r="DJ25" s="695"/>
      <c r="DK25" s="696"/>
      <c r="DL25" s="668">
        <v>582009</v>
      </c>
      <c r="DM25" s="695"/>
      <c r="DN25" s="695"/>
      <c r="DO25" s="695"/>
      <c r="DP25" s="695"/>
      <c r="DQ25" s="695"/>
      <c r="DR25" s="695"/>
      <c r="DS25" s="695"/>
      <c r="DT25" s="695"/>
      <c r="DU25" s="695"/>
      <c r="DV25" s="696"/>
      <c r="DW25" s="664">
        <v>24.1</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3318</v>
      </c>
      <c r="S26" s="660"/>
      <c r="T26" s="660"/>
      <c r="U26" s="660"/>
      <c r="V26" s="660"/>
      <c r="W26" s="660"/>
      <c r="X26" s="660"/>
      <c r="Y26" s="661"/>
      <c r="Z26" s="662">
        <v>0.1</v>
      </c>
      <c r="AA26" s="662"/>
      <c r="AB26" s="662"/>
      <c r="AC26" s="662"/>
      <c r="AD26" s="663" t="s">
        <v>174</v>
      </c>
      <c r="AE26" s="663"/>
      <c r="AF26" s="663"/>
      <c r="AG26" s="663"/>
      <c r="AH26" s="663"/>
      <c r="AI26" s="663"/>
      <c r="AJ26" s="663"/>
      <c r="AK26" s="663"/>
      <c r="AL26" s="664" t="s">
        <v>174</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174</v>
      </c>
      <c r="BH26" s="660"/>
      <c r="BI26" s="660"/>
      <c r="BJ26" s="660"/>
      <c r="BK26" s="660"/>
      <c r="BL26" s="660"/>
      <c r="BM26" s="660"/>
      <c r="BN26" s="661"/>
      <c r="BO26" s="662" t="s">
        <v>226</v>
      </c>
      <c r="BP26" s="662"/>
      <c r="BQ26" s="662"/>
      <c r="BR26" s="662"/>
      <c r="BS26" s="668" t="s">
        <v>226</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438197</v>
      </c>
      <c r="CS26" s="660"/>
      <c r="CT26" s="660"/>
      <c r="CU26" s="660"/>
      <c r="CV26" s="660"/>
      <c r="CW26" s="660"/>
      <c r="CX26" s="660"/>
      <c r="CY26" s="661"/>
      <c r="CZ26" s="664">
        <v>11.2</v>
      </c>
      <c r="DA26" s="693"/>
      <c r="DB26" s="693"/>
      <c r="DC26" s="697"/>
      <c r="DD26" s="668">
        <v>381518</v>
      </c>
      <c r="DE26" s="660"/>
      <c r="DF26" s="660"/>
      <c r="DG26" s="660"/>
      <c r="DH26" s="660"/>
      <c r="DI26" s="660"/>
      <c r="DJ26" s="660"/>
      <c r="DK26" s="661"/>
      <c r="DL26" s="668" t="s">
        <v>174</v>
      </c>
      <c r="DM26" s="660"/>
      <c r="DN26" s="660"/>
      <c r="DO26" s="660"/>
      <c r="DP26" s="660"/>
      <c r="DQ26" s="660"/>
      <c r="DR26" s="660"/>
      <c r="DS26" s="660"/>
      <c r="DT26" s="660"/>
      <c r="DU26" s="660"/>
      <c r="DV26" s="661"/>
      <c r="DW26" s="664" t="s">
        <v>174</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194382</v>
      </c>
      <c r="S27" s="660"/>
      <c r="T27" s="660"/>
      <c r="U27" s="660"/>
      <c r="V27" s="660"/>
      <c r="W27" s="660"/>
      <c r="X27" s="660"/>
      <c r="Y27" s="661"/>
      <c r="Z27" s="662">
        <v>4.8</v>
      </c>
      <c r="AA27" s="662"/>
      <c r="AB27" s="662"/>
      <c r="AC27" s="662"/>
      <c r="AD27" s="663" t="s">
        <v>174</v>
      </c>
      <c r="AE27" s="663"/>
      <c r="AF27" s="663"/>
      <c r="AG27" s="663"/>
      <c r="AH27" s="663"/>
      <c r="AI27" s="663"/>
      <c r="AJ27" s="663"/>
      <c r="AK27" s="663"/>
      <c r="AL27" s="664" t="s">
        <v>226</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606304</v>
      </c>
      <c r="BH27" s="660"/>
      <c r="BI27" s="660"/>
      <c r="BJ27" s="660"/>
      <c r="BK27" s="660"/>
      <c r="BL27" s="660"/>
      <c r="BM27" s="660"/>
      <c r="BN27" s="661"/>
      <c r="BO27" s="662">
        <v>100</v>
      </c>
      <c r="BP27" s="662"/>
      <c r="BQ27" s="662"/>
      <c r="BR27" s="662"/>
      <c r="BS27" s="668">
        <v>50958</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278236</v>
      </c>
      <c r="CS27" s="695"/>
      <c r="CT27" s="695"/>
      <c r="CU27" s="695"/>
      <c r="CV27" s="695"/>
      <c r="CW27" s="695"/>
      <c r="CX27" s="695"/>
      <c r="CY27" s="696"/>
      <c r="CZ27" s="664">
        <v>7.1</v>
      </c>
      <c r="DA27" s="693"/>
      <c r="DB27" s="693"/>
      <c r="DC27" s="697"/>
      <c r="DD27" s="668">
        <v>101672</v>
      </c>
      <c r="DE27" s="695"/>
      <c r="DF27" s="695"/>
      <c r="DG27" s="695"/>
      <c r="DH27" s="695"/>
      <c r="DI27" s="695"/>
      <c r="DJ27" s="695"/>
      <c r="DK27" s="696"/>
      <c r="DL27" s="668">
        <v>88422</v>
      </c>
      <c r="DM27" s="695"/>
      <c r="DN27" s="695"/>
      <c r="DO27" s="695"/>
      <c r="DP27" s="695"/>
      <c r="DQ27" s="695"/>
      <c r="DR27" s="695"/>
      <c r="DS27" s="695"/>
      <c r="DT27" s="695"/>
      <c r="DU27" s="695"/>
      <c r="DV27" s="696"/>
      <c r="DW27" s="664">
        <v>3.7</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226</v>
      </c>
      <c r="AA28" s="662"/>
      <c r="AB28" s="662"/>
      <c r="AC28" s="662"/>
      <c r="AD28" s="663" t="s">
        <v>226</v>
      </c>
      <c r="AE28" s="663"/>
      <c r="AF28" s="663"/>
      <c r="AG28" s="663"/>
      <c r="AH28" s="663"/>
      <c r="AI28" s="663"/>
      <c r="AJ28" s="663"/>
      <c r="AK28" s="663"/>
      <c r="AL28" s="664" t="s">
        <v>174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471349</v>
      </c>
      <c r="CS28" s="660"/>
      <c r="CT28" s="660"/>
      <c r="CU28" s="660"/>
      <c r="CV28" s="660"/>
      <c r="CW28" s="660"/>
      <c r="CX28" s="660"/>
      <c r="CY28" s="661"/>
      <c r="CZ28" s="664">
        <v>12</v>
      </c>
      <c r="DA28" s="693"/>
      <c r="DB28" s="693"/>
      <c r="DC28" s="697"/>
      <c r="DD28" s="668">
        <v>465434</v>
      </c>
      <c r="DE28" s="660"/>
      <c r="DF28" s="660"/>
      <c r="DG28" s="660"/>
      <c r="DH28" s="660"/>
      <c r="DI28" s="660"/>
      <c r="DJ28" s="660"/>
      <c r="DK28" s="661"/>
      <c r="DL28" s="668">
        <v>434170</v>
      </c>
      <c r="DM28" s="660"/>
      <c r="DN28" s="660"/>
      <c r="DO28" s="660"/>
      <c r="DP28" s="660"/>
      <c r="DQ28" s="660"/>
      <c r="DR28" s="660"/>
      <c r="DS28" s="660"/>
      <c r="DT28" s="660"/>
      <c r="DU28" s="660"/>
      <c r="DV28" s="661"/>
      <c r="DW28" s="664">
        <v>18</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246368</v>
      </c>
      <c r="S29" s="660"/>
      <c r="T29" s="660"/>
      <c r="U29" s="660"/>
      <c r="V29" s="660"/>
      <c r="W29" s="660"/>
      <c r="X29" s="660"/>
      <c r="Y29" s="661"/>
      <c r="Z29" s="662">
        <v>6</v>
      </c>
      <c r="AA29" s="662"/>
      <c r="AB29" s="662"/>
      <c r="AC29" s="662"/>
      <c r="AD29" s="663" t="s">
        <v>226</v>
      </c>
      <c r="AE29" s="663"/>
      <c r="AF29" s="663"/>
      <c r="AG29" s="663"/>
      <c r="AH29" s="663"/>
      <c r="AI29" s="663"/>
      <c r="AJ29" s="663"/>
      <c r="AK29" s="663"/>
      <c r="AL29" s="664" t="s">
        <v>226</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471349</v>
      </c>
      <c r="CS29" s="695"/>
      <c r="CT29" s="695"/>
      <c r="CU29" s="695"/>
      <c r="CV29" s="695"/>
      <c r="CW29" s="695"/>
      <c r="CX29" s="695"/>
      <c r="CY29" s="696"/>
      <c r="CZ29" s="664">
        <v>12</v>
      </c>
      <c r="DA29" s="693"/>
      <c r="DB29" s="693"/>
      <c r="DC29" s="697"/>
      <c r="DD29" s="668">
        <v>465434</v>
      </c>
      <c r="DE29" s="695"/>
      <c r="DF29" s="695"/>
      <c r="DG29" s="695"/>
      <c r="DH29" s="695"/>
      <c r="DI29" s="695"/>
      <c r="DJ29" s="695"/>
      <c r="DK29" s="696"/>
      <c r="DL29" s="668">
        <v>434170</v>
      </c>
      <c r="DM29" s="695"/>
      <c r="DN29" s="695"/>
      <c r="DO29" s="695"/>
      <c r="DP29" s="695"/>
      <c r="DQ29" s="695"/>
      <c r="DR29" s="695"/>
      <c r="DS29" s="695"/>
      <c r="DT29" s="695"/>
      <c r="DU29" s="695"/>
      <c r="DV29" s="696"/>
      <c r="DW29" s="664">
        <v>18</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17712</v>
      </c>
      <c r="S30" s="660"/>
      <c r="T30" s="660"/>
      <c r="U30" s="660"/>
      <c r="V30" s="660"/>
      <c r="W30" s="660"/>
      <c r="X30" s="660"/>
      <c r="Y30" s="661"/>
      <c r="Z30" s="662">
        <v>0.4</v>
      </c>
      <c r="AA30" s="662"/>
      <c r="AB30" s="662"/>
      <c r="AC30" s="662"/>
      <c r="AD30" s="663">
        <v>8588</v>
      </c>
      <c r="AE30" s="663"/>
      <c r="AF30" s="663"/>
      <c r="AG30" s="663"/>
      <c r="AH30" s="663"/>
      <c r="AI30" s="663"/>
      <c r="AJ30" s="663"/>
      <c r="AK30" s="663"/>
      <c r="AL30" s="664">
        <v>0.4</v>
      </c>
      <c r="AM30" s="665"/>
      <c r="AN30" s="665"/>
      <c r="AO30" s="666"/>
      <c r="AP30" s="707" t="s">
        <v>300</v>
      </c>
      <c r="AQ30" s="708"/>
      <c r="AR30" s="708"/>
      <c r="AS30" s="708"/>
      <c r="AT30" s="713" t="s">
        <v>301</v>
      </c>
      <c r="AU30" s="210"/>
      <c r="AV30" s="210"/>
      <c r="AW30" s="210"/>
      <c r="AX30" s="645" t="s">
        <v>180</v>
      </c>
      <c r="AY30" s="646"/>
      <c r="AZ30" s="646"/>
      <c r="BA30" s="646"/>
      <c r="BB30" s="646"/>
      <c r="BC30" s="646"/>
      <c r="BD30" s="646"/>
      <c r="BE30" s="646"/>
      <c r="BF30" s="647"/>
      <c r="BG30" s="719">
        <v>99.5</v>
      </c>
      <c r="BH30" s="720"/>
      <c r="BI30" s="720"/>
      <c r="BJ30" s="720"/>
      <c r="BK30" s="720"/>
      <c r="BL30" s="720"/>
      <c r="BM30" s="654">
        <v>95.8</v>
      </c>
      <c r="BN30" s="720"/>
      <c r="BO30" s="720"/>
      <c r="BP30" s="720"/>
      <c r="BQ30" s="721"/>
      <c r="BR30" s="719">
        <v>96.7</v>
      </c>
      <c r="BS30" s="720"/>
      <c r="BT30" s="720"/>
      <c r="BU30" s="720"/>
      <c r="BV30" s="720"/>
      <c r="BW30" s="720"/>
      <c r="BX30" s="654">
        <v>93.1</v>
      </c>
      <c r="BY30" s="720"/>
      <c r="BZ30" s="720"/>
      <c r="CA30" s="720"/>
      <c r="CB30" s="721"/>
      <c r="CD30" s="724"/>
      <c r="CE30" s="725"/>
      <c r="CF30" s="674" t="s">
        <v>302</v>
      </c>
      <c r="CG30" s="675"/>
      <c r="CH30" s="675"/>
      <c r="CI30" s="675"/>
      <c r="CJ30" s="675"/>
      <c r="CK30" s="675"/>
      <c r="CL30" s="675"/>
      <c r="CM30" s="675"/>
      <c r="CN30" s="675"/>
      <c r="CO30" s="675"/>
      <c r="CP30" s="675"/>
      <c r="CQ30" s="676"/>
      <c r="CR30" s="659">
        <v>442948</v>
      </c>
      <c r="CS30" s="660"/>
      <c r="CT30" s="660"/>
      <c r="CU30" s="660"/>
      <c r="CV30" s="660"/>
      <c r="CW30" s="660"/>
      <c r="CX30" s="660"/>
      <c r="CY30" s="661"/>
      <c r="CZ30" s="664">
        <v>11.3</v>
      </c>
      <c r="DA30" s="693"/>
      <c r="DB30" s="693"/>
      <c r="DC30" s="697"/>
      <c r="DD30" s="668">
        <v>437033</v>
      </c>
      <c r="DE30" s="660"/>
      <c r="DF30" s="660"/>
      <c r="DG30" s="660"/>
      <c r="DH30" s="660"/>
      <c r="DI30" s="660"/>
      <c r="DJ30" s="660"/>
      <c r="DK30" s="661"/>
      <c r="DL30" s="668">
        <v>405769</v>
      </c>
      <c r="DM30" s="660"/>
      <c r="DN30" s="660"/>
      <c r="DO30" s="660"/>
      <c r="DP30" s="660"/>
      <c r="DQ30" s="660"/>
      <c r="DR30" s="660"/>
      <c r="DS30" s="660"/>
      <c r="DT30" s="660"/>
      <c r="DU30" s="660"/>
      <c r="DV30" s="661"/>
      <c r="DW30" s="664">
        <v>16.8</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9731</v>
      </c>
      <c r="S31" s="660"/>
      <c r="T31" s="660"/>
      <c r="U31" s="660"/>
      <c r="V31" s="660"/>
      <c r="W31" s="660"/>
      <c r="X31" s="660"/>
      <c r="Y31" s="661"/>
      <c r="Z31" s="662">
        <v>0.2</v>
      </c>
      <c r="AA31" s="662"/>
      <c r="AB31" s="662"/>
      <c r="AC31" s="662"/>
      <c r="AD31" s="663" t="s">
        <v>174</v>
      </c>
      <c r="AE31" s="663"/>
      <c r="AF31" s="663"/>
      <c r="AG31" s="663"/>
      <c r="AH31" s="663"/>
      <c r="AI31" s="663"/>
      <c r="AJ31" s="663"/>
      <c r="AK31" s="663"/>
      <c r="AL31" s="664" t="s">
        <v>226</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99.4</v>
      </c>
      <c r="BH31" s="695"/>
      <c r="BI31" s="695"/>
      <c r="BJ31" s="695"/>
      <c r="BK31" s="695"/>
      <c r="BL31" s="695"/>
      <c r="BM31" s="665">
        <v>96.3</v>
      </c>
      <c r="BN31" s="717"/>
      <c r="BO31" s="717"/>
      <c r="BP31" s="717"/>
      <c r="BQ31" s="718"/>
      <c r="BR31" s="716">
        <v>99.4</v>
      </c>
      <c r="BS31" s="695"/>
      <c r="BT31" s="695"/>
      <c r="BU31" s="695"/>
      <c r="BV31" s="695"/>
      <c r="BW31" s="695"/>
      <c r="BX31" s="665">
        <v>96.2</v>
      </c>
      <c r="BY31" s="717"/>
      <c r="BZ31" s="717"/>
      <c r="CA31" s="717"/>
      <c r="CB31" s="718"/>
      <c r="CD31" s="724"/>
      <c r="CE31" s="725"/>
      <c r="CF31" s="674" t="s">
        <v>306</v>
      </c>
      <c r="CG31" s="675"/>
      <c r="CH31" s="675"/>
      <c r="CI31" s="675"/>
      <c r="CJ31" s="675"/>
      <c r="CK31" s="675"/>
      <c r="CL31" s="675"/>
      <c r="CM31" s="675"/>
      <c r="CN31" s="675"/>
      <c r="CO31" s="675"/>
      <c r="CP31" s="675"/>
      <c r="CQ31" s="676"/>
      <c r="CR31" s="659">
        <v>28401</v>
      </c>
      <c r="CS31" s="695"/>
      <c r="CT31" s="695"/>
      <c r="CU31" s="695"/>
      <c r="CV31" s="695"/>
      <c r="CW31" s="695"/>
      <c r="CX31" s="695"/>
      <c r="CY31" s="696"/>
      <c r="CZ31" s="664">
        <v>0.7</v>
      </c>
      <c r="DA31" s="693"/>
      <c r="DB31" s="693"/>
      <c r="DC31" s="697"/>
      <c r="DD31" s="668">
        <v>28401</v>
      </c>
      <c r="DE31" s="695"/>
      <c r="DF31" s="695"/>
      <c r="DG31" s="695"/>
      <c r="DH31" s="695"/>
      <c r="DI31" s="695"/>
      <c r="DJ31" s="695"/>
      <c r="DK31" s="696"/>
      <c r="DL31" s="668">
        <v>28401</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124468</v>
      </c>
      <c r="S32" s="660"/>
      <c r="T32" s="660"/>
      <c r="U32" s="660"/>
      <c r="V32" s="660"/>
      <c r="W32" s="660"/>
      <c r="X32" s="660"/>
      <c r="Y32" s="661"/>
      <c r="Z32" s="662">
        <v>3.1</v>
      </c>
      <c r="AA32" s="662"/>
      <c r="AB32" s="662"/>
      <c r="AC32" s="662"/>
      <c r="AD32" s="663" t="s">
        <v>174</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99.5</v>
      </c>
      <c r="BH32" s="729"/>
      <c r="BI32" s="729"/>
      <c r="BJ32" s="729"/>
      <c r="BK32" s="729"/>
      <c r="BL32" s="729"/>
      <c r="BM32" s="730">
        <v>95.1</v>
      </c>
      <c r="BN32" s="729"/>
      <c r="BO32" s="729"/>
      <c r="BP32" s="729"/>
      <c r="BQ32" s="731"/>
      <c r="BR32" s="728">
        <v>94.8</v>
      </c>
      <c r="BS32" s="729"/>
      <c r="BT32" s="729"/>
      <c r="BU32" s="729"/>
      <c r="BV32" s="729"/>
      <c r="BW32" s="729"/>
      <c r="BX32" s="730">
        <v>90.6</v>
      </c>
      <c r="BY32" s="729"/>
      <c r="BZ32" s="729"/>
      <c r="CA32" s="729"/>
      <c r="CB32" s="731"/>
      <c r="CD32" s="726"/>
      <c r="CE32" s="727"/>
      <c r="CF32" s="674" t="s">
        <v>309</v>
      </c>
      <c r="CG32" s="675"/>
      <c r="CH32" s="675"/>
      <c r="CI32" s="675"/>
      <c r="CJ32" s="675"/>
      <c r="CK32" s="675"/>
      <c r="CL32" s="675"/>
      <c r="CM32" s="675"/>
      <c r="CN32" s="675"/>
      <c r="CO32" s="675"/>
      <c r="CP32" s="675"/>
      <c r="CQ32" s="676"/>
      <c r="CR32" s="659" t="s">
        <v>174</v>
      </c>
      <c r="CS32" s="660"/>
      <c r="CT32" s="660"/>
      <c r="CU32" s="660"/>
      <c r="CV32" s="660"/>
      <c r="CW32" s="660"/>
      <c r="CX32" s="660"/>
      <c r="CY32" s="661"/>
      <c r="CZ32" s="664" t="s">
        <v>174</v>
      </c>
      <c r="DA32" s="693"/>
      <c r="DB32" s="693"/>
      <c r="DC32" s="697"/>
      <c r="DD32" s="668" t="s">
        <v>226</v>
      </c>
      <c r="DE32" s="660"/>
      <c r="DF32" s="660"/>
      <c r="DG32" s="660"/>
      <c r="DH32" s="660"/>
      <c r="DI32" s="660"/>
      <c r="DJ32" s="660"/>
      <c r="DK32" s="661"/>
      <c r="DL32" s="668" t="s">
        <v>174</v>
      </c>
      <c r="DM32" s="660"/>
      <c r="DN32" s="660"/>
      <c r="DO32" s="660"/>
      <c r="DP32" s="660"/>
      <c r="DQ32" s="660"/>
      <c r="DR32" s="660"/>
      <c r="DS32" s="660"/>
      <c r="DT32" s="660"/>
      <c r="DU32" s="660"/>
      <c r="DV32" s="661"/>
      <c r="DW32" s="664" t="s">
        <v>226</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120348</v>
      </c>
      <c r="S33" s="660"/>
      <c r="T33" s="660"/>
      <c r="U33" s="660"/>
      <c r="V33" s="660"/>
      <c r="W33" s="660"/>
      <c r="X33" s="660"/>
      <c r="Y33" s="661"/>
      <c r="Z33" s="662">
        <v>3</v>
      </c>
      <c r="AA33" s="662"/>
      <c r="AB33" s="662"/>
      <c r="AC33" s="662"/>
      <c r="AD33" s="663" t="s">
        <v>174</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1685219</v>
      </c>
      <c r="CS33" s="695"/>
      <c r="CT33" s="695"/>
      <c r="CU33" s="695"/>
      <c r="CV33" s="695"/>
      <c r="CW33" s="695"/>
      <c r="CX33" s="695"/>
      <c r="CY33" s="696"/>
      <c r="CZ33" s="664">
        <v>42.9</v>
      </c>
      <c r="DA33" s="693"/>
      <c r="DB33" s="693"/>
      <c r="DC33" s="697"/>
      <c r="DD33" s="668">
        <v>1236198</v>
      </c>
      <c r="DE33" s="695"/>
      <c r="DF33" s="695"/>
      <c r="DG33" s="695"/>
      <c r="DH33" s="695"/>
      <c r="DI33" s="695"/>
      <c r="DJ33" s="695"/>
      <c r="DK33" s="696"/>
      <c r="DL33" s="668">
        <v>948942</v>
      </c>
      <c r="DM33" s="695"/>
      <c r="DN33" s="695"/>
      <c r="DO33" s="695"/>
      <c r="DP33" s="695"/>
      <c r="DQ33" s="695"/>
      <c r="DR33" s="695"/>
      <c r="DS33" s="695"/>
      <c r="DT33" s="695"/>
      <c r="DU33" s="695"/>
      <c r="DV33" s="696"/>
      <c r="DW33" s="664">
        <v>39.299999999999997</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127702</v>
      </c>
      <c r="S34" s="660"/>
      <c r="T34" s="660"/>
      <c r="U34" s="660"/>
      <c r="V34" s="660"/>
      <c r="W34" s="660"/>
      <c r="X34" s="660"/>
      <c r="Y34" s="661"/>
      <c r="Z34" s="662">
        <v>3.1</v>
      </c>
      <c r="AA34" s="662"/>
      <c r="AB34" s="662"/>
      <c r="AC34" s="662"/>
      <c r="AD34" s="663">
        <v>2313</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484745</v>
      </c>
      <c r="CS34" s="660"/>
      <c r="CT34" s="660"/>
      <c r="CU34" s="660"/>
      <c r="CV34" s="660"/>
      <c r="CW34" s="660"/>
      <c r="CX34" s="660"/>
      <c r="CY34" s="661"/>
      <c r="CZ34" s="664">
        <v>12.3</v>
      </c>
      <c r="DA34" s="693"/>
      <c r="DB34" s="693"/>
      <c r="DC34" s="697"/>
      <c r="DD34" s="668">
        <v>380091</v>
      </c>
      <c r="DE34" s="660"/>
      <c r="DF34" s="660"/>
      <c r="DG34" s="660"/>
      <c r="DH34" s="660"/>
      <c r="DI34" s="660"/>
      <c r="DJ34" s="660"/>
      <c r="DK34" s="661"/>
      <c r="DL34" s="668">
        <v>278784</v>
      </c>
      <c r="DM34" s="660"/>
      <c r="DN34" s="660"/>
      <c r="DO34" s="660"/>
      <c r="DP34" s="660"/>
      <c r="DQ34" s="660"/>
      <c r="DR34" s="660"/>
      <c r="DS34" s="660"/>
      <c r="DT34" s="660"/>
      <c r="DU34" s="660"/>
      <c r="DV34" s="661"/>
      <c r="DW34" s="664">
        <v>11.5</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544400</v>
      </c>
      <c r="S35" s="660"/>
      <c r="T35" s="660"/>
      <c r="U35" s="660"/>
      <c r="V35" s="660"/>
      <c r="W35" s="660"/>
      <c r="X35" s="660"/>
      <c r="Y35" s="661"/>
      <c r="Z35" s="662">
        <v>13.4</v>
      </c>
      <c r="AA35" s="662"/>
      <c r="AB35" s="662"/>
      <c r="AC35" s="662"/>
      <c r="AD35" s="663" t="s">
        <v>174</v>
      </c>
      <c r="AE35" s="663"/>
      <c r="AF35" s="663"/>
      <c r="AG35" s="663"/>
      <c r="AH35" s="663"/>
      <c r="AI35" s="663"/>
      <c r="AJ35" s="663"/>
      <c r="AK35" s="663"/>
      <c r="AL35" s="664" t="s">
        <v>226</v>
      </c>
      <c r="AM35" s="665"/>
      <c r="AN35" s="665"/>
      <c r="AO35" s="666"/>
      <c r="AP35" s="214"/>
      <c r="AQ35" s="732" t="s">
        <v>317</v>
      </c>
      <c r="AR35" s="733"/>
      <c r="AS35" s="733"/>
      <c r="AT35" s="733"/>
      <c r="AU35" s="733"/>
      <c r="AV35" s="733"/>
      <c r="AW35" s="733"/>
      <c r="AX35" s="733"/>
      <c r="AY35" s="734"/>
      <c r="AZ35" s="648">
        <v>443268</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40170</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25850</v>
      </c>
      <c r="CS35" s="695"/>
      <c r="CT35" s="695"/>
      <c r="CU35" s="695"/>
      <c r="CV35" s="695"/>
      <c r="CW35" s="695"/>
      <c r="CX35" s="695"/>
      <c r="CY35" s="696"/>
      <c r="CZ35" s="664">
        <v>0.7</v>
      </c>
      <c r="DA35" s="693"/>
      <c r="DB35" s="693"/>
      <c r="DC35" s="697"/>
      <c r="DD35" s="668">
        <v>19395</v>
      </c>
      <c r="DE35" s="695"/>
      <c r="DF35" s="695"/>
      <c r="DG35" s="695"/>
      <c r="DH35" s="695"/>
      <c r="DI35" s="695"/>
      <c r="DJ35" s="695"/>
      <c r="DK35" s="696"/>
      <c r="DL35" s="668">
        <v>17543</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174</v>
      </c>
      <c r="S36" s="660"/>
      <c r="T36" s="660"/>
      <c r="U36" s="660"/>
      <c r="V36" s="660"/>
      <c r="W36" s="660"/>
      <c r="X36" s="660"/>
      <c r="Y36" s="661"/>
      <c r="Z36" s="662" t="s">
        <v>174</v>
      </c>
      <c r="AA36" s="662"/>
      <c r="AB36" s="662"/>
      <c r="AC36" s="662"/>
      <c r="AD36" s="663" t="s">
        <v>174</v>
      </c>
      <c r="AE36" s="663"/>
      <c r="AF36" s="663"/>
      <c r="AG36" s="663"/>
      <c r="AH36" s="663"/>
      <c r="AI36" s="663"/>
      <c r="AJ36" s="663"/>
      <c r="AK36" s="663"/>
      <c r="AL36" s="664" t="s">
        <v>174</v>
      </c>
      <c r="AM36" s="665"/>
      <c r="AN36" s="665"/>
      <c r="AO36" s="666"/>
      <c r="AQ36" s="736" t="s">
        <v>321</v>
      </c>
      <c r="AR36" s="737"/>
      <c r="AS36" s="737"/>
      <c r="AT36" s="737"/>
      <c r="AU36" s="737"/>
      <c r="AV36" s="737"/>
      <c r="AW36" s="737"/>
      <c r="AX36" s="737"/>
      <c r="AY36" s="738"/>
      <c r="AZ36" s="659">
        <v>140085</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38665</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649187</v>
      </c>
      <c r="CS36" s="660"/>
      <c r="CT36" s="660"/>
      <c r="CU36" s="660"/>
      <c r="CV36" s="660"/>
      <c r="CW36" s="660"/>
      <c r="CX36" s="660"/>
      <c r="CY36" s="661"/>
      <c r="CZ36" s="664">
        <v>16.5</v>
      </c>
      <c r="DA36" s="693"/>
      <c r="DB36" s="693"/>
      <c r="DC36" s="697"/>
      <c r="DD36" s="668">
        <v>386125</v>
      </c>
      <c r="DE36" s="660"/>
      <c r="DF36" s="660"/>
      <c r="DG36" s="660"/>
      <c r="DH36" s="660"/>
      <c r="DI36" s="660"/>
      <c r="DJ36" s="660"/>
      <c r="DK36" s="661"/>
      <c r="DL36" s="668">
        <v>306461</v>
      </c>
      <c r="DM36" s="660"/>
      <c r="DN36" s="660"/>
      <c r="DO36" s="660"/>
      <c r="DP36" s="660"/>
      <c r="DQ36" s="660"/>
      <c r="DR36" s="660"/>
      <c r="DS36" s="660"/>
      <c r="DT36" s="660"/>
      <c r="DU36" s="660"/>
      <c r="DV36" s="661"/>
      <c r="DW36" s="664">
        <v>12.7</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t="s">
        <v>226</v>
      </c>
      <c r="S37" s="660"/>
      <c r="T37" s="660"/>
      <c r="U37" s="660"/>
      <c r="V37" s="660"/>
      <c r="W37" s="660"/>
      <c r="X37" s="660"/>
      <c r="Y37" s="661"/>
      <c r="Z37" s="662" t="s">
        <v>174</v>
      </c>
      <c r="AA37" s="662"/>
      <c r="AB37" s="662"/>
      <c r="AC37" s="662"/>
      <c r="AD37" s="663" t="s">
        <v>174</v>
      </c>
      <c r="AE37" s="663"/>
      <c r="AF37" s="663"/>
      <c r="AG37" s="663"/>
      <c r="AH37" s="663"/>
      <c r="AI37" s="663"/>
      <c r="AJ37" s="663"/>
      <c r="AK37" s="663"/>
      <c r="AL37" s="664" t="s">
        <v>174</v>
      </c>
      <c r="AM37" s="665"/>
      <c r="AN37" s="665"/>
      <c r="AO37" s="666"/>
      <c r="AQ37" s="736" t="s">
        <v>325</v>
      </c>
      <c r="AR37" s="737"/>
      <c r="AS37" s="737"/>
      <c r="AT37" s="737"/>
      <c r="AU37" s="737"/>
      <c r="AV37" s="737"/>
      <c r="AW37" s="737"/>
      <c r="AX37" s="737"/>
      <c r="AY37" s="738"/>
      <c r="AZ37" s="659">
        <v>47918</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572</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467943</v>
      </c>
      <c r="CS37" s="695"/>
      <c r="CT37" s="695"/>
      <c r="CU37" s="695"/>
      <c r="CV37" s="695"/>
      <c r="CW37" s="695"/>
      <c r="CX37" s="695"/>
      <c r="CY37" s="696"/>
      <c r="CZ37" s="664">
        <v>11.9</v>
      </c>
      <c r="DA37" s="693"/>
      <c r="DB37" s="693"/>
      <c r="DC37" s="697"/>
      <c r="DD37" s="668">
        <v>244319</v>
      </c>
      <c r="DE37" s="695"/>
      <c r="DF37" s="695"/>
      <c r="DG37" s="695"/>
      <c r="DH37" s="695"/>
      <c r="DI37" s="695"/>
      <c r="DJ37" s="695"/>
      <c r="DK37" s="696"/>
      <c r="DL37" s="668">
        <v>228169</v>
      </c>
      <c r="DM37" s="695"/>
      <c r="DN37" s="695"/>
      <c r="DO37" s="695"/>
      <c r="DP37" s="695"/>
      <c r="DQ37" s="695"/>
      <c r="DR37" s="695"/>
      <c r="DS37" s="695"/>
      <c r="DT37" s="695"/>
      <c r="DU37" s="695"/>
      <c r="DV37" s="696"/>
      <c r="DW37" s="664">
        <v>9.4</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4074118</v>
      </c>
      <c r="S38" s="740"/>
      <c r="T38" s="740"/>
      <c r="U38" s="740"/>
      <c r="V38" s="740"/>
      <c r="W38" s="740"/>
      <c r="X38" s="740"/>
      <c r="Y38" s="741"/>
      <c r="Z38" s="742">
        <v>100</v>
      </c>
      <c r="AA38" s="742"/>
      <c r="AB38" s="742"/>
      <c r="AC38" s="742"/>
      <c r="AD38" s="743">
        <v>2417614</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10899</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892</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443268</v>
      </c>
      <c r="CS38" s="660"/>
      <c r="CT38" s="660"/>
      <c r="CU38" s="660"/>
      <c r="CV38" s="660"/>
      <c r="CW38" s="660"/>
      <c r="CX38" s="660"/>
      <c r="CY38" s="661"/>
      <c r="CZ38" s="664">
        <v>11.3</v>
      </c>
      <c r="DA38" s="693"/>
      <c r="DB38" s="693"/>
      <c r="DC38" s="697"/>
      <c r="DD38" s="668">
        <v>409793</v>
      </c>
      <c r="DE38" s="660"/>
      <c r="DF38" s="660"/>
      <c r="DG38" s="660"/>
      <c r="DH38" s="660"/>
      <c r="DI38" s="660"/>
      <c r="DJ38" s="660"/>
      <c r="DK38" s="661"/>
      <c r="DL38" s="668">
        <v>346154</v>
      </c>
      <c r="DM38" s="660"/>
      <c r="DN38" s="660"/>
      <c r="DO38" s="660"/>
      <c r="DP38" s="660"/>
      <c r="DQ38" s="660"/>
      <c r="DR38" s="660"/>
      <c r="DS38" s="660"/>
      <c r="DT38" s="660"/>
      <c r="DU38" s="660"/>
      <c r="DV38" s="661"/>
      <c r="DW38" s="664">
        <v>14.3</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v>77</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105</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48669</v>
      </c>
      <c r="CS39" s="695"/>
      <c r="CT39" s="695"/>
      <c r="CU39" s="695"/>
      <c r="CV39" s="695"/>
      <c r="CW39" s="695"/>
      <c r="CX39" s="695"/>
      <c r="CY39" s="696"/>
      <c r="CZ39" s="664">
        <v>1.2</v>
      </c>
      <c r="DA39" s="693"/>
      <c r="DB39" s="693"/>
      <c r="DC39" s="697"/>
      <c r="DD39" s="668">
        <v>40794</v>
      </c>
      <c r="DE39" s="695"/>
      <c r="DF39" s="695"/>
      <c r="DG39" s="695"/>
      <c r="DH39" s="695"/>
      <c r="DI39" s="695"/>
      <c r="DJ39" s="695"/>
      <c r="DK39" s="696"/>
      <c r="DL39" s="668" t="s">
        <v>174</v>
      </c>
      <c r="DM39" s="695"/>
      <c r="DN39" s="695"/>
      <c r="DO39" s="695"/>
      <c r="DP39" s="695"/>
      <c r="DQ39" s="695"/>
      <c r="DR39" s="695"/>
      <c r="DS39" s="695"/>
      <c r="DT39" s="695"/>
      <c r="DU39" s="695"/>
      <c r="DV39" s="696"/>
      <c r="DW39" s="664" t="s">
        <v>226</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30874</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101</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33500</v>
      </c>
      <c r="CS40" s="660"/>
      <c r="CT40" s="660"/>
      <c r="CU40" s="660"/>
      <c r="CV40" s="660"/>
      <c r="CW40" s="660"/>
      <c r="CX40" s="660"/>
      <c r="CY40" s="661"/>
      <c r="CZ40" s="664">
        <v>0.9</v>
      </c>
      <c r="DA40" s="693"/>
      <c r="DB40" s="693"/>
      <c r="DC40" s="697"/>
      <c r="DD40" s="668" t="s">
        <v>174</v>
      </c>
      <c r="DE40" s="660"/>
      <c r="DF40" s="660"/>
      <c r="DG40" s="660"/>
      <c r="DH40" s="660"/>
      <c r="DI40" s="660"/>
      <c r="DJ40" s="660"/>
      <c r="DK40" s="661"/>
      <c r="DL40" s="668" t="s">
        <v>226</v>
      </c>
      <c r="DM40" s="660"/>
      <c r="DN40" s="660"/>
      <c r="DO40" s="660"/>
      <c r="DP40" s="660"/>
      <c r="DQ40" s="660"/>
      <c r="DR40" s="660"/>
      <c r="DS40" s="660"/>
      <c r="DT40" s="660"/>
      <c r="DU40" s="660"/>
      <c r="DV40" s="661"/>
      <c r="DW40" s="664" t="s">
        <v>226</v>
      </c>
      <c r="DX40" s="693"/>
      <c r="DY40" s="693"/>
      <c r="DZ40" s="693"/>
      <c r="EA40" s="693"/>
      <c r="EB40" s="693"/>
      <c r="EC40" s="694"/>
    </row>
    <row r="41" spans="2:133" ht="11.25" customHeight="1" x14ac:dyDescent="0.15">
      <c r="AQ41" s="746" t="s">
        <v>332</v>
      </c>
      <c r="AR41" s="747"/>
      <c r="AS41" s="747"/>
      <c r="AT41" s="747"/>
      <c r="AU41" s="747"/>
      <c r="AV41" s="747"/>
      <c r="AW41" s="747"/>
      <c r="AX41" s="747"/>
      <c r="AY41" s="748"/>
      <c r="AZ41" s="739">
        <v>213415</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338</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174</v>
      </c>
      <c r="CS41" s="695"/>
      <c r="CT41" s="695"/>
      <c r="CU41" s="695"/>
      <c r="CV41" s="695"/>
      <c r="CW41" s="695"/>
      <c r="CX41" s="695"/>
      <c r="CY41" s="696"/>
      <c r="CZ41" s="664" t="s">
        <v>174</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806603</v>
      </c>
      <c r="CS42" s="660"/>
      <c r="CT42" s="660"/>
      <c r="CU42" s="660"/>
      <c r="CV42" s="660"/>
      <c r="CW42" s="660"/>
      <c r="CX42" s="660"/>
      <c r="CY42" s="661"/>
      <c r="CZ42" s="664">
        <v>20.5</v>
      </c>
      <c r="DA42" s="665"/>
      <c r="DB42" s="665"/>
      <c r="DC42" s="760"/>
      <c r="DD42" s="668">
        <v>276392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12174</v>
      </c>
      <c r="CS43" s="695"/>
      <c r="CT43" s="695"/>
      <c r="CU43" s="695"/>
      <c r="CV43" s="695"/>
      <c r="CW43" s="695"/>
      <c r="CX43" s="695"/>
      <c r="CY43" s="696"/>
      <c r="CZ43" s="664">
        <v>0.3</v>
      </c>
      <c r="DA43" s="693"/>
      <c r="DB43" s="693"/>
      <c r="DC43" s="697"/>
      <c r="DD43" s="668">
        <v>12174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298</v>
      </c>
      <c r="CE44" s="772"/>
      <c r="CF44" s="656" t="s">
        <v>346</v>
      </c>
      <c r="CG44" s="657"/>
      <c r="CH44" s="657"/>
      <c r="CI44" s="657"/>
      <c r="CJ44" s="657"/>
      <c r="CK44" s="657"/>
      <c r="CL44" s="657"/>
      <c r="CM44" s="657"/>
      <c r="CN44" s="657"/>
      <c r="CO44" s="657"/>
      <c r="CP44" s="657"/>
      <c r="CQ44" s="658"/>
      <c r="CR44" s="659">
        <v>681750</v>
      </c>
      <c r="CS44" s="660"/>
      <c r="CT44" s="660"/>
      <c r="CU44" s="660"/>
      <c r="CV44" s="660"/>
      <c r="CW44" s="660"/>
      <c r="CX44" s="660"/>
      <c r="CY44" s="661"/>
      <c r="CZ44" s="664">
        <v>17.399999999999999</v>
      </c>
      <c r="DA44" s="665"/>
      <c r="DB44" s="665"/>
      <c r="DC44" s="760"/>
      <c r="DD44" s="668">
        <v>215564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291253</v>
      </c>
      <c r="CS45" s="695"/>
      <c r="CT45" s="695"/>
      <c r="CU45" s="695"/>
      <c r="CV45" s="695"/>
      <c r="CW45" s="695"/>
      <c r="CX45" s="695"/>
      <c r="CY45" s="696"/>
      <c r="CZ45" s="664">
        <v>7.4</v>
      </c>
      <c r="DA45" s="693"/>
      <c r="DB45" s="693"/>
      <c r="DC45" s="697"/>
      <c r="DD45" s="668">
        <v>97862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390497</v>
      </c>
      <c r="CS46" s="660"/>
      <c r="CT46" s="660"/>
      <c r="CU46" s="660"/>
      <c r="CV46" s="660"/>
      <c r="CW46" s="660"/>
      <c r="CX46" s="660"/>
      <c r="CY46" s="661"/>
      <c r="CZ46" s="664">
        <v>9.9</v>
      </c>
      <c r="DA46" s="665"/>
      <c r="DB46" s="665"/>
      <c r="DC46" s="760"/>
      <c r="DD46" s="668">
        <v>117702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124853</v>
      </c>
      <c r="CS47" s="695"/>
      <c r="CT47" s="695"/>
      <c r="CU47" s="695"/>
      <c r="CV47" s="695"/>
      <c r="CW47" s="695"/>
      <c r="CX47" s="695"/>
      <c r="CY47" s="696"/>
      <c r="CZ47" s="664">
        <v>3.2</v>
      </c>
      <c r="DA47" s="693"/>
      <c r="DB47" s="693"/>
      <c r="DC47" s="697"/>
      <c r="DD47" s="668">
        <v>60828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226</v>
      </c>
      <c r="CS48" s="660"/>
      <c r="CT48" s="660"/>
      <c r="CU48" s="660"/>
      <c r="CV48" s="660"/>
      <c r="CW48" s="660"/>
      <c r="CX48" s="660"/>
      <c r="CY48" s="661"/>
      <c r="CZ48" s="664" t="s">
        <v>174</v>
      </c>
      <c r="DA48" s="665"/>
      <c r="DB48" s="665"/>
      <c r="DC48" s="760"/>
      <c r="DD48" s="668" t="s">
        <v>226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3926564</v>
      </c>
      <c r="CS49" s="729"/>
      <c r="CT49" s="729"/>
      <c r="CU49" s="729"/>
      <c r="CV49" s="729"/>
      <c r="CW49" s="729"/>
      <c r="CX49" s="729"/>
      <c r="CY49" s="761"/>
      <c r="CZ49" s="744">
        <v>100</v>
      </c>
      <c r="DA49" s="762"/>
      <c r="DB49" s="762"/>
      <c r="DC49" s="763"/>
      <c r="DD49" s="764">
        <v>2702372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2AyUL3eeUP7wP6b+MZZ8VnXbeOrsW5DCP9nYp6ZqyhPm/c5x4GUF+gzX6PYZNJJr/zzCbPNSScAvmz/+vld/7w==" saltValue="piumgcRmrOqBjP+TTyj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4074</v>
      </c>
      <c r="R7" s="795"/>
      <c r="S7" s="795"/>
      <c r="T7" s="795"/>
      <c r="U7" s="795"/>
      <c r="V7" s="795">
        <v>3927</v>
      </c>
      <c r="W7" s="795"/>
      <c r="X7" s="795"/>
      <c r="Y7" s="795"/>
      <c r="Z7" s="795"/>
      <c r="AA7" s="795">
        <v>148</v>
      </c>
      <c r="AB7" s="795"/>
      <c r="AC7" s="795"/>
      <c r="AD7" s="795"/>
      <c r="AE7" s="796"/>
      <c r="AF7" s="797">
        <v>92</v>
      </c>
      <c r="AG7" s="798"/>
      <c r="AH7" s="798"/>
      <c r="AI7" s="798"/>
      <c r="AJ7" s="799"/>
      <c r="AK7" s="834">
        <v>124</v>
      </c>
      <c r="AL7" s="835"/>
      <c r="AM7" s="835"/>
      <c r="AN7" s="835"/>
      <c r="AO7" s="835"/>
      <c r="AP7" s="835">
        <v>3849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376</v>
      </c>
      <c r="B23" s="850" t="s">
        <v>377</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92</v>
      </c>
      <c r="AG23" s="854"/>
      <c r="AH23" s="854"/>
      <c r="AI23" s="854"/>
      <c r="AJ23" s="857"/>
      <c r="AK23" s="858"/>
      <c r="AL23" s="859"/>
      <c r="AM23" s="859"/>
      <c r="AN23" s="859"/>
      <c r="AO23" s="859"/>
      <c r="AP23" s="854"/>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533</v>
      </c>
      <c r="R28" s="883"/>
      <c r="S28" s="883"/>
      <c r="T28" s="883"/>
      <c r="U28" s="883"/>
      <c r="V28" s="883">
        <v>493</v>
      </c>
      <c r="W28" s="883"/>
      <c r="X28" s="883"/>
      <c r="Y28" s="883"/>
      <c r="Z28" s="883"/>
      <c r="AA28" s="883">
        <v>40</v>
      </c>
      <c r="AB28" s="883"/>
      <c r="AC28" s="883"/>
      <c r="AD28" s="883"/>
      <c r="AE28" s="884"/>
      <c r="AF28" s="885">
        <v>40</v>
      </c>
      <c r="AG28" s="883"/>
      <c r="AH28" s="883"/>
      <c r="AI28" s="883"/>
      <c r="AJ28" s="886"/>
      <c r="AK28" s="887">
        <v>25</v>
      </c>
      <c r="AL28" s="878"/>
      <c r="AM28" s="878"/>
      <c r="AN28" s="878"/>
      <c r="AO28" s="878"/>
      <c r="AP28" s="878" t="s">
        <v>574</v>
      </c>
      <c r="AQ28" s="878"/>
      <c r="AR28" s="878"/>
      <c r="AS28" s="878"/>
      <c r="AT28" s="878"/>
      <c r="AU28" s="878" t="s">
        <v>575</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75</v>
      </c>
      <c r="R29" s="819"/>
      <c r="S29" s="819"/>
      <c r="T29" s="819"/>
      <c r="U29" s="819"/>
      <c r="V29" s="819">
        <v>72</v>
      </c>
      <c r="W29" s="819"/>
      <c r="X29" s="819"/>
      <c r="Y29" s="819"/>
      <c r="Z29" s="819"/>
      <c r="AA29" s="819">
        <v>3</v>
      </c>
      <c r="AB29" s="819"/>
      <c r="AC29" s="819"/>
      <c r="AD29" s="819"/>
      <c r="AE29" s="820"/>
      <c r="AF29" s="821">
        <v>3</v>
      </c>
      <c r="AG29" s="822"/>
      <c r="AH29" s="822"/>
      <c r="AI29" s="822"/>
      <c r="AJ29" s="823"/>
      <c r="AK29" s="890">
        <v>48</v>
      </c>
      <c r="AL29" s="891"/>
      <c r="AM29" s="891"/>
      <c r="AN29" s="891"/>
      <c r="AO29" s="891"/>
      <c r="AP29" s="891" t="s">
        <v>574</v>
      </c>
      <c r="AQ29" s="891"/>
      <c r="AR29" s="891"/>
      <c r="AS29" s="891"/>
      <c r="AT29" s="891"/>
      <c r="AU29" s="891" t="s">
        <v>574</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37</v>
      </c>
      <c r="R30" s="819"/>
      <c r="S30" s="819"/>
      <c r="T30" s="819"/>
      <c r="U30" s="819"/>
      <c r="V30" s="819">
        <v>36</v>
      </c>
      <c r="W30" s="819"/>
      <c r="X30" s="819"/>
      <c r="Y30" s="819"/>
      <c r="Z30" s="819"/>
      <c r="AA30" s="819">
        <v>1</v>
      </c>
      <c r="AB30" s="819"/>
      <c r="AC30" s="819"/>
      <c r="AD30" s="819"/>
      <c r="AE30" s="820"/>
      <c r="AF30" s="821">
        <v>1</v>
      </c>
      <c r="AG30" s="822"/>
      <c r="AH30" s="822"/>
      <c r="AI30" s="822"/>
      <c r="AJ30" s="823"/>
      <c r="AK30" s="890">
        <v>12</v>
      </c>
      <c r="AL30" s="891"/>
      <c r="AM30" s="891"/>
      <c r="AN30" s="891"/>
      <c r="AO30" s="891"/>
      <c r="AP30" s="891">
        <v>0</v>
      </c>
      <c r="AQ30" s="891"/>
      <c r="AR30" s="891"/>
      <c r="AS30" s="891"/>
      <c r="AT30" s="891"/>
      <c r="AU30" s="891">
        <v>0</v>
      </c>
      <c r="AV30" s="891"/>
      <c r="AW30" s="891"/>
      <c r="AX30" s="891"/>
      <c r="AY30" s="891"/>
      <c r="AZ30" s="892" t="s">
        <v>574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150</v>
      </c>
      <c r="R31" s="819"/>
      <c r="S31" s="819"/>
      <c r="T31" s="819"/>
      <c r="U31" s="819"/>
      <c r="V31" s="819">
        <v>143</v>
      </c>
      <c r="W31" s="819"/>
      <c r="X31" s="819"/>
      <c r="Y31" s="819"/>
      <c r="Z31" s="819"/>
      <c r="AA31" s="819">
        <v>7</v>
      </c>
      <c r="AB31" s="819"/>
      <c r="AC31" s="819"/>
      <c r="AD31" s="819"/>
      <c r="AE31" s="820"/>
      <c r="AF31" s="821">
        <v>7</v>
      </c>
      <c r="AG31" s="822"/>
      <c r="AH31" s="822"/>
      <c r="AI31" s="822"/>
      <c r="AJ31" s="823"/>
      <c r="AK31" s="890">
        <v>48</v>
      </c>
      <c r="AL31" s="891"/>
      <c r="AM31" s="891"/>
      <c r="AN31" s="891"/>
      <c r="AO31" s="891"/>
      <c r="AP31" s="891">
        <v>798</v>
      </c>
      <c r="AQ31" s="891"/>
      <c r="AR31" s="891"/>
      <c r="AS31" s="891"/>
      <c r="AT31" s="891"/>
      <c r="AU31" s="891"/>
      <c r="AV31" s="891"/>
      <c r="AW31" s="891"/>
      <c r="AX31" s="891"/>
      <c r="AY31" s="891"/>
      <c r="AZ31" s="892" t="s">
        <v>574</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90</v>
      </c>
      <c r="R32" s="819"/>
      <c r="S32" s="819"/>
      <c r="T32" s="819"/>
      <c r="U32" s="819"/>
      <c r="V32" s="819">
        <v>88</v>
      </c>
      <c r="W32" s="819"/>
      <c r="X32" s="819"/>
      <c r="Y32" s="819"/>
      <c r="Z32" s="819"/>
      <c r="AA32" s="819">
        <v>2</v>
      </c>
      <c r="AB32" s="819"/>
      <c r="AC32" s="819"/>
      <c r="AD32" s="819"/>
      <c r="AE32" s="820"/>
      <c r="AF32" s="821">
        <v>2</v>
      </c>
      <c r="AG32" s="822"/>
      <c r="AH32" s="822"/>
      <c r="AI32" s="822"/>
      <c r="AJ32" s="823"/>
      <c r="AK32" s="890">
        <v>53</v>
      </c>
      <c r="AL32" s="891"/>
      <c r="AM32" s="891"/>
      <c r="AN32" s="891"/>
      <c r="AO32" s="891"/>
      <c r="AP32" s="891">
        <v>443</v>
      </c>
      <c r="AQ32" s="891"/>
      <c r="AR32" s="891"/>
      <c r="AS32" s="891"/>
      <c r="AT32" s="891"/>
      <c r="AU32" s="891">
        <v>443</v>
      </c>
      <c r="AV32" s="891"/>
      <c r="AW32" s="891"/>
      <c r="AX32" s="891"/>
      <c r="AY32" s="891"/>
      <c r="AZ32" s="892" t="s">
        <v>574</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81</v>
      </c>
      <c r="R33" s="819"/>
      <c r="S33" s="819"/>
      <c r="T33" s="819"/>
      <c r="U33" s="819"/>
      <c r="V33" s="819">
        <v>77</v>
      </c>
      <c r="W33" s="819"/>
      <c r="X33" s="819"/>
      <c r="Y33" s="819"/>
      <c r="Z33" s="819"/>
      <c r="AA33" s="819">
        <v>4</v>
      </c>
      <c r="AB33" s="819"/>
      <c r="AC33" s="819"/>
      <c r="AD33" s="819"/>
      <c r="AE33" s="820"/>
      <c r="AF33" s="821">
        <v>4</v>
      </c>
      <c r="AG33" s="822"/>
      <c r="AH33" s="822"/>
      <c r="AI33" s="822"/>
      <c r="AJ33" s="823"/>
      <c r="AK33" s="890">
        <v>43</v>
      </c>
      <c r="AL33" s="891"/>
      <c r="AM33" s="891"/>
      <c r="AN33" s="891"/>
      <c r="AO33" s="891"/>
      <c r="AP33" s="891">
        <v>546</v>
      </c>
      <c r="AQ33" s="891"/>
      <c r="AR33" s="891"/>
      <c r="AS33" s="891"/>
      <c r="AT33" s="891"/>
      <c r="AU33" s="891">
        <v>546</v>
      </c>
      <c r="AV33" s="891"/>
      <c r="AW33" s="891"/>
      <c r="AX33" s="891"/>
      <c r="AY33" s="891"/>
      <c r="AZ33" s="892" t="s">
        <v>574</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398</v>
      </c>
      <c r="C34" s="816"/>
      <c r="D34" s="816"/>
      <c r="E34" s="816"/>
      <c r="F34" s="816"/>
      <c r="G34" s="816"/>
      <c r="H34" s="816"/>
      <c r="I34" s="816"/>
      <c r="J34" s="816"/>
      <c r="K34" s="816"/>
      <c r="L34" s="816"/>
      <c r="M34" s="816"/>
      <c r="N34" s="816"/>
      <c r="O34" s="816"/>
      <c r="P34" s="817"/>
      <c r="Q34" s="818">
        <v>109</v>
      </c>
      <c r="R34" s="819"/>
      <c r="S34" s="819"/>
      <c r="T34" s="819"/>
      <c r="U34" s="819"/>
      <c r="V34" s="819">
        <v>106</v>
      </c>
      <c r="W34" s="819"/>
      <c r="X34" s="819"/>
      <c r="Y34" s="819"/>
      <c r="Z34" s="819"/>
      <c r="AA34" s="819">
        <v>3</v>
      </c>
      <c r="AB34" s="819"/>
      <c r="AC34" s="819"/>
      <c r="AD34" s="819"/>
      <c r="AE34" s="820"/>
      <c r="AF34" s="821">
        <v>3</v>
      </c>
      <c r="AG34" s="822"/>
      <c r="AH34" s="822"/>
      <c r="AI34" s="822"/>
      <c r="AJ34" s="823"/>
      <c r="AK34" s="890">
        <v>39</v>
      </c>
      <c r="AL34" s="891"/>
      <c r="AM34" s="891"/>
      <c r="AN34" s="891"/>
      <c r="AO34" s="891"/>
      <c r="AP34" s="891">
        <v>328</v>
      </c>
      <c r="AQ34" s="891"/>
      <c r="AR34" s="891"/>
      <c r="AS34" s="891"/>
      <c r="AT34" s="891"/>
      <c r="AU34" s="891">
        <v>328</v>
      </c>
      <c r="AV34" s="891"/>
      <c r="AW34" s="891"/>
      <c r="AX34" s="891"/>
      <c r="AY34" s="891"/>
      <c r="AZ34" s="892" t="s">
        <v>574</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400</v>
      </c>
      <c r="C35" s="816"/>
      <c r="D35" s="816"/>
      <c r="E35" s="816"/>
      <c r="F35" s="816"/>
      <c r="G35" s="816"/>
      <c r="H35" s="816"/>
      <c r="I35" s="816"/>
      <c r="J35" s="816"/>
      <c r="K35" s="816"/>
      <c r="L35" s="816"/>
      <c r="M35" s="816"/>
      <c r="N35" s="816"/>
      <c r="O35" s="816"/>
      <c r="P35" s="817"/>
      <c r="Q35" s="818">
        <v>20</v>
      </c>
      <c r="R35" s="819"/>
      <c r="S35" s="819"/>
      <c r="T35" s="819"/>
      <c r="U35" s="819"/>
      <c r="V35" s="819">
        <v>20</v>
      </c>
      <c r="W35" s="819"/>
      <c r="X35" s="819"/>
      <c r="Y35" s="819"/>
      <c r="Z35" s="819"/>
      <c r="AA35" s="819">
        <v>0</v>
      </c>
      <c r="AB35" s="819"/>
      <c r="AC35" s="819"/>
      <c r="AD35" s="819"/>
      <c r="AE35" s="820"/>
      <c r="AF35" s="821">
        <v>0</v>
      </c>
      <c r="AG35" s="822"/>
      <c r="AH35" s="822"/>
      <c r="AI35" s="822"/>
      <c r="AJ35" s="823"/>
      <c r="AK35" s="890">
        <v>0</v>
      </c>
      <c r="AL35" s="891"/>
      <c r="AM35" s="891"/>
      <c r="AN35" s="891"/>
      <c r="AO35" s="891"/>
      <c r="AP35" s="891">
        <v>20</v>
      </c>
      <c r="AQ35" s="891"/>
      <c r="AR35" s="891"/>
      <c r="AS35" s="891"/>
      <c r="AT35" s="891"/>
      <c r="AU35" s="891">
        <v>6</v>
      </c>
      <c r="AV35" s="891"/>
      <c r="AW35" s="891"/>
      <c r="AX35" s="891"/>
      <c r="AY35" s="891"/>
      <c r="AZ35" s="892" t="s">
        <v>574</v>
      </c>
      <c r="BA35" s="892"/>
      <c r="BB35" s="892"/>
      <c r="BC35" s="892"/>
      <c r="BD35" s="892"/>
      <c r="BE35" s="888" t="s">
        <v>397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376</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576</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577</v>
      </c>
      <c r="C69" s="934"/>
      <c r="D69" s="934"/>
      <c r="E69" s="934"/>
      <c r="F69" s="934"/>
      <c r="G69" s="934"/>
      <c r="H69" s="934"/>
      <c r="I69" s="934"/>
      <c r="J69" s="934"/>
      <c r="K69" s="934"/>
      <c r="L69" s="934"/>
      <c r="M69" s="934"/>
      <c r="N69" s="934"/>
      <c r="O69" s="934"/>
      <c r="P69" s="935"/>
      <c r="Q69" s="936">
        <v>4761</v>
      </c>
      <c r="R69" s="891"/>
      <c r="S69" s="891"/>
      <c r="T69" s="891"/>
      <c r="U69" s="891"/>
      <c r="V69" s="891">
        <v>4711</v>
      </c>
      <c r="W69" s="891"/>
      <c r="X69" s="891"/>
      <c r="Y69" s="891"/>
      <c r="Z69" s="891"/>
      <c r="AA69" s="891">
        <v>50</v>
      </c>
      <c r="AB69" s="891"/>
      <c r="AC69" s="891"/>
      <c r="AD69" s="891"/>
      <c r="AE69" s="891"/>
      <c r="AF69" s="891">
        <v>52</v>
      </c>
      <c r="AG69" s="891"/>
      <c r="AH69" s="891"/>
      <c r="AI69" s="891"/>
      <c r="AJ69" s="891"/>
      <c r="AK69" s="891">
        <v>60</v>
      </c>
      <c r="AL69" s="891"/>
      <c r="AM69" s="891"/>
      <c r="AN69" s="891"/>
      <c r="AO69" s="891"/>
      <c r="AP69" s="891">
        <v>801</v>
      </c>
      <c r="AQ69" s="891"/>
      <c r="AR69" s="891"/>
      <c r="AS69" s="891"/>
      <c r="AT69" s="891"/>
      <c r="AU69" s="891">
        <v>112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578</v>
      </c>
      <c r="C70" s="934"/>
      <c r="D70" s="934"/>
      <c r="E70" s="934"/>
      <c r="F70" s="934"/>
      <c r="G70" s="934"/>
      <c r="H70" s="934"/>
      <c r="I70" s="934"/>
      <c r="J70" s="934"/>
      <c r="K70" s="934"/>
      <c r="L70" s="934"/>
      <c r="M70" s="934"/>
      <c r="N70" s="934"/>
      <c r="O70" s="934"/>
      <c r="P70" s="935"/>
      <c r="Q70" s="936">
        <v>77</v>
      </c>
      <c r="R70" s="891"/>
      <c r="S70" s="891"/>
      <c r="T70" s="891"/>
      <c r="U70" s="891"/>
      <c r="V70" s="891">
        <v>75</v>
      </c>
      <c r="W70" s="891"/>
      <c r="X70" s="891"/>
      <c r="Y70" s="891"/>
      <c r="Z70" s="891"/>
      <c r="AA70" s="891">
        <v>2</v>
      </c>
      <c r="AB70" s="891"/>
      <c r="AC70" s="891"/>
      <c r="AD70" s="891"/>
      <c r="AE70" s="891"/>
      <c r="AF70" s="891"/>
      <c r="AG70" s="891"/>
      <c r="AH70" s="891"/>
      <c r="AI70" s="891"/>
      <c r="AJ70" s="891"/>
      <c r="AK70" s="891" t="s">
        <v>515</v>
      </c>
      <c r="AL70" s="891"/>
      <c r="AM70" s="891"/>
      <c r="AN70" s="891"/>
      <c r="AO70" s="891"/>
      <c r="AP70" s="891" t="s">
        <v>594</v>
      </c>
      <c r="AQ70" s="891"/>
      <c r="AR70" s="891"/>
      <c r="AS70" s="891"/>
      <c r="AT70" s="891"/>
      <c r="AU70" s="891" t="s">
        <v>594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579</v>
      </c>
      <c r="C71" s="934"/>
      <c r="D71" s="934"/>
      <c r="E71" s="934"/>
      <c r="F71" s="934"/>
      <c r="G71" s="934"/>
      <c r="H71" s="934"/>
      <c r="I71" s="934"/>
      <c r="J71" s="934"/>
      <c r="K71" s="934"/>
      <c r="L71" s="934"/>
      <c r="M71" s="934"/>
      <c r="N71" s="934"/>
      <c r="O71" s="934"/>
      <c r="P71" s="935"/>
      <c r="Q71" s="936">
        <v>4086</v>
      </c>
      <c r="R71" s="891"/>
      <c r="S71" s="891"/>
      <c r="T71" s="891"/>
      <c r="U71" s="891"/>
      <c r="V71" s="891">
        <v>3939</v>
      </c>
      <c r="W71" s="891"/>
      <c r="X71" s="891"/>
      <c r="Y71" s="891"/>
      <c r="Z71" s="891"/>
      <c r="AA71" s="891">
        <v>146</v>
      </c>
      <c r="AB71" s="891"/>
      <c r="AC71" s="891"/>
      <c r="AD71" s="891"/>
      <c r="AE71" s="891"/>
      <c r="AF71" s="891">
        <v>146</v>
      </c>
      <c r="AG71" s="891"/>
      <c r="AH71" s="891"/>
      <c r="AI71" s="891"/>
      <c r="AJ71" s="891"/>
      <c r="AK71" s="891">
        <v>5</v>
      </c>
      <c r="AL71" s="891"/>
      <c r="AM71" s="891"/>
      <c r="AN71" s="891"/>
      <c r="AO71" s="891"/>
      <c r="AP71" s="891" t="s">
        <v>593</v>
      </c>
      <c r="AQ71" s="891"/>
      <c r="AR71" s="891"/>
      <c r="AS71" s="891"/>
      <c r="AT71" s="891"/>
      <c r="AU71" s="891" t="s">
        <v>593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580</v>
      </c>
      <c r="C72" s="934"/>
      <c r="D72" s="934"/>
      <c r="E72" s="934"/>
      <c r="F72" s="934"/>
      <c r="G72" s="934"/>
      <c r="H72" s="934"/>
      <c r="I72" s="934"/>
      <c r="J72" s="934"/>
      <c r="K72" s="934"/>
      <c r="L72" s="934"/>
      <c r="M72" s="934"/>
      <c r="N72" s="934"/>
      <c r="O72" s="934"/>
      <c r="P72" s="935"/>
      <c r="Q72" s="936">
        <v>1092</v>
      </c>
      <c r="R72" s="891"/>
      <c r="S72" s="891"/>
      <c r="T72" s="891"/>
      <c r="U72" s="891"/>
      <c r="V72" s="891">
        <v>1062</v>
      </c>
      <c r="W72" s="891"/>
      <c r="X72" s="891"/>
      <c r="Y72" s="891"/>
      <c r="Z72" s="891"/>
      <c r="AA72" s="891">
        <v>30</v>
      </c>
      <c r="AB72" s="891"/>
      <c r="AC72" s="891"/>
      <c r="AD72" s="891"/>
      <c r="AE72" s="891"/>
      <c r="AF72" s="891">
        <v>30</v>
      </c>
      <c r="AG72" s="891"/>
      <c r="AH72" s="891"/>
      <c r="AI72" s="891"/>
      <c r="AJ72" s="891"/>
      <c r="AK72" s="891">
        <v>175</v>
      </c>
      <c r="AL72" s="891"/>
      <c r="AM72" s="891"/>
      <c r="AN72" s="891"/>
      <c r="AO72" s="891"/>
      <c r="AP72" s="939" t="s">
        <v>593</v>
      </c>
      <c r="AQ72" s="940"/>
      <c r="AR72" s="940"/>
      <c r="AS72" s="940"/>
      <c r="AT72" s="890"/>
      <c r="AU72" s="939" t="s">
        <v>593</v>
      </c>
      <c r="AV72" s="940"/>
      <c r="AW72" s="940"/>
      <c r="AX72" s="940"/>
      <c r="AY72" s="890"/>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581</v>
      </c>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939"/>
      <c r="AQ73" s="940"/>
      <c r="AR73" s="940"/>
      <c r="AS73" s="940"/>
      <c r="AT73" s="890"/>
      <c r="AU73" s="939"/>
      <c r="AV73" s="940"/>
      <c r="AW73" s="940"/>
      <c r="AX73" s="940"/>
      <c r="AY73" s="890"/>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577</v>
      </c>
      <c r="C74" s="934"/>
      <c r="D74" s="934"/>
      <c r="E74" s="934"/>
      <c r="F74" s="934"/>
      <c r="G74" s="934"/>
      <c r="H74" s="934"/>
      <c r="I74" s="934"/>
      <c r="J74" s="934"/>
      <c r="K74" s="934"/>
      <c r="L74" s="934"/>
      <c r="M74" s="934"/>
      <c r="N74" s="934"/>
      <c r="O74" s="934"/>
      <c r="P74" s="935"/>
      <c r="Q74" s="936">
        <v>1698</v>
      </c>
      <c r="R74" s="891"/>
      <c r="S74" s="891"/>
      <c r="T74" s="891"/>
      <c r="U74" s="891"/>
      <c r="V74" s="891">
        <v>1630</v>
      </c>
      <c r="W74" s="891"/>
      <c r="X74" s="891"/>
      <c r="Y74" s="891"/>
      <c r="Z74" s="891"/>
      <c r="AA74" s="891">
        <v>68</v>
      </c>
      <c r="AB74" s="891"/>
      <c r="AC74" s="891"/>
      <c r="AD74" s="891"/>
      <c r="AE74" s="891"/>
      <c r="AF74" s="891">
        <v>68</v>
      </c>
      <c r="AG74" s="891"/>
      <c r="AH74" s="891"/>
      <c r="AI74" s="891"/>
      <c r="AJ74" s="891"/>
      <c r="AK74" s="891">
        <v>124</v>
      </c>
      <c r="AL74" s="891"/>
      <c r="AM74" s="891"/>
      <c r="AN74" s="891"/>
      <c r="AO74" s="891"/>
      <c r="AP74" s="939" t="s">
        <v>593</v>
      </c>
      <c r="AQ74" s="940"/>
      <c r="AR74" s="940"/>
      <c r="AS74" s="940"/>
      <c r="AT74" s="890"/>
      <c r="AU74" s="939" t="s">
        <v>593</v>
      </c>
      <c r="AV74" s="940"/>
      <c r="AW74" s="940"/>
      <c r="AX74" s="940"/>
      <c r="AY74" s="890"/>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41">
        <v>281118</v>
      </c>
      <c r="R75" s="940"/>
      <c r="S75" s="940"/>
      <c r="T75" s="940"/>
      <c r="U75" s="890"/>
      <c r="V75" s="939">
        <v>268079</v>
      </c>
      <c r="W75" s="940"/>
      <c r="X75" s="940"/>
      <c r="Y75" s="940"/>
      <c r="Z75" s="890"/>
      <c r="AA75" s="939">
        <v>13039</v>
      </c>
      <c r="AB75" s="940"/>
      <c r="AC75" s="940"/>
      <c r="AD75" s="940"/>
      <c r="AE75" s="890"/>
      <c r="AF75" s="939">
        <v>13039</v>
      </c>
      <c r="AG75" s="940"/>
      <c r="AH75" s="940"/>
      <c r="AI75" s="940"/>
      <c r="AJ75" s="890"/>
      <c r="AK75" s="939">
        <v>1356</v>
      </c>
      <c r="AL75" s="940"/>
      <c r="AM75" s="940"/>
      <c r="AN75" s="940"/>
      <c r="AO75" s="890"/>
      <c r="AP75" s="939" t="s">
        <v>593</v>
      </c>
      <c r="AQ75" s="940"/>
      <c r="AR75" s="940"/>
      <c r="AS75" s="940"/>
      <c r="AT75" s="890"/>
      <c r="AU75" s="939" t="s">
        <v>593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583</v>
      </c>
      <c r="C76" s="934"/>
      <c r="D76" s="934"/>
      <c r="E76" s="934"/>
      <c r="F76" s="934"/>
      <c r="G76" s="934"/>
      <c r="H76" s="934"/>
      <c r="I76" s="934"/>
      <c r="J76" s="934"/>
      <c r="K76" s="934"/>
      <c r="L76" s="934"/>
      <c r="M76" s="934"/>
      <c r="N76" s="934"/>
      <c r="O76" s="934"/>
      <c r="P76" s="935"/>
      <c r="Q76" s="941"/>
      <c r="R76" s="940"/>
      <c r="S76" s="940"/>
      <c r="T76" s="940"/>
      <c r="U76" s="890"/>
      <c r="V76" s="939"/>
      <c r="W76" s="940"/>
      <c r="X76" s="940"/>
      <c r="Y76" s="940"/>
      <c r="Z76" s="890"/>
      <c r="AA76" s="939"/>
      <c r="AB76" s="940"/>
      <c r="AC76" s="940"/>
      <c r="AD76" s="940"/>
      <c r="AE76" s="890"/>
      <c r="AF76" s="939"/>
      <c r="AG76" s="940"/>
      <c r="AH76" s="940"/>
      <c r="AI76" s="940"/>
      <c r="AJ76" s="890"/>
      <c r="AK76" s="939"/>
      <c r="AL76" s="940"/>
      <c r="AM76" s="940"/>
      <c r="AN76" s="940"/>
      <c r="AO76" s="890"/>
      <c r="AP76" s="939"/>
      <c r="AQ76" s="940"/>
      <c r="AR76" s="940"/>
      <c r="AS76" s="940"/>
      <c r="AT76" s="890"/>
      <c r="AU76" s="939"/>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577</v>
      </c>
      <c r="C77" s="934"/>
      <c r="D77" s="934"/>
      <c r="E77" s="934"/>
      <c r="F77" s="934"/>
      <c r="G77" s="934"/>
      <c r="H77" s="934"/>
      <c r="I77" s="934"/>
      <c r="J77" s="934"/>
      <c r="K77" s="934"/>
      <c r="L77" s="934"/>
      <c r="M77" s="934"/>
      <c r="N77" s="934"/>
      <c r="O77" s="934"/>
      <c r="P77" s="935"/>
      <c r="Q77" s="941">
        <v>6639</v>
      </c>
      <c r="R77" s="940"/>
      <c r="S77" s="940"/>
      <c r="T77" s="940"/>
      <c r="U77" s="890"/>
      <c r="V77" s="939">
        <v>5898</v>
      </c>
      <c r="W77" s="940"/>
      <c r="X77" s="940"/>
      <c r="Y77" s="940"/>
      <c r="Z77" s="890"/>
      <c r="AA77" s="939">
        <v>740</v>
      </c>
      <c r="AB77" s="940"/>
      <c r="AC77" s="940"/>
      <c r="AD77" s="940"/>
      <c r="AE77" s="890"/>
      <c r="AF77" s="939">
        <v>741</v>
      </c>
      <c r="AG77" s="940"/>
      <c r="AH77" s="940"/>
      <c r="AI77" s="940"/>
      <c r="AJ77" s="890"/>
      <c r="AK77" s="939">
        <v>258</v>
      </c>
      <c r="AL77" s="940"/>
      <c r="AM77" s="940"/>
      <c r="AN77" s="940"/>
      <c r="AO77" s="890"/>
      <c r="AP77" s="939" t="s">
        <v>593</v>
      </c>
      <c r="AQ77" s="940"/>
      <c r="AR77" s="940"/>
      <c r="AS77" s="940"/>
      <c r="AT77" s="890"/>
      <c r="AU77" s="939" t="s">
        <v>593</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584</v>
      </c>
      <c r="C78" s="934"/>
      <c r="D78" s="934"/>
      <c r="E78" s="934"/>
      <c r="F78" s="934"/>
      <c r="G78" s="934"/>
      <c r="H78" s="934"/>
      <c r="I78" s="934"/>
      <c r="J78" s="934"/>
      <c r="K78" s="934"/>
      <c r="L78" s="934"/>
      <c r="M78" s="934"/>
      <c r="N78" s="934"/>
      <c r="O78" s="934"/>
      <c r="P78" s="935"/>
      <c r="Q78" s="936">
        <v>14</v>
      </c>
      <c r="R78" s="891"/>
      <c r="S78" s="891"/>
      <c r="T78" s="891"/>
      <c r="U78" s="891"/>
      <c r="V78" s="891">
        <v>12</v>
      </c>
      <c r="W78" s="891"/>
      <c r="X78" s="891"/>
      <c r="Y78" s="891"/>
      <c r="Z78" s="891"/>
      <c r="AA78" s="891">
        <v>2</v>
      </c>
      <c r="AB78" s="891"/>
      <c r="AC78" s="891"/>
      <c r="AD78" s="891"/>
      <c r="AE78" s="891"/>
      <c r="AF78" s="891">
        <v>2</v>
      </c>
      <c r="AG78" s="891"/>
      <c r="AH78" s="891"/>
      <c r="AI78" s="891"/>
      <c r="AJ78" s="891"/>
      <c r="AK78" s="891">
        <v>9</v>
      </c>
      <c r="AL78" s="891"/>
      <c r="AM78" s="891"/>
      <c r="AN78" s="891"/>
      <c r="AO78" s="891"/>
      <c r="AP78" s="939" t="s">
        <v>593</v>
      </c>
      <c r="AQ78" s="940"/>
      <c r="AR78" s="940"/>
      <c r="AS78" s="940"/>
      <c r="AT78" s="890"/>
      <c r="AU78" s="939" t="s">
        <v>593</v>
      </c>
      <c r="AV78" s="940"/>
      <c r="AW78" s="940"/>
      <c r="AX78" s="940"/>
      <c r="AY78" s="890"/>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585</v>
      </c>
      <c r="C79" s="934"/>
      <c r="D79" s="934"/>
      <c r="E79" s="934"/>
      <c r="F79" s="934"/>
      <c r="G79" s="934"/>
      <c r="H79" s="934"/>
      <c r="I79" s="934"/>
      <c r="J79" s="934"/>
      <c r="K79" s="934"/>
      <c r="L79" s="934"/>
      <c r="M79" s="934"/>
      <c r="N79" s="934"/>
      <c r="O79" s="934"/>
      <c r="P79" s="935"/>
      <c r="Q79" s="936">
        <v>43</v>
      </c>
      <c r="R79" s="891"/>
      <c r="S79" s="891"/>
      <c r="T79" s="891"/>
      <c r="U79" s="891"/>
      <c r="V79" s="891">
        <v>30</v>
      </c>
      <c r="W79" s="891"/>
      <c r="X79" s="891"/>
      <c r="Y79" s="891"/>
      <c r="Z79" s="891"/>
      <c r="AA79" s="891">
        <v>12</v>
      </c>
      <c r="AB79" s="891"/>
      <c r="AC79" s="891"/>
      <c r="AD79" s="891"/>
      <c r="AE79" s="891"/>
      <c r="AF79" s="891">
        <v>9</v>
      </c>
      <c r="AG79" s="891"/>
      <c r="AH79" s="891"/>
      <c r="AI79" s="891"/>
      <c r="AJ79" s="891"/>
      <c r="AK79" s="891">
        <v>14</v>
      </c>
      <c r="AL79" s="891"/>
      <c r="AM79" s="891"/>
      <c r="AN79" s="891"/>
      <c r="AO79" s="891"/>
      <c r="AP79" s="939" t="s">
        <v>593</v>
      </c>
      <c r="AQ79" s="940"/>
      <c r="AR79" s="940"/>
      <c r="AS79" s="940"/>
      <c r="AT79" s="890"/>
      <c r="AU79" s="939" t="s">
        <v>593</v>
      </c>
      <c r="AV79" s="940"/>
      <c r="AW79" s="940"/>
      <c r="AX79" s="940"/>
      <c r="AY79" s="890"/>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586</v>
      </c>
      <c r="C80" s="934"/>
      <c r="D80" s="934"/>
      <c r="E80" s="934"/>
      <c r="F80" s="934"/>
      <c r="G80" s="934"/>
      <c r="H80" s="934"/>
      <c r="I80" s="934"/>
      <c r="J80" s="934"/>
      <c r="K80" s="934"/>
      <c r="L80" s="934"/>
      <c r="M80" s="934"/>
      <c r="N80" s="934"/>
      <c r="O80" s="934"/>
      <c r="P80" s="935"/>
      <c r="Q80" s="936">
        <v>4369</v>
      </c>
      <c r="R80" s="891"/>
      <c r="S80" s="891"/>
      <c r="T80" s="891"/>
      <c r="U80" s="891"/>
      <c r="V80" s="891">
        <v>4089</v>
      </c>
      <c r="W80" s="891"/>
      <c r="X80" s="891"/>
      <c r="Y80" s="891"/>
      <c r="Z80" s="891"/>
      <c r="AA80" s="891">
        <v>6</v>
      </c>
      <c r="AB80" s="891"/>
      <c r="AC80" s="891"/>
      <c r="AD80" s="891"/>
      <c r="AE80" s="891"/>
      <c r="AF80" s="891">
        <v>6</v>
      </c>
      <c r="AG80" s="891"/>
      <c r="AH80" s="891"/>
      <c r="AI80" s="891"/>
      <c r="AJ80" s="891"/>
      <c r="AK80" s="891">
        <v>57</v>
      </c>
      <c r="AL80" s="891"/>
      <c r="AM80" s="891"/>
      <c r="AN80" s="891"/>
      <c r="AO80" s="891"/>
      <c r="AP80" s="939" t="s">
        <v>593</v>
      </c>
      <c r="AQ80" s="940"/>
      <c r="AR80" s="940"/>
      <c r="AS80" s="940"/>
      <c r="AT80" s="890"/>
      <c r="AU80" s="939" t="s">
        <v>593</v>
      </c>
      <c r="AV80" s="940"/>
      <c r="AW80" s="940"/>
      <c r="AX80" s="940"/>
      <c r="AY80" s="890"/>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587</v>
      </c>
      <c r="C81" s="934"/>
      <c r="D81" s="934"/>
      <c r="E81" s="934"/>
      <c r="F81" s="934"/>
      <c r="G81" s="934"/>
      <c r="H81" s="934"/>
      <c r="I81" s="934"/>
      <c r="J81" s="934"/>
      <c r="K81" s="934"/>
      <c r="L81" s="934"/>
      <c r="M81" s="934"/>
      <c r="N81" s="934"/>
      <c r="O81" s="934"/>
      <c r="P81" s="935"/>
      <c r="Q81" s="936">
        <v>194</v>
      </c>
      <c r="R81" s="891"/>
      <c r="S81" s="891"/>
      <c r="T81" s="891"/>
      <c r="U81" s="891"/>
      <c r="V81" s="891">
        <v>185</v>
      </c>
      <c r="W81" s="891"/>
      <c r="X81" s="891"/>
      <c r="Y81" s="891"/>
      <c r="Z81" s="891"/>
      <c r="AA81" s="891">
        <v>8</v>
      </c>
      <c r="AB81" s="891"/>
      <c r="AC81" s="891"/>
      <c r="AD81" s="891"/>
      <c r="AE81" s="891"/>
      <c r="AF81" s="891">
        <v>8</v>
      </c>
      <c r="AG81" s="891"/>
      <c r="AH81" s="891"/>
      <c r="AI81" s="891"/>
      <c r="AJ81" s="891"/>
      <c r="AK81" s="891">
        <v>0</v>
      </c>
      <c r="AL81" s="891"/>
      <c r="AM81" s="891"/>
      <c r="AN81" s="891"/>
      <c r="AO81" s="891"/>
      <c r="AP81" s="939" t="s">
        <v>593</v>
      </c>
      <c r="AQ81" s="940"/>
      <c r="AR81" s="940"/>
      <c r="AS81" s="940"/>
      <c r="AT81" s="890"/>
      <c r="AU81" s="939" t="s">
        <v>593</v>
      </c>
      <c r="AV81" s="940"/>
      <c r="AW81" s="940"/>
      <c r="AX81" s="940"/>
      <c r="AY81" s="890"/>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376</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14101</v>
      </c>
      <c r="AG88" s="902"/>
      <c r="AH88" s="902"/>
      <c r="AI88" s="902"/>
      <c r="AJ88" s="902"/>
      <c r="AK88" s="899"/>
      <c r="AL88" s="899"/>
      <c r="AM88" s="899"/>
      <c r="AN88" s="899"/>
      <c r="AO88" s="899"/>
      <c r="AP88" s="902">
        <v>801</v>
      </c>
      <c r="AQ88" s="902"/>
      <c r="AR88" s="902"/>
      <c r="AS88" s="902"/>
      <c r="AT88" s="902"/>
      <c r="AU88" s="902">
        <v>112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297</v>
      </c>
      <c r="AG109" s="955"/>
      <c r="AH109" s="955"/>
      <c r="AI109" s="955"/>
      <c r="AJ109" s="956"/>
      <c r="AK109" s="954" t="s">
        <v>296</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297</v>
      </c>
      <c r="BW109" s="955"/>
      <c r="BX109" s="955"/>
      <c r="BY109" s="955"/>
      <c r="BZ109" s="956"/>
      <c r="CA109" s="954" t="s">
        <v>296</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297</v>
      </c>
      <c r="DM109" s="955"/>
      <c r="DN109" s="955"/>
      <c r="DO109" s="955"/>
      <c r="DP109" s="956"/>
      <c r="DQ109" s="954" t="s">
        <v>296</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452602</v>
      </c>
      <c r="AB110" s="962"/>
      <c r="AC110" s="962"/>
      <c r="AD110" s="962"/>
      <c r="AE110" s="963"/>
      <c r="AF110" s="964">
        <v>444347</v>
      </c>
      <c r="AG110" s="962"/>
      <c r="AH110" s="962"/>
      <c r="AI110" s="962"/>
      <c r="AJ110" s="963"/>
      <c r="AK110" s="964">
        <v>440085</v>
      </c>
      <c r="AL110" s="962"/>
      <c r="AM110" s="962"/>
      <c r="AN110" s="962"/>
      <c r="AO110" s="963"/>
      <c r="AP110" s="965">
        <v>22.3</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3690858</v>
      </c>
      <c r="BR110" s="997"/>
      <c r="BS110" s="997"/>
      <c r="BT110" s="997"/>
      <c r="BU110" s="997"/>
      <c r="BV110" s="997">
        <v>3747888</v>
      </c>
      <c r="BW110" s="997"/>
      <c r="BX110" s="997"/>
      <c r="BY110" s="997"/>
      <c r="BZ110" s="997"/>
      <c r="CA110" s="997">
        <v>3849340</v>
      </c>
      <c r="CB110" s="997"/>
      <c r="CC110" s="997"/>
      <c r="CD110" s="997"/>
      <c r="CE110" s="997"/>
      <c r="CF110" s="1011">
        <v>195.3</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174</v>
      </c>
      <c r="DM110" s="997"/>
      <c r="DN110" s="997"/>
      <c r="DO110" s="997"/>
      <c r="DP110" s="997"/>
      <c r="DQ110" s="997" t="s">
        <v>430</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174</v>
      </c>
      <c r="AB111" s="1004"/>
      <c r="AC111" s="1004"/>
      <c r="AD111" s="1004"/>
      <c r="AE111" s="1005"/>
      <c r="AF111" s="1006" t="s">
        <v>433</v>
      </c>
      <c r="AG111" s="1004"/>
      <c r="AH111" s="1004"/>
      <c r="AI111" s="1004"/>
      <c r="AJ111" s="1005"/>
      <c r="AK111" s="1006" t="s">
        <v>433</v>
      </c>
      <c r="AL111" s="1004"/>
      <c r="AM111" s="1004"/>
      <c r="AN111" s="1004"/>
      <c r="AO111" s="1005"/>
      <c r="AP111" s="1007" t="s">
        <v>174</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t="s">
        <v>431</v>
      </c>
      <c r="BR111" s="990"/>
      <c r="BS111" s="990"/>
      <c r="BT111" s="990"/>
      <c r="BU111" s="990"/>
      <c r="BV111" s="990" t="s">
        <v>429</v>
      </c>
      <c r="BW111" s="990"/>
      <c r="BX111" s="990"/>
      <c r="BY111" s="990"/>
      <c r="BZ111" s="990"/>
      <c r="CA111" s="990" t="s">
        <v>378</v>
      </c>
      <c r="CB111" s="990"/>
      <c r="CC111" s="990"/>
      <c r="CD111" s="990"/>
      <c r="CE111" s="990"/>
      <c r="CF111" s="984" t="s">
        <v>430</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174</v>
      </c>
      <c r="DH111" s="990"/>
      <c r="DI111" s="990"/>
      <c r="DJ111" s="990"/>
      <c r="DK111" s="990"/>
      <c r="DL111" s="990" t="s">
        <v>174</v>
      </c>
      <c r="DM111" s="990"/>
      <c r="DN111" s="990"/>
      <c r="DO111" s="990"/>
      <c r="DP111" s="990"/>
      <c r="DQ111" s="990" t="s">
        <v>431</v>
      </c>
      <c r="DR111" s="990"/>
      <c r="DS111" s="990"/>
      <c r="DT111" s="990"/>
      <c r="DU111" s="990"/>
      <c r="DV111" s="991" t="s">
        <v>431</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174</v>
      </c>
      <c r="AB112" s="1029"/>
      <c r="AC112" s="1029"/>
      <c r="AD112" s="1029"/>
      <c r="AE112" s="1030"/>
      <c r="AF112" s="1031" t="s">
        <v>430</v>
      </c>
      <c r="AG112" s="1029"/>
      <c r="AH112" s="1029"/>
      <c r="AI112" s="1029"/>
      <c r="AJ112" s="1030"/>
      <c r="AK112" s="1031" t="s">
        <v>174</v>
      </c>
      <c r="AL112" s="1029"/>
      <c r="AM112" s="1029"/>
      <c r="AN112" s="1029"/>
      <c r="AO112" s="1030"/>
      <c r="AP112" s="1032" t="s">
        <v>430</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1993718</v>
      </c>
      <c r="BR112" s="990"/>
      <c r="BS112" s="990"/>
      <c r="BT112" s="990"/>
      <c r="BU112" s="990"/>
      <c r="BV112" s="990">
        <v>1932468</v>
      </c>
      <c r="BW112" s="990"/>
      <c r="BX112" s="990"/>
      <c r="BY112" s="990"/>
      <c r="BZ112" s="990"/>
      <c r="CA112" s="990">
        <v>1821677</v>
      </c>
      <c r="CB112" s="990"/>
      <c r="CC112" s="990"/>
      <c r="CD112" s="990"/>
      <c r="CE112" s="990"/>
      <c r="CF112" s="984">
        <v>92.4</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431</v>
      </c>
      <c r="DH112" s="990"/>
      <c r="DI112" s="990"/>
      <c r="DJ112" s="990"/>
      <c r="DK112" s="990"/>
      <c r="DL112" s="990" t="s">
        <v>430</v>
      </c>
      <c r="DM112" s="990"/>
      <c r="DN112" s="990"/>
      <c r="DO112" s="990"/>
      <c r="DP112" s="990"/>
      <c r="DQ112" s="990" t="s">
        <v>174</v>
      </c>
      <c r="DR112" s="990"/>
      <c r="DS112" s="990"/>
      <c r="DT112" s="990"/>
      <c r="DU112" s="990"/>
      <c r="DV112" s="991" t="s">
        <v>430</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163513</v>
      </c>
      <c r="AB113" s="1004"/>
      <c r="AC113" s="1004"/>
      <c r="AD113" s="1004"/>
      <c r="AE113" s="1005"/>
      <c r="AF113" s="1006">
        <v>158440</v>
      </c>
      <c r="AG113" s="1004"/>
      <c r="AH113" s="1004"/>
      <c r="AI113" s="1004"/>
      <c r="AJ113" s="1005"/>
      <c r="AK113" s="1006">
        <v>137413</v>
      </c>
      <c r="AL113" s="1004"/>
      <c r="AM113" s="1004"/>
      <c r="AN113" s="1004"/>
      <c r="AO113" s="1005"/>
      <c r="AP113" s="1007">
        <v>7</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83050</v>
      </c>
      <c r="BR113" s="990"/>
      <c r="BS113" s="990"/>
      <c r="BT113" s="990"/>
      <c r="BU113" s="990"/>
      <c r="BV113" s="990">
        <v>125729</v>
      </c>
      <c r="BW113" s="990"/>
      <c r="BX113" s="990"/>
      <c r="BY113" s="990"/>
      <c r="BZ113" s="990"/>
      <c r="CA113" s="990">
        <v>111541</v>
      </c>
      <c r="CB113" s="990"/>
      <c r="CC113" s="990"/>
      <c r="CD113" s="990"/>
      <c r="CE113" s="990"/>
      <c r="CF113" s="984">
        <v>5.7</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429</v>
      </c>
      <c r="DM113" s="1029"/>
      <c r="DN113" s="1029"/>
      <c r="DO113" s="1029"/>
      <c r="DP113" s="1030"/>
      <c r="DQ113" s="1031" t="s">
        <v>443</v>
      </c>
      <c r="DR113" s="1029"/>
      <c r="DS113" s="1029"/>
      <c r="DT113" s="1029"/>
      <c r="DU113" s="1030"/>
      <c r="DV113" s="1032" t="s">
        <v>430</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10266</v>
      </c>
      <c r="AB114" s="1029"/>
      <c r="AC114" s="1029"/>
      <c r="AD114" s="1029"/>
      <c r="AE114" s="1030"/>
      <c r="AF114" s="1031">
        <v>16397</v>
      </c>
      <c r="AG114" s="1029"/>
      <c r="AH114" s="1029"/>
      <c r="AI114" s="1029"/>
      <c r="AJ114" s="1030"/>
      <c r="AK114" s="1031">
        <v>15144</v>
      </c>
      <c r="AL114" s="1029"/>
      <c r="AM114" s="1029"/>
      <c r="AN114" s="1029"/>
      <c r="AO114" s="1030"/>
      <c r="AP114" s="1032">
        <v>0.8</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844504</v>
      </c>
      <c r="BR114" s="990"/>
      <c r="BS114" s="990"/>
      <c r="BT114" s="990"/>
      <c r="BU114" s="990"/>
      <c r="BV114" s="990">
        <v>843272</v>
      </c>
      <c r="BW114" s="990"/>
      <c r="BX114" s="990"/>
      <c r="BY114" s="990"/>
      <c r="BZ114" s="990"/>
      <c r="CA114" s="990">
        <v>867010</v>
      </c>
      <c r="CB114" s="990"/>
      <c r="CC114" s="990"/>
      <c r="CD114" s="990"/>
      <c r="CE114" s="990"/>
      <c r="CF114" s="984">
        <v>44</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174</v>
      </c>
      <c r="DM114" s="1029"/>
      <c r="DN114" s="1029"/>
      <c r="DO114" s="1029"/>
      <c r="DP114" s="1030"/>
      <c r="DQ114" s="1031" t="s">
        <v>174</v>
      </c>
      <c r="DR114" s="1029"/>
      <c r="DS114" s="1029"/>
      <c r="DT114" s="1029"/>
      <c r="DU114" s="1030"/>
      <c r="DV114" s="1032" t="s">
        <v>174</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2828</v>
      </c>
      <c r="AB115" s="1004"/>
      <c r="AC115" s="1004"/>
      <c r="AD115" s="1004"/>
      <c r="AE115" s="1005"/>
      <c r="AF115" s="1006" t="s">
        <v>430</v>
      </c>
      <c r="AG115" s="1004"/>
      <c r="AH115" s="1004"/>
      <c r="AI115" s="1004"/>
      <c r="AJ115" s="1005"/>
      <c r="AK115" s="1006">
        <v>1300</v>
      </c>
      <c r="AL115" s="1004"/>
      <c r="AM115" s="1004"/>
      <c r="AN115" s="1004"/>
      <c r="AO115" s="1005"/>
      <c r="AP115" s="1007">
        <v>0.1</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431</v>
      </c>
      <c r="BW115" s="990"/>
      <c r="BX115" s="990"/>
      <c r="BY115" s="990"/>
      <c r="BZ115" s="990"/>
      <c r="CA115" s="990" t="s">
        <v>174</v>
      </c>
      <c r="CB115" s="990"/>
      <c r="CC115" s="990"/>
      <c r="CD115" s="990"/>
      <c r="CE115" s="990"/>
      <c r="CF115" s="984" t="s">
        <v>430</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174</v>
      </c>
      <c r="DM115" s="1029"/>
      <c r="DN115" s="1029"/>
      <c r="DO115" s="1029"/>
      <c r="DP115" s="1030"/>
      <c r="DQ115" s="1031" t="s">
        <v>430</v>
      </c>
      <c r="DR115" s="1029"/>
      <c r="DS115" s="1029"/>
      <c r="DT115" s="1029"/>
      <c r="DU115" s="1030"/>
      <c r="DV115" s="1032" t="s">
        <v>431</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174</v>
      </c>
      <c r="AB116" s="1029"/>
      <c r="AC116" s="1029"/>
      <c r="AD116" s="1029"/>
      <c r="AE116" s="1030"/>
      <c r="AF116" s="1031" t="s">
        <v>431</v>
      </c>
      <c r="AG116" s="1029"/>
      <c r="AH116" s="1029"/>
      <c r="AI116" s="1029"/>
      <c r="AJ116" s="1030"/>
      <c r="AK116" s="1031" t="s">
        <v>430</v>
      </c>
      <c r="AL116" s="1029"/>
      <c r="AM116" s="1029"/>
      <c r="AN116" s="1029"/>
      <c r="AO116" s="1030"/>
      <c r="AP116" s="1032" t="s">
        <v>174</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430</v>
      </c>
      <c r="BW116" s="990"/>
      <c r="BX116" s="990"/>
      <c r="BY116" s="990"/>
      <c r="BZ116" s="990"/>
      <c r="CA116" s="990" t="s">
        <v>174</v>
      </c>
      <c r="CB116" s="990"/>
      <c r="CC116" s="990"/>
      <c r="CD116" s="990"/>
      <c r="CE116" s="990"/>
      <c r="CF116" s="984" t="s">
        <v>431</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430</v>
      </c>
      <c r="DM116" s="1029"/>
      <c r="DN116" s="1029"/>
      <c r="DO116" s="1029"/>
      <c r="DP116" s="1030"/>
      <c r="DQ116" s="1031" t="s">
        <v>430</v>
      </c>
      <c r="DR116" s="1029"/>
      <c r="DS116" s="1029"/>
      <c r="DT116" s="1029"/>
      <c r="DU116" s="1030"/>
      <c r="DV116" s="1032" t="s">
        <v>174</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629209</v>
      </c>
      <c r="AB117" s="1047"/>
      <c r="AC117" s="1047"/>
      <c r="AD117" s="1047"/>
      <c r="AE117" s="1048"/>
      <c r="AF117" s="1049">
        <v>619184</v>
      </c>
      <c r="AG117" s="1047"/>
      <c r="AH117" s="1047"/>
      <c r="AI117" s="1047"/>
      <c r="AJ117" s="1048"/>
      <c r="AK117" s="1049">
        <v>593942</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431</v>
      </c>
      <c r="BR117" s="990"/>
      <c r="BS117" s="990"/>
      <c r="BT117" s="990"/>
      <c r="BU117" s="990"/>
      <c r="BV117" s="990" t="s">
        <v>430</v>
      </c>
      <c r="BW117" s="990"/>
      <c r="BX117" s="990"/>
      <c r="BY117" s="990"/>
      <c r="BZ117" s="990"/>
      <c r="CA117" s="990" t="s">
        <v>430</v>
      </c>
      <c r="CB117" s="990"/>
      <c r="CC117" s="990"/>
      <c r="CD117" s="990"/>
      <c r="CE117" s="990"/>
      <c r="CF117" s="984" t="s">
        <v>430</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431</v>
      </c>
      <c r="DM117" s="1029"/>
      <c r="DN117" s="1029"/>
      <c r="DO117" s="1029"/>
      <c r="DP117" s="1030"/>
      <c r="DQ117" s="1031" t="s">
        <v>430</v>
      </c>
      <c r="DR117" s="1029"/>
      <c r="DS117" s="1029"/>
      <c r="DT117" s="1029"/>
      <c r="DU117" s="1030"/>
      <c r="DV117" s="1032" t="s">
        <v>431</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297</v>
      </c>
      <c r="AG118" s="955"/>
      <c r="AH118" s="955"/>
      <c r="AI118" s="955"/>
      <c r="AJ118" s="956"/>
      <c r="AK118" s="954" t="s">
        <v>296</v>
      </c>
      <c r="AL118" s="955"/>
      <c r="AM118" s="955"/>
      <c r="AN118" s="955"/>
      <c r="AO118" s="956"/>
      <c r="AP118" s="1041" t="s">
        <v>423</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430</v>
      </c>
      <c r="BW118" s="1068"/>
      <c r="BX118" s="1068"/>
      <c r="BY118" s="1068"/>
      <c r="BZ118" s="1068"/>
      <c r="CA118" s="1068" t="s">
        <v>378</v>
      </c>
      <c r="CB118" s="1068"/>
      <c r="CC118" s="1068"/>
      <c r="CD118" s="1068"/>
      <c r="CE118" s="1068"/>
      <c r="CF118" s="984" t="s">
        <v>378</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378</v>
      </c>
      <c r="DH118" s="1029"/>
      <c r="DI118" s="1029"/>
      <c r="DJ118" s="1029"/>
      <c r="DK118" s="1030"/>
      <c r="DL118" s="1031" t="s">
        <v>378</v>
      </c>
      <c r="DM118" s="1029"/>
      <c r="DN118" s="1029"/>
      <c r="DO118" s="1029"/>
      <c r="DP118" s="1030"/>
      <c r="DQ118" s="1031" t="s">
        <v>378</v>
      </c>
      <c r="DR118" s="1029"/>
      <c r="DS118" s="1029"/>
      <c r="DT118" s="1029"/>
      <c r="DU118" s="1030"/>
      <c r="DV118" s="1032" t="s">
        <v>430</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431</v>
      </c>
      <c r="AG119" s="962"/>
      <c r="AH119" s="962"/>
      <c r="AI119" s="962"/>
      <c r="AJ119" s="963"/>
      <c r="AK119" s="964" t="s">
        <v>430</v>
      </c>
      <c r="AL119" s="962"/>
      <c r="AM119" s="962"/>
      <c r="AN119" s="962"/>
      <c r="AO119" s="963"/>
      <c r="AP119" s="965" t="s">
        <v>378</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458</v>
      </c>
      <c r="BP119" s="1076"/>
      <c r="BQ119" s="1067">
        <v>6612130</v>
      </c>
      <c r="BR119" s="1068"/>
      <c r="BS119" s="1068"/>
      <c r="BT119" s="1068"/>
      <c r="BU119" s="1068"/>
      <c r="BV119" s="1068">
        <v>6649357</v>
      </c>
      <c r="BW119" s="1068"/>
      <c r="BX119" s="1068"/>
      <c r="BY119" s="1068"/>
      <c r="BZ119" s="1068"/>
      <c r="CA119" s="1068">
        <v>6649568</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430</v>
      </c>
      <c r="DH119" s="1054"/>
      <c r="DI119" s="1054"/>
      <c r="DJ119" s="1054"/>
      <c r="DK119" s="1055"/>
      <c r="DL119" s="1053" t="s">
        <v>378</v>
      </c>
      <c r="DM119" s="1054"/>
      <c r="DN119" s="1054"/>
      <c r="DO119" s="1054"/>
      <c r="DP119" s="1055"/>
      <c r="DQ119" s="1053" t="s">
        <v>378</v>
      </c>
      <c r="DR119" s="1054"/>
      <c r="DS119" s="1054"/>
      <c r="DT119" s="1054"/>
      <c r="DU119" s="1055"/>
      <c r="DV119" s="1056" t="s">
        <v>431</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430</v>
      </c>
      <c r="AG120" s="1029"/>
      <c r="AH120" s="1029"/>
      <c r="AI120" s="1029"/>
      <c r="AJ120" s="1030"/>
      <c r="AK120" s="1031" t="s">
        <v>430</v>
      </c>
      <c r="AL120" s="1029"/>
      <c r="AM120" s="1029"/>
      <c r="AN120" s="1029"/>
      <c r="AO120" s="1030"/>
      <c r="AP120" s="1032" t="s">
        <v>431</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1850404</v>
      </c>
      <c r="BR120" s="997"/>
      <c r="BS120" s="997"/>
      <c r="BT120" s="997"/>
      <c r="BU120" s="997"/>
      <c r="BV120" s="997">
        <v>1954768</v>
      </c>
      <c r="BW120" s="997"/>
      <c r="BX120" s="997"/>
      <c r="BY120" s="997"/>
      <c r="BZ120" s="997"/>
      <c r="CA120" s="997">
        <v>1940921</v>
      </c>
      <c r="CB120" s="997"/>
      <c r="CC120" s="997"/>
      <c r="CD120" s="997"/>
      <c r="CE120" s="997"/>
      <c r="CF120" s="1011">
        <v>98.5</v>
      </c>
      <c r="CG120" s="1012"/>
      <c r="CH120" s="1012"/>
      <c r="CI120" s="1012"/>
      <c r="CJ120" s="1012"/>
      <c r="CK120" s="1077" t="s">
        <v>462</v>
      </c>
      <c r="CL120" s="1078"/>
      <c r="CM120" s="1078"/>
      <c r="CN120" s="1078"/>
      <c r="CO120" s="1079"/>
      <c r="CP120" s="1085" t="s">
        <v>396</v>
      </c>
      <c r="CQ120" s="1086"/>
      <c r="CR120" s="1086"/>
      <c r="CS120" s="1086"/>
      <c r="CT120" s="1086"/>
      <c r="CU120" s="1086"/>
      <c r="CV120" s="1086"/>
      <c r="CW120" s="1086"/>
      <c r="CX120" s="1086"/>
      <c r="CY120" s="1086"/>
      <c r="CZ120" s="1086"/>
      <c r="DA120" s="1086"/>
      <c r="DB120" s="1086"/>
      <c r="DC120" s="1086"/>
      <c r="DD120" s="1086"/>
      <c r="DE120" s="1086"/>
      <c r="DF120" s="1087"/>
      <c r="DG120" s="996">
        <v>590110</v>
      </c>
      <c r="DH120" s="997"/>
      <c r="DI120" s="997"/>
      <c r="DJ120" s="997"/>
      <c r="DK120" s="997"/>
      <c r="DL120" s="997">
        <v>566014</v>
      </c>
      <c r="DM120" s="997"/>
      <c r="DN120" s="997"/>
      <c r="DO120" s="997"/>
      <c r="DP120" s="997"/>
      <c r="DQ120" s="997">
        <v>542641</v>
      </c>
      <c r="DR120" s="997"/>
      <c r="DS120" s="997"/>
      <c r="DT120" s="997"/>
      <c r="DU120" s="997"/>
      <c r="DV120" s="998">
        <v>27.5</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378</v>
      </c>
      <c r="AB121" s="1029"/>
      <c r="AC121" s="1029"/>
      <c r="AD121" s="1029"/>
      <c r="AE121" s="1030"/>
      <c r="AF121" s="1031" t="s">
        <v>430</v>
      </c>
      <c r="AG121" s="1029"/>
      <c r="AH121" s="1029"/>
      <c r="AI121" s="1029"/>
      <c r="AJ121" s="1030"/>
      <c r="AK121" s="1031" t="s">
        <v>431</v>
      </c>
      <c r="AL121" s="1029"/>
      <c r="AM121" s="1029"/>
      <c r="AN121" s="1029"/>
      <c r="AO121" s="1030"/>
      <c r="AP121" s="1032" t="s">
        <v>378</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45956</v>
      </c>
      <c r="BR121" s="990"/>
      <c r="BS121" s="990"/>
      <c r="BT121" s="990"/>
      <c r="BU121" s="990"/>
      <c r="BV121" s="990">
        <v>38262</v>
      </c>
      <c r="BW121" s="990"/>
      <c r="BX121" s="990"/>
      <c r="BY121" s="990"/>
      <c r="BZ121" s="990"/>
      <c r="CA121" s="990">
        <v>65782</v>
      </c>
      <c r="CB121" s="990"/>
      <c r="CC121" s="990"/>
      <c r="CD121" s="990"/>
      <c r="CE121" s="990"/>
      <c r="CF121" s="984">
        <v>3.3</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609360</v>
      </c>
      <c r="DH121" s="990"/>
      <c r="DI121" s="990"/>
      <c r="DJ121" s="990"/>
      <c r="DK121" s="990"/>
      <c r="DL121" s="990">
        <v>589244</v>
      </c>
      <c r="DM121" s="990"/>
      <c r="DN121" s="990"/>
      <c r="DO121" s="990"/>
      <c r="DP121" s="990"/>
      <c r="DQ121" s="990">
        <v>508573</v>
      </c>
      <c r="DR121" s="990"/>
      <c r="DS121" s="990"/>
      <c r="DT121" s="990"/>
      <c r="DU121" s="990"/>
      <c r="DV121" s="991">
        <v>25.8</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378</v>
      </c>
      <c r="AB122" s="1029"/>
      <c r="AC122" s="1029"/>
      <c r="AD122" s="1029"/>
      <c r="AE122" s="1030"/>
      <c r="AF122" s="1031" t="s">
        <v>430</v>
      </c>
      <c r="AG122" s="1029"/>
      <c r="AH122" s="1029"/>
      <c r="AI122" s="1029"/>
      <c r="AJ122" s="1030"/>
      <c r="AK122" s="1031" t="s">
        <v>378</v>
      </c>
      <c r="AL122" s="1029"/>
      <c r="AM122" s="1029"/>
      <c r="AN122" s="1029"/>
      <c r="AO122" s="1030"/>
      <c r="AP122" s="1032" t="s">
        <v>431</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4382771</v>
      </c>
      <c r="BR122" s="1068"/>
      <c r="BS122" s="1068"/>
      <c r="BT122" s="1068"/>
      <c r="BU122" s="1068"/>
      <c r="BV122" s="1068">
        <v>4402448</v>
      </c>
      <c r="BW122" s="1068"/>
      <c r="BX122" s="1068"/>
      <c r="BY122" s="1068"/>
      <c r="BZ122" s="1068"/>
      <c r="CA122" s="1068">
        <v>4397575</v>
      </c>
      <c r="CB122" s="1068"/>
      <c r="CC122" s="1068"/>
      <c r="CD122" s="1068"/>
      <c r="CE122" s="1068"/>
      <c r="CF122" s="1088">
        <v>223.1</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v>476037</v>
      </c>
      <c r="DH122" s="990"/>
      <c r="DI122" s="990"/>
      <c r="DJ122" s="990"/>
      <c r="DK122" s="990"/>
      <c r="DL122" s="990">
        <v>459789</v>
      </c>
      <c r="DM122" s="990"/>
      <c r="DN122" s="990"/>
      <c r="DO122" s="990"/>
      <c r="DP122" s="990"/>
      <c r="DQ122" s="990">
        <v>442793</v>
      </c>
      <c r="DR122" s="990"/>
      <c r="DS122" s="990"/>
      <c r="DT122" s="990"/>
      <c r="DU122" s="990"/>
      <c r="DV122" s="991">
        <v>22.5</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443</v>
      </c>
      <c r="AB123" s="1029"/>
      <c r="AC123" s="1029"/>
      <c r="AD123" s="1029"/>
      <c r="AE123" s="1030"/>
      <c r="AF123" s="1031" t="s">
        <v>430</v>
      </c>
      <c r="AG123" s="1029"/>
      <c r="AH123" s="1029"/>
      <c r="AI123" s="1029"/>
      <c r="AJ123" s="1030"/>
      <c r="AK123" s="1031" t="s">
        <v>443</v>
      </c>
      <c r="AL123" s="1029"/>
      <c r="AM123" s="1029"/>
      <c r="AN123" s="1029"/>
      <c r="AO123" s="1030"/>
      <c r="AP123" s="1032" t="s">
        <v>430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467</v>
      </c>
      <c r="BP123" s="1076"/>
      <c r="BQ123" s="1135">
        <v>6279131</v>
      </c>
      <c r="BR123" s="1136"/>
      <c r="BS123" s="1136"/>
      <c r="BT123" s="1136"/>
      <c r="BU123" s="1136"/>
      <c r="BV123" s="1136">
        <v>6395478</v>
      </c>
      <c r="BW123" s="1136"/>
      <c r="BX123" s="1136"/>
      <c r="BY123" s="1136"/>
      <c r="BZ123" s="1136"/>
      <c r="CA123" s="1136">
        <v>6404278</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v>316398</v>
      </c>
      <c r="DH123" s="1029"/>
      <c r="DI123" s="1029"/>
      <c r="DJ123" s="1029"/>
      <c r="DK123" s="1030"/>
      <c r="DL123" s="1031">
        <v>316882</v>
      </c>
      <c r="DM123" s="1029"/>
      <c r="DN123" s="1029"/>
      <c r="DO123" s="1029"/>
      <c r="DP123" s="1030"/>
      <c r="DQ123" s="1031">
        <v>327670</v>
      </c>
      <c r="DR123" s="1029"/>
      <c r="DS123" s="1029"/>
      <c r="DT123" s="1029"/>
      <c r="DU123" s="1030"/>
      <c r="DV123" s="1032">
        <v>16.600000000000001</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174</v>
      </c>
      <c r="AB124" s="1029"/>
      <c r="AC124" s="1029"/>
      <c r="AD124" s="1029"/>
      <c r="AE124" s="1030"/>
      <c r="AF124" s="1031" t="s">
        <v>469</v>
      </c>
      <c r="AG124" s="1029"/>
      <c r="AH124" s="1029"/>
      <c r="AI124" s="1029"/>
      <c r="AJ124" s="1030"/>
      <c r="AK124" s="1031" t="s">
        <v>174</v>
      </c>
      <c r="AL124" s="1029"/>
      <c r="AM124" s="1029"/>
      <c r="AN124" s="1029"/>
      <c r="AO124" s="1030"/>
      <c r="AP124" s="1032" t="s">
        <v>470</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16.100000000000001</v>
      </c>
      <c r="BR124" s="1098"/>
      <c r="BS124" s="1098"/>
      <c r="BT124" s="1098"/>
      <c r="BU124" s="1098"/>
      <c r="BV124" s="1098">
        <v>12.5</v>
      </c>
      <c r="BW124" s="1098"/>
      <c r="BX124" s="1098"/>
      <c r="BY124" s="1098"/>
      <c r="BZ124" s="1098"/>
      <c r="CA124" s="1098">
        <v>12.4</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v>1813</v>
      </c>
      <c r="DH124" s="1054"/>
      <c r="DI124" s="1054"/>
      <c r="DJ124" s="1054"/>
      <c r="DK124" s="1055"/>
      <c r="DL124" s="1053">
        <v>539</v>
      </c>
      <c r="DM124" s="1054"/>
      <c r="DN124" s="1054"/>
      <c r="DO124" s="1054"/>
      <c r="DP124" s="1055"/>
      <c r="DQ124" s="1053" t="s">
        <v>473</v>
      </c>
      <c r="DR124" s="1054"/>
      <c r="DS124" s="1054"/>
      <c r="DT124" s="1054"/>
      <c r="DU124" s="1055"/>
      <c r="DV124" s="1056" t="s">
        <v>174</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431</v>
      </c>
      <c r="AB125" s="1029"/>
      <c r="AC125" s="1029"/>
      <c r="AD125" s="1029"/>
      <c r="AE125" s="1030"/>
      <c r="AF125" s="1031" t="s">
        <v>470</v>
      </c>
      <c r="AG125" s="1029"/>
      <c r="AH125" s="1029"/>
      <c r="AI125" s="1029"/>
      <c r="AJ125" s="1030"/>
      <c r="AK125" s="1031" t="s">
        <v>474</v>
      </c>
      <c r="AL125" s="1029"/>
      <c r="AM125" s="1029"/>
      <c r="AN125" s="1029"/>
      <c r="AO125" s="1030"/>
      <c r="AP125" s="1032" t="s">
        <v>475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478</v>
      </c>
      <c r="DH125" s="997"/>
      <c r="DI125" s="997"/>
      <c r="DJ125" s="997"/>
      <c r="DK125" s="997"/>
      <c r="DL125" s="997" t="s">
        <v>479</v>
      </c>
      <c r="DM125" s="997"/>
      <c r="DN125" s="997"/>
      <c r="DO125" s="997"/>
      <c r="DP125" s="997"/>
      <c r="DQ125" s="997" t="s">
        <v>475</v>
      </c>
      <c r="DR125" s="997"/>
      <c r="DS125" s="997"/>
      <c r="DT125" s="997"/>
      <c r="DU125" s="997"/>
      <c r="DV125" s="998" t="s">
        <v>480</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2828</v>
      </c>
      <c r="AB126" s="1029"/>
      <c r="AC126" s="1029"/>
      <c r="AD126" s="1029"/>
      <c r="AE126" s="1030"/>
      <c r="AF126" s="1031" t="s">
        <v>470</v>
      </c>
      <c r="AG126" s="1029"/>
      <c r="AH126" s="1029"/>
      <c r="AI126" s="1029"/>
      <c r="AJ126" s="1030"/>
      <c r="AK126" s="1031">
        <v>1300</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474</v>
      </c>
      <c r="DH126" s="990"/>
      <c r="DI126" s="990"/>
      <c r="DJ126" s="990"/>
      <c r="DK126" s="990"/>
      <c r="DL126" s="990" t="s">
        <v>482</v>
      </c>
      <c r="DM126" s="990"/>
      <c r="DN126" s="990"/>
      <c r="DO126" s="990"/>
      <c r="DP126" s="990"/>
      <c r="DQ126" s="990" t="s">
        <v>431</v>
      </c>
      <c r="DR126" s="990"/>
      <c r="DS126" s="990"/>
      <c r="DT126" s="990"/>
      <c r="DU126" s="990"/>
      <c r="DV126" s="991" t="s">
        <v>174</v>
      </c>
      <c r="DW126" s="991"/>
      <c r="DX126" s="991"/>
      <c r="DY126" s="991"/>
      <c r="DZ126" s="992"/>
    </row>
    <row r="127" spans="1:130" s="226" customFormat="1" ht="26.25" customHeight="1" x14ac:dyDescent="0.15">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174</v>
      </c>
      <c r="AB127" s="1029"/>
      <c r="AC127" s="1029"/>
      <c r="AD127" s="1029"/>
      <c r="AE127" s="1030"/>
      <c r="AF127" s="1031" t="s">
        <v>482</v>
      </c>
      <c r="AG127" s="1029"/>
      <c r="AH127" s="1029"/>
      <c r="AI127" s="1029"/>
      <c r="AJ127" s="1030"/>
      <c r="AK127" s="1031" t="s">
        <v>174</v>
      </c>
      <c r="AL127" s="1029"/>
      <c r="AM127" s="1029"/>
      <c r="AN127" s="1029"/>
      <c r="AO127" s="1030"/>
      <c r="AP127" s="1032" t="s">
        <v>174</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482</v>
      </c>
      <c r="DH127" s="990"/>
      <c r="DI127" s="990"/>
      <c r="DJ127" s="990"/>
      <c r="DK127" s="990"/>
      <c r="DL127" s="990" t="s">
        <v>174</v>
      </c>
      <c r="DM127" s="990"/>
      <c r="DN127" s="990"/>
      <c r="DO127" s="990"/>
      <c r="DP127" s="990"/>
      <c r="DQ127" s="990" t="s">
        <v>174</v>
      </c>
      <c r="DR127" s="990"/>
      <c r="DS127" s="990"/>
      <c r="DT127" s="990"/>
      <c r="DU127" s="990"/>
      <c r="DV127" s="991" t="s">
        <v>174</v>
      </c>
      <c r="DW127" s="991"/>
      <c r="DX127" s="991"/>
      <c r="DY127" s="991"/>
      <c r="DZ127" s="992"/>
    </row>
    <row r="128" spans="1:130" s="226" customFormat="1" ht="26.25" customHeight="1" thickBot="1" x14ac:dyDescent="0.2">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11166</v>
      </c>
      <c r="AB128" s="1118"/>
      <c r="AC128" s="1118"/>
      <c r="AD128" s="1118"/>
      <c r="AE128" s="1119"/>
      <c r="AF128" s="1120">
        <v>8470</v>
      </c>
      <c r="AG128" s="1118"/>
      <c r="AH128" s="1118"/>
      <c r="AI128" s="1118"/>
      <c r="AJ128" s="1119"/>
      <c r="AK128" s="1120">
        <v>5915</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478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t="s">
        <v>482</v>
      </c>
      <c r="DH128" s="1110"/>
      <c r="DI128" s="1110"/>
      <c r="DJ128" s="1110"/>
      <c r="DK128" s="1110"/>
      <c r="DL128" s="1110" t="s">
        <v>475</v>
      </c>
      <c r="DM128" s="1110"/>
      <c r="DN128" s="1110"/>
      <c r="DO128" s="1110"/>
      <c r="DP128" s="1110"/>
      <c r="DQ128" s="1110" t="s">
        <v>473</v>
      </c>
      <c r="DR128" s="1110"/>
      <c r="DS128" s="1110"/>
      <c r="DT128" s="1110"/>
      <c r="DU128" s="1110"/>
      <c r="DV128" s="1111" t="s">
        <v>174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2544342</v>
      </c>
      <c r="AB129" s="1029"/>
      <c r="AC129" s="1029"/>
      <c r="AD129" s="1029"/>
      <c r="AE129" s="1030"/>
      <c r="AF129" s="1031">
        <v>2481547</v>
      </c>
      <c r="AG129" s="1029"/>
      <c r="AH129" s="1029"/>
      <c r="AI129" s="1029"/>
      <c r="AJ129" s="1030"/>
      <c r="AK129" s="1031">
        <v>2424998</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469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478674</v>
      </c>
      <c r="AB130" s="1029"/>
      <c r="AC130" s="1029"/>
      <c r="AD130" s="1029"/>
      <c r="AE130" s="1030"/>
      <c r="AF130" s="1031">
        <v>464879</v>
      </c>
      <c r="AG130" s="1029"/>
      <c r="AH130" s="1029"/>
      <c r="AI130" s="1029"/>
      <c r="AJ130" s="1030"/>
      <c r="AK130" s="1031">
        <v>453819</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6.9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2065668</v>
      </c>
      <c r="AB131" s="1054"/>
      <c r="AC131" s="1054"/>
      <c r="AD131" s="1054"/>
      <c r="AE131" s="1055"/>
      <c r="AF131" s="1053">
        <v>2016668</v>
      </c>
      <c r="AG131" s="1054"/>
      <c r="AH131" s="1054"/>
      <c r="AI131" s="1054"/>
      <c r="AJ131" s="1055"/>
      <c r="AK131" s="1053">
        <v>1971179</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6.7469215770000002</v>
      </c>
      <c r="AB132" s="1170"/>
      <c r="AC132" s="1170"/>
      <c r="AD132" s="1170"/>
      <c r="AE132" s="1171"/>
      <c r="AF132" s="1172">
        <v>7.2314828220000003</v>
      </c>
      <c r="AG132" s="1170"/>
      <c r="AH132" s="1170"/>
      <c r="AI132" s="1170"/>
      <c r="AJ132" s="1171"/>
      <c r="AK132" s="1172">
        <v>6.8085140920000002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7.1</v>
      </c>
      <c r="AB133" s="1153"/>
      <c r="AC133" s="1153"/>
      <c r="AD133" s="1153"/>
      <c r="AE133" s="1154"/>
      <c r="AF133" s="1152">
        <v>6.9</v>
      </c>
      <c r="AG133" s="1153"/>
      <c r="AH133" s="1153"/>
      <c r="AI133" s="1153"/>
      <c r="AJ133" s="1154"/>
      <c r="AK133" s="1152">
        <v>6.9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P1ql1bwxN+9XszyAf/Mrop0w9rs2Sez8Wcpm6MaIs6wQmNxvTcS9RiXhdcPjg5IKaDVBLdzUWsYVQoSozEVQw==" saltValue="JeCNVt1IfkiddgDELf3G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LruuGF8VWnaA/0j5hf0kGwtaDkQgYqBpE30uAtg+PvsPata1Xjf2u+ijn5IFoOSfQO6zk9I+XTig/BVY1HVow==" saltValue="M2vCEzIUUNnsdNVS1R3t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VMkVZR0LC1ACI5opYyVfdrTHVu5UsL+9l7b9N0c/ixLxwidkOp/E0IcYqbW8apT1L86zzQ+WJFZc17P5zMjAw==" saltValue="t8Om7GEEV1KkwHLy3+QN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685157</v>
      </c>
      <c r="AP9" s="292">
        <v>162014</v>
      </c>
      <c r="AQ9" s="293">
        <v>163768</v>
      </c>
      <c r="AR9" s="294">
        <v>-1.1000000000000001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73844</v>
      </c>
      <c r="AP10" s="295">
        <v>17461</v>
      </c>
      <c r="AQ10" s="296">
        <v>20420</v>
      </c>
      <c r="AR10" s="297">
        <v>-14.5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125980</v>
      </c>
      <c r="AP11" s="295">
        <v>29790</v>
      </c>
      <c r="AQ11" s="296">
        <v>24792</v>
      </c>
      <c r="AR11" s="297">
        <v>20.2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1566</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35760</v>
      </c>
      <c r="AP14" s="295">
        <v>8456</v>
      </c>
      <c r="AQ14" s="296">
        <v>8316</v>
      </c>
      <c r="AR14" s="297">
        <v>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12174</v>
      </c>
      <c r="AP15" s="295">
        <v>2879</v>
      </c>
      <c r="AQ15" s="296">
        <v>4918</v>
      </c>
      <c r="AR15" s="297">
        <v>-41.5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-66319</v>
      </c>
      <c r="AP16" s="295">
        <v>-15682</v>
      </c>
      <c r="AQ16" s="296">
        <v>-16679</v>
      </c>
      <c r="AR16" s="297">
        <v>-6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866596</v>
      </c>
      <c r="AP17" s="295">
        <v>204917</v>
      </c>
      <c r="AQ17" s="296">
        <v>207100</v>
      </c>
      <c r="AR17" s="297">
        <v>-1.1000000000000001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18.21</v>
      </c>
      <c r="AP21" s="308">
        <v>18.739999999999998</v>
      </c>
      <c r="AQ21" s="309">
        <v>-0.53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95.9</v>
      </c>
      <c r="AP22" s="313">
        <v>94.9</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440085</v>
      </c>
      <c r="AP32" s="322">
        <v>104064</v>
      </c>
      <c r="AQ32" s="323">
        <v>99822</v>
      </c>
      <c r="AR32" s="324">
        <v>4.2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t="s">
        <v>515</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137413</v>
      </c>
      <c r="AP35" s="322">
        <v>32493</v>
      </c>
      <c r="AQ35" s="323">
        <v>28667</v>
      </c>
      <c r="AR35" s="324">
        <v>13.3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15144</v>
      </c>
      <c r="AP36" s="322">
        <v>3581</v>
      </c>
      <c r="AQ36" s="323">
        <v>3929</v>
      </c>
      <c r="AR36" s="324">
        <v>-8.9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1300</v>
      </c>
      <c r="AP37" s="322">
        <v>307</v>
      </c>
      <c r="AQ37" s="323">
        <v>922</v>
      </c>
      <c r="AR37" s="324">
        <v>-66.7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515</v>
      </c>
      <c r="AP38" s="325" t="s">
        <v>515</v>
      </c>
      <c r="AQ38" s="326">
        <v>32</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-5915</v>
      </c>
      <c r="AP39" s="322">
        <v>-1399</v>
      </c>
      <c r="AQ39" s="323">
        <v>-3300</v>
      </c>
      <c r="AR39" s="324">
        <v>-57.6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-453819</v>
      </c>
      <c r="AP40" s="322">
        <v>-107311</v>
      </c>
      <c r="AQ40" s="323">
        <v>-100418</v>
      </c>
      <c r="AR40" s="324">
        <v>6.9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134208</v>
      </c>
      <c r="AP41" s="322">
        <v>31735</v>
      </c>
      <c r="AQ41" s="323">
        <v>29653</v>
      </c>
      <c r="AR41" s="324">
        <v>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685984</v>
      </c>
      <c r="AN51" s="344">
        <v>147112</v>
      </c>
      <c r="AO51" s="345">
        <v>60.5</v>
      </c>
      <c r="AP51" s="346">
        <v>238802</v>
      </c>
      <c r="AQ51" s="347">
        <v>29.1</v>
      </c>
      <c r="AR51" s="348">
        <v>31.4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450303</v>
      </c>
      <c r="AN52" s="352">
        <v>96569</v>
      </c>
      <c r="AO52" s="353">
        <v>52.2</v>
      </c>
      <c r="AP52" s="354">
        <v>128562</v>
      </c>
      <c r="AQ52" s="355">
        <v>35.200000000000003</v>
      </c>
      <c r="AR52" s="356">
        <v>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631878</v>
      </c>
      <c r="AN53" s="344">
        <v>138783</v>
      </c>
      <c r="AO53" s="345">
        <v>-5.7</v>
      </c>
      <c r="AP53" s="346">
        <v>288550</v>
      </c>
      <c r="AQ53" s="347">
        <v>20.8</v>
      </c>
      <c r="AR53" s="348">
        <v>-26.5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411465</v>
      </c>
      <c r="AN54" s="352">
        <v>90372</v>
      </c>
      <c r="AO54" s="353">
        <v>-6.4</v>
      </c>
      <c r="AP54" s="354">
        <v>141525</v>
      </c>
      <c r="AQ54" s="355">
        <v>10.1</v>
      </c>
      <c r="AR54" s="356">
        <v>-16.5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587285</v>
      </c>
      <c r="AN55" s="344">
        <v>133171</v>
      </c>
      <c r="AO55" s="345">
        <v>-4</v>
      </c>
      <c r="AP55" s="346">
        <v>245039</v>
      </c>
      <c r="AQ55" s="347">
        <v>-15.1</v>
      </c>
      <c r="AR55" s="348">
        <v>11.1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385116</v>
      </c>
      <c r="AN56" s="352">
        <v>87328</v>
      </c>
      <c r="AO56" s="353">
        <v>-3.4</v>
      </c>
      <c r="AP56" s="354">
        <v>108922</v>
      </c>
      <c r="AQ56" s="355">
        <v>-23</v>
      </c>
      <c r="AR56" s="356">
        <v>19.600000000000001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654321</v>
      </c>
      <c r="AN57" s="344">
        <v>150626</v>
      </c>
      <c r="AO57" s="345">
        <v>13.1</v>
      </c>
      <c r="AP57" s="346">
        <v>237994</v>
      </c>
      <c r="AQ57" s="347">
        <v>-2.9</v>
      </c>
      <c r="AR57" s="348">
        <v>16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355447</v>
      </c>
      <c r="AN58" s="352">
        <v>81825</v>
      </c>
      <c r="AO58" s="353">
        <v>-6.3</v>
      </c>
      <c r="AP58" s="354">
        <v>110361</v>
      </c>
      <c r="AQ58" s="355">
        <v>1.3</v>
      </c>
      <c r="AR58" s="356">
        <v>-7.6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681750</v>
      </c>
      <c r="AN59" s="344">
        <v>161208</v>
      </c>
      <c r="AO59" s="345">
        <v>7</v>
      </c>
      <c r="AP59" s="346">
        <v>267911</v>
      </c>
      <c r="AQ59" s="347">
        <v>12.6</v>
      </c>
      <c r="AR59" s="348">
        <v>-5.6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390497</v>
      </c>
      <c r="AN60" s="352">
        <v>92338</v>
      </c>
      <c r="AO60" s="353">
        <v>12.8</v>
      </c>
      <c r="AP60" s="354">
        <v>106425</v>
      </c>
      <c r="AQ60" s="355">
        <v>-3.6</v>
      </c>
      <c r="AR60" s="356">
        <v>16.399999999999999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648244</v>
      </c>
      <c r="AN61" s="359">
        <v>146180</v>
      </c>
      <c r="AO61" s="360">
        <v>14.2</v>
      </c>
      <c r="AP61" s="361">
        <v>255659</v>
      </c>
      <c r="AQ61" s="362">
        <v>8.9</v>
      </c>
      <c r="AR61" s="348">
        <v>5.3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398566</v>
      </c>
      <c r="AN62" s="352">
        <v>89686</v>
      </c>
      <c r="AO62" s="353">
        <v>9.8000000000000007</v>
      </c>
      <c r="AP62" s="354">
        <v>119159</v>
      </c>
      <c r="AQ62" s="355">
        <v>4</v>
      </c>
      <c r="AR62" s="356">
        <v>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Vg0kNFaUWXCCMgak37o47VB25KNeRcRJEDmWr4nrdCVHQnUsyxnQIgsOJSky5eAwPwzUtrZEiVhpH+eRH7yZQ==" saltValue="SkJaPPSqnTRxBEGX/YOt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3L01T0g1Gjx80KgdlUxMl0pI76Aob199X+bzOlDA+qsmfebMOR8B8k2AxsmMvRU+agMycsOL4IgjctIrnw8Fw==" saltValue="jlt9TVnWbCN9+JzkTUmQ2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WTsTW/4zq4f8zb82YM33ZJJOgCD52v4JbfqjHnfoimgIYdPuhRJadKe+qo4ZebnkWrAKRwCUtjwIepIWR4x4A==" saltValue="gtRtT+lB7tqpjaL054PL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25.01</v>
      </c>
      <c r="G47" s="12">
        <v>27.37</v>
      </c>
      <c r="H47" s="12">
        <v>28.25</v>
      </c>
      <c r="I47" s="12">
        <v>31.46</v>
      </c>
      <c r="J47" s="13">
        <v>32.15</v>
      </c>
    </row>
    <row r="48" spans="2:10" ht="57.75" customHeight="1" x14ac:dyDescent="0.15">
      <c r="B48" s="14"/>
      <c r="C48" s="1214" t="s">
        <v>4</v>
      </c>
      <c r="D48" s="1214"/>
      <c r="E48" s="1215"/>
      <c r="F48" s="15">
        <v>2.87</v>
      </c>
      <c r="G48" s="16">
        <v>3.25</v>
      </c>
      <c r="H48" s="16">
        <v>4.84</v>
      </c>
      <c r="I48" s="16">
        <v>2.67</v>
      </c>
      <c r="J48" s="17">
        <v>3.79</v>
      </c>
    </row>
    <row r="49" spans="2:10" ht="57.75" customHeight="1" thickBot="1" x14ac:dyDescent="0.2">
      <c r="B49" s="18"/>
      <c r="C49" s="1216" t="s">
        <v>5</v>
      </c>
      <c r="D49" s="1216"/>
      <c r="E49" s="1217"/>
      <c r="F49" s="19">
        <v>2.64</v>
      </c>
      <c r="G49" s="20">
        <v>1.19</v>
      </c>
      <c r="H49" s="20">
        <v>2.52</v>
      </c>
      <c r="I49" s="20" t="s">
        <v>563</v>
      </c>
      <c r="J49" s="21">
        <v>0.88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nMPBsJ4WYL3ylZiO1i5/2pdWS2YiHSSLfP25NApx/RuEODlX1/DmplgjSMq/iKZy2ObonVWoBKjwp90NL7svg==" saltValue="s4ZSntevgg1F68ZABhKG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2019-10-16T12:50:32Z</cp:lastPrinted>
  <dcterms:created xsi:type="dcterms:W3CDTF">2019-02-14T02:59:25Z</dcterms:created>
  <dcterms:modified xsi:type="dcterms:W3CDTF">2019-10-21T07:34:45Z</dcterms:modified>
  <cp:category/>
</cp:coreProperties>
</file>