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0200018\Desktop\公会計　避難\財政状況資料集\"/>
    </mc:Choice>
  </mc:AlternateContent>
  <bookViews>
    <workbookView xWindow="-105" yWindow="-105" windowWidth="19425" windowHeight="1162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AM35" i="10"/>
  <c r="C35" i="10"/>
  <c r="AM34"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W34" i="10" l="1"/>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<sst xmlns="http://schemas.openxmlformats.org/spreadsheetml/2006/main" count="1211" uniqueCount="595">
  <si>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</si>
  <si>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</si>
  <si>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</si>
  <si>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</si>
  <si>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</si>
  <si>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</si>
  <si>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</si>
  <si>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</si>
  <si>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</si>
  <si>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</si>
  <si>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</si>
  <si>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</si>
  <si>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</si>
  <si>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</si>
  <si>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</si>
  <si>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</si>
  <si>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</si>
  <si>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</si>
  <si>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</si>
  <si>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</si>
  <si>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</si>
  <si>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</si>
  <si>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</si>
  <si>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</si>
  <si>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</si>
  <si>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</si>
  <si>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</si>
  <si>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</si>
  <si>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</si>
  <si>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</si>
  <si>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</si>
  <si>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</si>
  <si>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</si>
  <si>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</si>
  <si>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</si>
  <si>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</si>
  <si>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</si>
  <si>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</si>
  <si>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</si>
  <si>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</si>
  <si>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</si>
  <si>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</si>
  <si>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</si>
  <si>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</si>
  <si>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</si>
  <si>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</si>
  <si>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</si>
  <si>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</si>
  <si>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</si>
  <si>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</si>
  <si>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</si>
  <si>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</si>
  <si>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</si>
  <si>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</si>
  <si>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</si>
  <si>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</si>
  <si>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</si>
  <si>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</si>
  <si>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</si>
  <si>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</si>
  <si>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</si>
  <si>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</si>
  <si>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</si>
  <si>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</si>
  <si>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</si>
  <si>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</si>
  <si>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</si>
  <si>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</si>
  <si>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</si>
  <si>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</si>
  <si>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</si>
  <si>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</si>
  <si>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</si>
  <si>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</si>
  <si>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</si>
  <si>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</si>
  <si>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</si>
  <si>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</si>
  <si>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Ⅰ－２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</si>
  <si>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</si>
  <si>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</si>
  <si>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</si>
  <si>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</si>
  <si>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</si>
  <si>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</si>
  <si>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</si>
  <si>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</si>
  <si>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</si>
  <si>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</si>
  <si>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</si>
  <si>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</si>
  <si>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平谷村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</si>
  <si>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</si>
  <si>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</si>
  <si>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</si>
  <si>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</si>
  <si>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</si>
  <si>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</si>
  <si>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</si>
  <si>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</si>
  <si>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</si>
  <si>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</si>
  <si>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</si>
  <si>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</si>
  <si>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</si>
  <si>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</si>
  <si>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</si>
  <si>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</si>
  <si>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</si>
  <si>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</si>
  <si>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</si>
  <si>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</si>
  <si>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</si>
  <si>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</si>
  <si>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</si>
  <si>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</si>
  <si>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</si>
  <si>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</si>
  <si>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-14.0</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</si>
  <si>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</si>
  <si>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</si>
  <si>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</si>
  <si>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</si>
  <si>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</si>
  <si>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</si>
  <si>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</si>
  <si>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</si>
  <si>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</si>
  <si>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</si>
  <si>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</si>
  <si>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</si>
  <si>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</si>
  <si>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</si>
  <si>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</si>
  <si>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</si>
  <si>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</si>
  <si>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</si>
  <si>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</si>
  <si>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</si>
  <si>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</si>
  <si>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</si>
  <si>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</si>
  <si>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</si>
  <si>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</si>
  <si>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-3.8</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</si>
  <si>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</si>
  <si>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</si>
  <si>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</si>
  <si>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</si>
  <si>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</si>
  <si>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</si>
  <si>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</si>
  <si>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</si>
  <si>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</si>
  <si>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</si>
  <si>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</si>
  <si>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</si>
  <si>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</si>
  <si>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</si>
  <si>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</si>
  <si>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</si>
  <si>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</si>
  <si>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</si>
  <si>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</si>
  <si>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</si>
  <si>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</si>
  <si>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t>
    <phoneticPr fontId="5"/>
  </si>
  <si>
    <t>-</t>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</si>
  <si>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</si>
  <si>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</si>
  <si>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</si>
  <si>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</si>
  <si>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</si>
  <si>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</si>
  <si>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</si>
  <si>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</si>
  <si>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</si>
  <si>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</si>
  <si>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</si>
  <si>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</si>
  <si>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</si>
  <si>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</si>
  <si>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</si>
  <si>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</si>
  <si>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</si>
  <si>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</si>
  <si>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</si>
  <si>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</si>
  <si>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</si>
  <si>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</si>
  <si>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</si>
  <si>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</si>
  <si>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</si>
  <si>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</si>
  <si>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</si>
  <si>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</si>
  <si>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</si>
  <si>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</si>
  <si>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</si>
  <si>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</si>
  <si>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</si>
  <si>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</si>
  <si>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</si>
  <si>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</si>
  <si>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</si>
  <si>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</si>
  <si>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</si>
  <si>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</si>
  <si>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長野県平谷村</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</si>
  <si>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</si>
  <si>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</si>
  <si>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</si>
  <si>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</si>
  <si>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</si>
  <si>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</si>
  <si>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</si>
  <si>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</si>
  <si>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</si>
  <si>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</si>
  <si>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</si>
  <si>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</si>
  <si>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</si>
  <si>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</si>
  <si>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</si>
  <si>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</si>
  <si>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</si>
  <si>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</si>
  <si>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</si>
  <si>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</si>
  <si>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</si>
  <si>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</si>
  <si>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</si>
  <si>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</si>
  <si>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</si>
  <si>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</si>
  <si>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</si>
  <si>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</si>
  <si>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</si>
  <si>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</si>
  <si>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</si>
  <si>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</si>
  <si>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</si>
  <si>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</si>
  <si>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</si>
  <si>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</si>
  <si>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</si>
  <si>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</si>
  <si>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</si>
  <si>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</si>
  <si>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</si>
  <si>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</si>
  <si>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</si>
  <si>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</si>
  <si>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</si>
  <si>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</si>
  <si>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</si>
  <si>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</si>
  <si>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</si>
  <si>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</si>
  <si>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</si>
  <si>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</si>
  <si>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</si>
  <si>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</si>
  <si>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</si>
  <si>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</si>
  <si>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</si>
  <si>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</si>
  <si>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</si>
  <si>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</si>
  <si>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</si>
  <si>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</si>
  <si>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</si>
  <si>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</si>
  <si>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</si>
  <si>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</si>
  <si>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</si>
  <si>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</si>
  <si>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</si>
  <si>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</si>
  <si>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</si>
  <si>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</si>
  <si>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</si>
  <si>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</si>
  <si>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</si>
  <si>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</si>
  <si>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</si>
  <si>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</si>
  <si>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</si>
  <si>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</si>
  <si>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</si>
  <si>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</si>
  <si>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</si>
  <si>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</si>
  <si>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</si>
  <si>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</si>
  <si>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</si>
  <si>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</si>
  <si>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</si>
  <si>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</si>
  <si>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</si>
  <si>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</si>
  <si>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</si>
  <si>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</si>
  <si>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</si>
  <si>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</si>
  <si>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</si>
  <si>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</si>
  <si>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</si>
  <si>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</si>
  <si>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</si>
  <si>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</si>
  <si>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</si>
  <si>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</si>
  <si>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</si>
  <si>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</si>
  <si>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</si>
  <si>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</si>
  <si>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</si>
  <si>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</si>
  <si>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</si>
  <si>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</si>
  <si>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</si>
  <si>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</si>
  <si>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</si>
  <si>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</si>
  <si>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</si>
  <si>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</si>
  <si>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</si>
  <si>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</si>
  <si>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</si>
  <si>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</si>
  <si>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</si>
  <si>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</si>
  <si>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</si>
  <si>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</si>
  <si>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</si>
  <si>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</si>
  <si>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</si>
  <si>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</si>
  <si>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</si>
  <si>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</si>
  <si>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</si>
  <si>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</si>
  <si>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</si>
  <si>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</si>
  <si>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</si>
  <si>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</si>
  <si>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</si>
  <si>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</si>
  <si>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</si>
  <si>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</si>
  <si>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</si>
  <si>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</si>
  <si>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</si>
  <si>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</si>
  <si>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</si>
  <si>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</si>
  <si>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長野県平谷村</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</si>
  <si>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</si>
  <si>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</si>
  <si>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</si>
  <si>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</si>
  <si>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</si>
  <si>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</si>
  <si>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</si>
  <si>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</si>
  <si>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</si>
  <si>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</si>
  <si>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</si>
  <si>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</si>
  <si>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</si>
  <si>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</si>
  <si>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</si>
  <si>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</si>
  <si>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</si>
  <si>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</si>
  <si>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</si>
  <si>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</si>
  <si>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</si>
  <si>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</si>
  <si>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</si>
  <si>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</si>
  <si>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</si>
  <si>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</si>
  <si>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</si>
  <si>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</si>
  <si>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</si>
  <si>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</si>
  <si>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</si>
  <si>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</si>
  <si>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</si>
  <si>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</si>
  <si>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</si>
  <si>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国保直営診療所特別会計</t>
    <phoneticPr fontId="5"/>
  </si>
  <si>
    <t>後期高齢者医療特別会計</t>
    <phoneticPr fontId="5"/>
  </si>
  <si>
    <t>簡易水道特別会計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</si>
  <si>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</si>
  <si>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</si>
  <si>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</si>
  <si>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</si>
  <si>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</si>
  <si>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</si>
  <si>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</si>
  <si>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</si>
  <si>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</si>
  <si>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</si>
  <si>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</si>
  <si>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</si>
  <si>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</si>
  <si>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</si>
  <si>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</si>
  <si>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</si>
  <si>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</si>
  <si>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</si>
  <si>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</si>
  <si>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</si>
  <si>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</si>
  <si>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</si>
  <si>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</si>
  <si>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</si>
  <si>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</si>
  <si>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</si>
  <si>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</si>
  <si>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</si>
  <si>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</si>
  <si>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</si>
  <si>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</si>
  <si>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</si>
  <si>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</si>
  <si>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</si>
  <si>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</si>
  <si>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</si>
  <si>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</si>
  <si>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</si>
  <si>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</si>
  <si>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</si>
  <si>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</si>
  <si>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</si>
  <si>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</si>
  <si>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</si>
  <si>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</si>
  <si>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</si>
  <si>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</si>
  <si>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</si>
  <si>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</si>
  <si>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</si>
  <si>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</si>
  <si>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</si>
  <si>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</si>
  <si>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</si>
  <si>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</si>
  <si>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</si>
  <si>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簡易水道特別会計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</si>
  <si>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</si>
  <si>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</si>
  <si>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</si>
  <si>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</si>
  <si>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</si>
  <si>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</si>
  <si>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</si>
  <si>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</si>
  <si>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</si>
  <si>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</si>
  <si>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</si>
  <si>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</si>
  <si>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</si>
  <si>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</si>
  <si>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</si>
  <si>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</si>
  <si>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</si>
  <si>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</si>
  <si>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</si>
  <si>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</si>
  <si>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</si>
  <si>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</si>
  <si>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</si>
  <si>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</si>
  <si>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</si>
  <si>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</si>
  <si>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</si>
  <si>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</si>
  <si>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</si>
  <si>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</si>
  <si>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</si>
  <si>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</si>
  <si>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</si>
  <si>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</si>
  <si>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</si>
  <si>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</si>
  <si>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</si>
  <si>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</si>
  <si>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</si>
  <si>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</si>
  <si>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</si>
  <si>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</si>
  <si>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</si>
  <si>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</si>
  <si>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</si>
  <si>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</si>
  <si>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</si>
  <si>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</si>
  <si>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</si>
  <si>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</si>
  <si>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</si>
  <si>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</si>
  <si>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</si>
  <si>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</si>
  <si>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</si>
  <si>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</si>
  <si>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</si>
  <si>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</si>
  <si>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</si>
  <si>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</si>
  <si>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</si>
  <si>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</si>
  <si>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</si>
  <si>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</si>
  <si>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</si>
  <si>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</si>
  <si>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</si>
  <si>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</si>
  <si>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</si>
  <si>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</si>
  <si>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</si>
  <si>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</si>
  <si>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</si>
  <si>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</si>
  <si>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</si>
  <si>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</si>
  <si>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</si>
  <si>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</si>
  <si>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</si>
  <si>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</si>
  <si>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</si>
  <si>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</si>
  <si>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</si>
  <si>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</si>
  <si>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</si>
  <si>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</si>
  <si>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</si>
  <si>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</si>
  <si>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</si>
  <si>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</si>
  <si>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</si>
  <si>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</si>
  <si>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</si>
  <si>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6.59</t>
  </si>
  <si>
    <t>▲ 5.79</t>
  </si>
  <si>
    <t>一般会計</t>
  </si>
  <si>
    <t>介護保険特別会計</t>
  </si>
  <si>
    <t>国民健康保険特別会計</t>
  </si>
  <si>
    <t>国保直営診療所特別会計</t>
  </si>
  <si>
    <t>後期高齢者医療特別会計</t>
  </si>
  <si>
    <t>簡易水道特別会計</t>
  </si>
  <si>
    <t>農業集落排水事業特別会計</t>
  </si>
  <si>
    <t>その他会計（赤字）</t>
  </si>
  <si>
    <t>その他会計（黒字）</t>
  </si>
  <si>
    <t>-</t>
    <phoneticPr fontId="2"/>
  </si>
  <si>
    <t>南信州広域連合（一般会計）</t>
    <rPh sb="0" eb="1">
      <t>ミナミ</t>
    </rPh>
    <rPh sb="1" eb="3">
      <t>シンシュウ</t>
    </rPh>
    <rPh sb="3" eb="5">
      <t>コウイキ</t>
    </rPh>
    <rPh sb="5" eb="7">
      <t>レンゴウ</t>
    </rPh>
    <phoneticPr fontId="2"/>
  </si>
  <si>
    <t>南信州広域連合（南信州広域振興基金特別会計）</t>
    <rPh sb="8" eb="9">
      <t>ミナミ</t>
    </rPh>
    <rPh sb="9" eb="11">
      <t>シンシュウ</t>
    </rPh>
    <rPh sb="11" eb="13">
      <t>コウイキ</t>
    </rPh>
    <rPh sb="13" eb="15">
      <t>シンコウ</t>
    </rPh>
    <rPh sb="15" eb="17">
      <t>キキン</t>
    </rPh>
    <rPh sb="17" eb="19">
      <t>トクベツ</t>
    </rPh>
    <rPh sb="19" eb="21">
      <t>カイケイ</t>
    </rPh>
    <phoneticPr fontId="2"/>
  </si>
  <si>
    <t>南信州広域連合（飯田広域消防特別会計）</t>
    <rPh sb="8" eb="10">
      <t>イイダ</t>
    </rPh>
    <rPh sb="10" eb="12">
      <t>コウイキ</t>
    </rPh>
    <rPh sb="12" eb="14">
      <t>ショウボウ</t>
    </rPh>
    <rPh sb="14" eb="16">
      <t>トクベツ</t>
    </rPh>
    <rPh sb="16" eb="18">
      <t>カイケイ</t>
    </rPh>
    <phoneticPr fontId="2"/>
  </si>
  <si>
    <t>長野県市町村自治振興組合（一般会計）</t>
    <rPh sb="0" eb="3">
      <t>ナガノケン</t>
    </rPh>
    <rPh sb="3" eb="6">
      <t>シチョウソン</t>
    </rPh>
    <rPh sb="6" eb="8">
      <t>ジチ</t>
    </rPh>
    <rPh sb="8" eb="10">
      <t>シンコウ</t>
    </rPh>
    <rPh sb="10" eb="12">
      <t>クミアイ</t>
    </rPh>
    <rPh sb="13" eb="15">
      <t>イッパン</t>
    </rPh>
    <rPh sb="15" eb="17">
      <t>カイケイ</t>
    </rPh>
    <phoneticPr fontId="5"/>
  </si>
  <si>
    <t>長野県地方税滞納整理機構（一般会計）</t>
    <rPh sb="0" eb="3">
      <t>ナガノケン</t>
    </rPh>
    <rPh sb="3" eb="5">
      <t>チホウ</t>
    </rPh>
    <rPh sb="5" eb="6">
      <t>ゼイ</t>
    </rPh>
    <rPh sb="6" eb="8">
      <t>タイノウ</t>
    </rPh>
    <rPh sb="8" eb="10">
      <t>セイリ</t>
    </rPh>
    <rPh sb="10" eb="12">
      <t>キコウ</t>
    </rPh>
    <rPh sb="13" eb="15">
      <t>イッパン</t>
    </rPh>
    <rPh sb="15" eb="17">
      <t>カイケイ</t>
    </rPh>
    <phoneticPr fontId="5"/>
  </si>
  <si>
    <t>長野県市町村総合事務組合（一般会計）</t>
    <rPh sb="0" eb="3">
      <t>ナガノケン</t>
    </rPh>
    <rPh sb="3" eb="6">
      <t>シチョウソン</t>
    </rPh>
    <rPh sb="6" eb="8">
      <t>ソウゴウ</t>
    </rPh>
    <rPh sb="8" eb="10">
      <t>ジム</t>
    </rPh>
    <rPh sb="10" eb="12">
      <t>クミアイ</t>
    </rPh>
    <rPh sb="13" eb="15">
      <t>イッパン</t>
    </rPh>
    <rPh sb="15" eb="17">
      <t>カイケイ</t>
    </rPh>
    <phoneticPr fontId="5"/>
  </si>
  <si>
    <t>長野県市町村総合事務組合（非常勤職員公務災害補償特別会計）</t>
    <rPh sb="0" eb="3">
      <t>ナガノケン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5"/>
  </si>
  <si>
    <t>長野県後期高齢者医療広域連合（一般会計）</t>
    <rPh sb="0" eb="3">
      <t>ナガノケン</t>
    </rPh>
    <rPh sb="3" eb="5">
      <t>コウキ</t>
    </rPh>
    <rPh sb="5" eb="8">
      <t>コウレイシャ</t>
    </rPh>
    <rPh sb="8" eb="10">
      <t>イリョウ</t>
    </rPh>
    <rPh sb="10" eb="12">
      <t>コウイキ</t>
    </rPh>
    <rPh sb="12" eb="14">
      <t>レンゴウ</t>
    </rPh>
    <rPh sb="15" eb="17">
      <t>イッパン</t>
    </rPh>
    <rPh sb="17" eb="19">
      <t>カイケイ</t>
    </rPh>
    <phoneticPr fontId="5"/>
  </si>
  <si>
    <t>下伊那郡土木技術センター</t>
    <rPh sb="0" eb="4">
      <t>シモイナグン</t>
    </rPh>
    <rPh sb="4" eb="6">
      <t>ドボク</t>
    </rPh>
    <rPh sb="6" eb="8">
      <t>ギジュツ</t>
    </rPh>
    <phoneticPr fontId="2"/>
  </si>
  <si>
    <t>下伊那自治センター組合</t>
    <rPh sb="0" eb="3">
      <t>シモイナ</t>
    </rPh>
    <rPh sb="3" eb="5">
      <t>ジチ</t>
    </rPh>
    <rPh sb="9" eb="11">
      <t>クミアイ</t>
    </rPh>
    <phoneticPr fontId="2"/>
  </si>
  <si>
    <t>南信地域町村交通災害共済事務組合</t>
    <rPh sb="0" eb="1">
      <t>ミナミ</t>
    </rPh>
    <rPh sb="1" eb="2">
      <t>シン</t>
    </rPh>
    <rPh sb="2" eb="4">
      <t>チイキ</t>
    </rPh>
    <rPh sb="4" eb="6">
      <t>チョウソン</t>
    </rPh>
    <rPh sb="6" eb="8">
      <t>コウツウ</t>
    </rPh>
    <rPh sb="8" eb="10">
      <t>サイガイ</t>
    </rPh>
    <rPh sb="10" eb="12">
      <t>キョウサイ</t>
    </rPh>
    <rPh sb="12" eb="14">
      <t>ジム</t>
    </rPh>
    <rPh sb="14" eb="16">
      <t>クミアイ</t>
    </rPh>
    <phoneticPr fontId="2"/>
  </si>
  <si>
    <t>下伊那郡西部衛生施設組合</t>
    <rPh sb="0" eb="4">
      <t>シモイナグン</t>
    </rPh>
    <rPh sb="4" eb="6">
      <t>セイブ</t>
    </rPh>
    <rPh sb="6" eb="8">
      <t>エイセイ</t>
    </rPh>
    <rPh sb="8" eb="10">
      <t>シセツ</t>
    </rPh>
    <rPh sb="10" eb="12">
      <t>クミアイ</t>
    </rPh>
    <phoneticPr fontId="2"/>
  </si>
  <si>
    <t>南信州広域連合（稲葉クリーンセンター特別会計）</t>
    <rPh sb="8" eb="10">
      <t>イナバ</t>
    </rPh>
    <rPh sb="18" eb="20">
      <t>トクベツ</t>
    </rPh>
    <rPh sb="20" eb="22">
      <t>カイケイ</t>
    </rPh>
    <phoneticPr fontId="2"/>
  </si>
  <si>
    <t>長野県後期高齢者医療広域連合（後期高齢者医療事業特別会計）</t>
    <rPh sb="0" eb="3">
      <t>ナガノケン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トクベツ</t>
    </rPh>
    <rPh sb="26" eb="28">
      <t>カイケイ</t>
    </rPh>
    <phoneticPr fontId="5"/>
  </si>
  <si>
    <t>下伊那郡町村総合事務組合</t>
    <rPh sb="0" eb="4">
      <t>シモイナグン</t>
    </rPh>
    <rPh sb="4" eb="6">
      <t>チョウソン</t>
    </rPh>
    <rPh sb="6" eb="8">
      <t>ソウゴウ</t>
    </rPh>
    <rPh sb="8" eb="10">
      <t>ジム</t>
    </rPh>
    <rPh sb="10" eb="12">
      <t>クミアイ</t>
    </rPh>
    <phoneticPr fontId="2"/>
  </si>
  <si>
    <t>株式会社　信州平谷温泉</t>
    <rPh sb="0" eb="4">
      <t>カブシキガイシャ</t>
    </rPh>
    <rPh sb="5" eb="7">
      <t>シンシュウ</t>
    </rPh>
    <rPh sb="7" eb="9">
      <t>ヒラヤ</t>
    </rPh>
    <rPh sb="9" eb="11">
      <t>オンセン</t>
    </rPh>
    <phoneticPr fontId="5"/>
  </si>
  <si>
    <t>有限会社　みなみ信州平谷リゾート</t>
    <rPh sb="0" eb="2">
      <t>ユウゲン</t>
    </rPh>
    <rPh sb="2" eb="4">
      <t>カイシャ</t>
    </rPh>
    <rPh sb="8" eb="10">
      <t>シンシュウ</t>
    </rPh>
    <rPh sb="10" eb="12">
      <t>ヒラヤ</t>
    </rPh>
    <phoneticPr fontId="5"/>
  </si>
  <si>
    <t>地域福祉基金(H29年度末現在)</t>
    <rPh sb="0" eb="2">
      <t>チイキ</t>
    </rPh>
    <rPh sb="2" eb="4">
      <t>フクシ</t>
    </rPh>
    <rPh sb="4" eb="6">
      <t>キキン</t>
    </rPh>
    <rPh sb="10" eb="13">
      <t>ネンドマツ</t>
    </rPh>
    <rPh sb="13" eb="15">
      <t>ゲンザイ</t>
    </rPh>
    <phoneticPr fontId="11"/>
  </si>
  <si>
    <t>スキー場財政調整基金(H29年度末現在)</t>
    <rPh sb="3" eb="4">
      <t>ジョウ</t>
    </rPh>
    <rPh sb="4" eb="6">
      <t>ザイセイ</t>
    </rPh>
    <rPh sb="6" eb="8">
      <t>チョウセイ</t>
    </rPh>
    <rPh sb="8" eb="10">
      <t>キキン</t>
    </rPh>
    <rPh sb="14" eb="17">
      <t>ネンドマツ</t>
    </rPh>
    <rPh sb="17" eb="19">
      <t>ゲンザイ</t>
    </rPh>
    <phoneticPr fontId="11"/>
  </si>
  <si>
    <t>温泉事業財政調整基金(H29年度末現在)</t>
    <rPh sb="0" eb="2">
      <t>オンセン</t>
    </rPh>
    <rPh sb="2" eb="4">
      <t>ジギョウ</t>
    </rPh>
    <rPh sb="4" eb="6">
      <t>ザイセイ</t>
    </rPh>
    <rPh sb="6" eb="8">
      <t>チョウセイ</t>
    </rPh>
    <rPh sb="8" eb="10">
      <t>キキン</t>
    </rPh>
    <rPh sb="14" eb="17">
      <t>ネンドマツ</t>
    </rPh>
    <rPh sb="17" eb="19">
      <t>ゲンザイ</t>
    </rPh>
    <phoneticPr fontId="11"/>
  </si>
  <si>
    <t>ふるさと創生基金(H29年度末現在)</t>
    <rPh sb="4" eb="6">
      <t>ソウセイ</t>
    </rPh>
    <rPh sb="6" eb="8">
      <t>キキン</t>
    </rPh>
    <rPh sb="12" eb="15">
      <t>ネンドマツ</t>
    </rPh>
    <rPh sb="15" eb="17">
      <t>ゲンザイ</t>
    </rPh>
    <phoneticPr fontId="11"/>
  </si>
  <si>
    <t>温泉開発基金(H29年度末現在)</t>
    <rPh sb="0" eb="2">
      <t>オンセン</t>
    </rPh>
    <rPh sb="2" eb="4">
      <t>カイハツ</t>
    </rPh>
    <rPh sb="4" eb="6">
      <t>キキン</t>
    </rPh>
    <rPh sb="10" eb="13">
      <t>ネンドマツ</t>
    </rPh>
    <rPh sb="13" eb="15">
      <t>ゲンザイ</t>
    </rPh>
    <phoneticPr fontId="11"/>
  </si>
  <si>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</si>
  <si>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</si>
  <si>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</si>
  <si>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</si>
  <si>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</si>
  <si>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</si>
  <si>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</si>
  <si>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</si>
  <si>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</si>
  <si>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</si>
  <si>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</si>
  <si>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</si>
  <si>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</si>
  <si>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地方債の新規発行抑制や繰上償還により、将来負担比率は類似団体平均を下回っている。一方で、有形固定資産減価償却率は類似団体平均よりも高い。主な要因としては、築30年以上の老朽化した施設が多い事が考えられる。今後は平成28年度に策定した公共施設等総合管理計画に基づき、今後10年間の取組として公共施設等の集約化・複合化を進めるなどにより、施設保有量の適正化に取り組む。</t>
    <rPh sb="0" eb="3">
      <t>チホウサイ</t>
    </rPh>
    <rPh sb="4" eb="6">
      <t>シンキ</t>
    </rPh>
    <rPh sb="6" eb="8">
      <t>ハッコウ</t>
    </rPh>
    <rPh sb="8" eb="10">
      <t>ヨクセイ</t>
    </rPh>
    <rPh sb="11" eb="13">
      <t>クリアゲ</t>
    </rPh>
    <rPh sb="13" eb="15">
      <t>ショウカン</t>
    </rPh>
    <rPh sb="19" eb="21">
      <t>ショウライ</t>
    </rPh>
    <rPh sb="21" eb="23">
      <t>フタン</t>
    </rPh>
    <rPh sb="23" eb="25">
      <t>ヒリツ</t>
    </rPh>
    <rPh sb="26" eb="28">
      <t>ルイジ</t>
    </rPh>
    <rPh sb="28" eb="30">
      <t>ダンタイ</t>
    </rPh>
    <rPh sb="30" eb="32">
      <t>ヘイキン</t>
    </rPh>
    <rPh sb="33" eb="35">
      <t>シタマワ</t>
    </rPh>
    <rPh sb="40" eb="42">
      <t>イッポウ</t>
    </rPh>
    <rPh sb="44" eb="46">
      <t>ユウケイ</t>
    </rPh>
    <rPh sb="46" eb="48">
      <t>コテイ</t>
    </rPh>
    <rPh sb="48" eb="50">
      <t>シサン</t>
    </rPh>
    <rPh sb="50" eb="52">
      <t>ゲンカ</t>
    </rPh>
    <rPh sb="52" eb="54">
      <t>ショウキャク</t>
    </rPh>
    <rPh sb="54" eb="55">
      <t>リツ</t>
    </rPh>
    <rPh sb="56" eb="58">
      <t>ルイジ</t>
    </rPh>
    <rPh sb="58" eb="60">
      <t>ダンタイ</t>
    </rPh>
    <rPh sb="60" eb="62">
      <t>ヘイキン</t>
    </rPh>
    <rPh sb="65" eb="66">
      <t>タカ</t>
    </rPh>
    <rPh sb="68" eb="69">
      <t>オモ</t>
    </rPh>
    <rPh sb="70" eb="72">
      <t>ヨウイン</t>
    </rPh>
    <rPh sb="77" eb="78">
      <t>チク</t>
    </rPh>
    <rPh sb="80" eb="83">
      <t>ネンイジョウ</t>
    </rPh>
    <rPh sb="94" eb="95">
      <t>コト</t>
    </rPh>
    <rPh sb="96" eb="97">
      <t>カンガ</t>
    </rPh>
    <rPh sb="102" eb="104">
      <t>コンゴ</t>
    </rPh>
    <phoneticPr fontId="2"/>
  </si>
  <si>
    <t>実質公債費率は類似団体と比較して低い水準にあり、近年は減少傾向にあるが、平成27年度から開始した水道管更新事業に際し、多額の地方債発行を予定おり今後は上昇していく事が考えられるため、これまで以上に公債費の適正化に取り組んでいく。</t>
    <rPh sb="0" eb="2">
      <t>ジッシツ</t>
    </rPh>
    <rPh sb="2" eb="5">
      <t>コウサイヒ</t>
    </rPh>
    <rPh sb="5" eb="6">
      <t>リツ</t>
    </rPh>
    <rPh sb="7" eb="9">
      <t>ルイジ</t>
    </rPh>
    <rPh sb="9" eb="11">
      <t>ダンタイ</t>
    </rPh>
    <rPh sb="12" eb="14">
      <t>ヒカク</t>
    </rPh>
    <rPh sb="16" eb="17">
      <t>ヒク</t>
    </rPh>
    <rPh sb="18" eb="20">
      <t>スイジュン</t>
    </rPh>
    <rPh sb="24" eb="26">
      <t>キンネン</t>
    </rPh>
    <rPh sb="27" eb="29">
      <t>ゲンショウ</t>
    </rPh>
    <rPh sb="29" eb="31">
      <t>ケイコウ</t>
    </rPh>
    <rPh sb="36" eb="38">
      <t>ヘイセイ</t>
    </rPh>
    <rPh sb="40" eb="42">
      <t>ネンド</t>
    </rPh>
    <rPh sb="44" eb="46">
      <t>カイシ</t>
    </rPh>
    <rPh sb="48" eb="51">
      <t>スイドウカン</t>
    </rPh>
    <rPh sb="51" eb="53">
      <t>コウシン</t>
    </rPh>
    <rPh sb="53" eb="55">
      <t>ジギョウ</t>
    </rPh>
    <rPh sb="56" eb="57">
      <t>サイ</t>
    </rPh>
    <rPh sb="59" eb="61">
      <t>タガク</t>
    </rPh>
    <rPh sb="62" eb="65">
      <t>チホウサイ</t>
    </rPh>
    <rPh sb="65" eb="67">
      <t>ハッコウ</t>
    </rPh>
    <rPh sb="68" eb="70">
      <t>ヨテイ</t>
    </rPh>
    <rPh sb="72" eb="74">
      <t>コンゴ</t>
    </rPh>
    <rPh sb="75" eb="77">
      <t>ジョウショウ</t>
    </rPh>
    <rPh sb="81" eb="82">
      <t>コト</t>
    </rPh>
    <rPh sb="83" eb="84">
      <t>カンガ</t>
    </rPh>
    <rPh sb="95" eb="97">
      <t>イジョウ</t>
    </rPh>
    <rPh sb="98" eb="100">
      <t>コウサイ</t>
    </rPh>
    <rPh sb="100" eb="101">
      <t>ヒ</t>
    </rPh>
    <rPh sb="102" eb="105">
      <t>テキセイカ</t>
    </rPh>
    <rPh sb="106" eb="107">
      <t>ト</t>
    </rPh>
    <rPh sb="108" eb="109">
      <t>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</si>
</sst>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238802</c:v>
                </c:pt>
                <c:pt idx="1">
                  <c:v>288550</c:v>
                </c:pt>
                <c:pt idx="2">
                  <c:v>287914</c:v>
                </c:pt>
                <c:pt idx="3">
                  <c:v>310300</c:v>
                </c:pt>
                <c:pt idx="4">
                  <c:v>317319</c:v>
                </c:pt>
              </c:numCache>
            </c:numRef>
          </c:val>
          <c:smooth val="0"/>
          <c:extLst>
            <c:ext xmlns:c16="http://schemas.microsoft.com/office/drawing/2014/chart" uri="{C3380CC4-5D6E-409C-BE32-E72D297353CC}">
              <c16:uniqueId val="{00000000-61BA-470E-AD78-310E416F16D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318591</c:v>
                </c:pt>
                <c:pt idx="1">
                  <c:v>1526002</c:v>
                </c:pt>
                <c:pt idx="2">
                  <c:v>581742</c:v>
                </c:pt>
                <c:pt idx="3">
                  <c:v>397973</c:v>
                </c:pt>
                <c:pt idx="4">
                  <c:v>519450</c:v>
                </c:pt>
              </c:numCache>
            </c:numRef>
          </c:val>
          <c:smooth val="0"/>
          <c:extLst>
            <c:ext xmlns:c16="http://schemas.microsoft.com/office/drawing/2014/chart" uri="{C3380CC4-5D6E-409C-BE32-E72D297353CC}">
              <c16:uniqueId val="{00000001-61BA-470E-AD78-310E416F16D5}"/>
            </c:ext>
          </c:extLst>
        </c:ser>
        <c:dLbls>
          <c:showLegendKey val="0"/>
          <c:showVal val="0"/>
          <c:showCatName val="0"/>
          <c:showSerName val="0"/>
          <c:showPercent val="0"/>
          <c:showBubbleSize val="0"/>
        </c:dLbls>
        <c:marker val="1"/>
        <c:smooth val="0"/>
        <c:axId val="278019672"/>
        <c:axId val="280079208"/>
      </c:lineChart>
      <c:catAx>
        <c:axId val="2780196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80079208"/>
        <c:crosses val="autoZero"/>
        <c:auto val="1"/>
        <c:lblAlgn val="ctr"/>
        <c:lblOffset val="100"/>
        <c:tickLblSkip val="1"/>
        <c:tickMarkSkip val="1"/>
        <c:noMultiLvlLbl val="0"/>
      </c:catAx>
      <c:valAx>
        <c:axId val="280079208"/>
        <c:scaling>
          <c:orientation val="minMax"/>
          <c:max val="20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780196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11.07</c:v>
                </c:pt>
                <c:pt idx="1">
                  <c:v>17.079999999999998</c:v>
                </c:pt>
                <c:pt idx="2">
                  <c:v>15.2</c:v>
                </c:pt>
                <c:pt idx="3">
                  <c:v>11.85</c:v>
                </c:pt>
                <c:pt idx="4">
                  <c:v>17.010000000000002</c:v>
                </c:pt>
              </c:numCache>
            </c:numRef>
          </c:val>
          <c:extLst>
            <c:ext xmlns:c16="http://schemas.microsoft.com/office/drawing/2014/chart" uri="{C3380CC4-5D6E-409C-BE32-E72D297353CC}">
              <c16:uniqueId val="{00000000-99DF-4AAD-9516-D072D93C7F0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81.849999999999994</c:v>
                </c:pt>
                <c:pt idx="1">
                  <c:v>103.64</c:v>
                </c:pt>
                <c:pt idx="2">
                  <c:v>101.01</c:v>
                </c:pt>
                <c:pt idx="3">
                  <c:v>110.1</c:v>
                </c:pt>
                <c:pt idx="4">
                  <c:v>96.17</c:v>
                </c:pt>
              </c:numCache>
            </c:numRef>
          </c:val>
          <c:extLst>
            <c:ext xmlns:c16="http://schemas.microsoft.com/office/drawing/2014/chart" uri="{C3380CC4-5D6E-409C-BE32-E72D297353CC}">
              <c16:uniqueId val="{00000001-99DF-4AAD-9516-D072D93C7F02}"/>
            </c:ext>
          </c:extLst>
        </c:ser>
        <c:dLbls>
          <c:showLegendKey val="0"/>
          <c:showVal val="0"/>
          <c:showCatName val="0"/>
          <c:showSerName val="0"/>
          <c:showPercent val="0"/>
          <c:showBubbleSize val="0"/>
        </c:dLbls>
        <c:gapWidth val="250"/>
        <c:overlap val="100"/>
        <c:axId val="77511528"/>
        <c:axId val="775119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-6.59</c:v>
                </c:pt>
                <c:pt idx="1">
                  <c:v>0.57999999999999996</c:v>
                </c:pt>
                <c:pt idx="2">
                  <c:v>-5.79</c:v>
                </c:pt>
                <c:pt idx="3">
                  <c:v>41.15</c:v>
                </c:pt>
                <c:pt idx="4">
                  <c:v>4.37</c:v>
                </c:pt>
              </c:numCache>
            </c:numRef>
          </c:val>
          <c:smooth val="0"/>
          <c:extLst>
            <c:ext xmlns:c16="http://schemas.microsoft.com/office/drawing/2014/chart" uri="{C3380CC4-5D6E-409C-BE32-E72D297353CC}">
              <c16:uniqueId val="{00000002-99DF-4AAD-9516-D072D93C7F02}"/>
            </c:ext>
          </c:extLst>
        </c:ser>
        <c:dLbls>
          <c:showLegendKey val="0"/>
          <c:showVal val="0"/>
          <c:showCatName val="0"/>
          <c:showSerName val="0"/>
          <c:showPercent val="0"/>
          <c:showBubbleSize val="0"/>
        </c:dLbls>
        <c:marker val="1"/>
        <c:smooth val="0"/>
        <c:axId val="77511528"/>
        <c:axId val="77511920"/>
      </c:lineChart>
      <c:catAx>
        <c:axId val="77511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77511920"/>
        <c:crosses val="autoZero"/>
        <c:auto val="1"/>
        <c:lblAlgn val="ctr"/>
        <c:lblOffset val="100"/>
        <c:tickLblSkip val="1"/>
        <c:tickMarkSkip val="1"/>
        <c:noMultiLvlLbl val="0"/>
      </c:catAx>
      <c:valAx>
        <c:axId val="775119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7511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094-4251-9DEB-984EC74730C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094-4251-9DEB-984EC74730C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094-4251-9DEB-984EC74730C5}"/>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0.01</c:v>
                </c:pt>
                <c:pt idx="2">
                  <c:v>#N/A</c:v>
                </c:pt>
                <c:pt idx="3">
                  <c:v>0.04</c:v>
                </c:pt>
                <c:pt idx="4">
                  <c:v>#N/A</c:v>
                </c:pt>
                <c:pt idx="5">
                  <c:v>0.01</c:v>
                </c:pt>
                <c:pt idx="6">
                  <c:v>#N/A</c:v>
                </c:pt>
                <c:pt idx="7">
                  <c:v>0.01</c:v>
                </c:pt>
                <c:pt idx="8">
                  <c:v>#N/A</c:v>
                </c:pt>
                <c:pt idx="9">
                  <c:v>0.01</c:v>
                </c:pt>
              </c:numCache>
            </c:numRef>
          </c:val>
          <c:extLst>
            <c:ext xmlns:c16="http://schemas.microsoft.com/office/drawing/2014/chart" uri="{C3380CC4-5D6E-409C-BE32-E72D297353CC}">
              <c16:uniqueId val="{00000003-0094-4251-9DEB-984EC74730C5}"/>
            </c:ext>
          </c:extLst>
        </c:ser>
        <c:ser>
          <c:idx val="4"/>
          <c:order val="4"/>
          <c:tx>
            <c:strRef>
              <c:f>データシート!$A$31</c:f>
              <c:strCache>
                <c:ptCount val="1"/>
                <c:pt idx="0">
                  <c:v>簡易水道特別会計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0.02</c:v>
                </c:pt>
                <c:pt idx="2">
                  <c:v>#N/A</c:v>
                </c:pt>
                <c:pt idx="3">
                  <c:v>0.04</c:v>
                </c:pt>
                <c:pt idx="4">
                  <c:v>#N/A</c:v>
                </c:pt>
                <c:pt idx="5">
                  <c:v>0.05</c:v>
                </c:pt>
                <c:pt idx="6">
                  <c:v>#N/A</c:v>
                </c:pt>
                <c:pt idx="7">
                  <c:v>0.05</c:v>
                </c:pt>
                <c:pt idx="8">
                  <c:v>#N/A</c:v>
                </c:pt>
                <c:pt idx="9">
                  <c:v>0.05</c:v>
                </c:pt>
              </c:numCache>
            </c:numRef>
          </c:val>
          <c:extLst>
            <c:ext xmlns:c16="http://schemas.microsoft.com/office/drawing/2014/chart" uri="{C3380CC4-5D6E-409C-BE32-E72D297353CC}">
              <c16:uniqueId val="{00000004-0094-4251-9DEB-984EC74730C5}"/>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0.11</c:v>
                </c:pt>
                <c:pt idx="2">
                  <c:v>#N/A</c:v>
                </c:pt>
                <c:pt idx="3">
                  <c:v>0.12</c:v>
                </c:pt>
                <c:pt idx="4">
                  <c:v>#N/A</c:v>
                </c:pt>
                <c:pt idx="5">
                  <c:v>0.13</c:v>
                </c:pt>
                <c:pt idx="6">
                  <c:v>#N/A</c:v>
                </c:pt>
                <c:pt idx="7">
                  <c:v>0.15</c:v>
                </c:pt>
                <c:pt idx="8">
                  <c:v>#N/A</c:v>
                </c:pt>
                <c:pt idx="9">
                  <c:v>0.08</c:v>
                </c:pt>
              </c:numCache>
            </c:numRef>
          </c:val>
          <c:extLst>
            <c:ext xmlns:c16="http://schemas.microsoft.com/office/drawing/2014/chart" uri="{C3380CC4-5D6E-409C-BE32-E72D297353CC}">
              <c16:uniqueId val="{00000005-0094-4251-9DEB-984EC74730C5}"/>
            </c:ext>
          </c:extLst>
        </c:ser>
        <c:ser>
          <c:idx val="6"/>
          <c:order val="6"/>
          <c:tx>
            <c:strRef>
              <c:f>データシート!$A$33</c:f>
              <c:strCache>
                <c:ptCount val="1"/>
                <c:pt idx="0">
                  <c:v>国保直営診療所特別会計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0.32</c:v>
                </c:pt>
                <c:pt idx="2">
                  <c:v>#N/A</c:v>
                </c:pt>
                <c:pt idx="3">
                  <c:v>0.33</c:v>
                </c:pt>
                <c:pt idx="4">
                  <c:v>#N/A</c:v>
                </c:pt>
                <c:pt idx="5">
                  <c:v>0.44</c:v>
                </c:pt>
                <c:pt idx="6">
                  <c:v>#N/A</c:v>
                </c:pt>
                <c:pt idx="7">
                  <c:v>0.37</c:v>
                </c:pt>
                <c:pt idx="8">
                  <c:v>#N/A</c:v>
                </c:pt>
                <c:pt idx="9">
                  <c:v>0.34</c:v>
                </c:pt>
              </c:numCache>
            </c:numRef>
          </c:val>
          <c:extLst>
            <c:ext xmlns:c16="http://schemas.microsoft.com/office/drawing/2014/chart" uri="{C3380CC4-5D6E-409C-BE32-E72D297353CC}">
              <c16:uniqueId val="{00000006-0094-4251-9DEB-984EC74730C5}"/>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0.54</c:v>
                </c:pt>
                <c:pt idx="2">
                  <c:v>#N/A</c:v>
                </c:pt>
                <c:pt idx="3">
                  <c:v>3.22</c:v>
                </c:pt>
                <c:pt idx="4">
                  <c:v>#N/A</c:v>
                </c:pt>
                <c:pt idx="5">
                  <c:v>3.3</c:v>
                </c:pt>
                <c:pt idx="6">
                  <c:v>#N/A</c:v>
                </c:pt>
                <c:pt idx="7">
                  <c:v>5.82</c:v>
                </c:pt>
                <c:pt idx="8">
                  <c:v>#N/A</c:v>
                </c:pt>
                <c:pt idx="9">
                  <c:v>0.73</c:v>
                </c:pt>
              </c:numCache>
            </c:numRef>
          </c:val>
          <c:extLst>
            <c:ext xmlns:c16="http://schemas.microsoft.com/office/drawing/2014/chart" uri="{C3380CC4-5D6E-409C-BE32-E72D297353CC}">
              <c16:uniqueId val="{00000007-0094-4251-9DEB-984EC74730C5}"/>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0.96</c:v>
                </c:pt>
                <c:pt idx="2">
                  <c:v>#N/A</c:v>
                </c:pt>
                <c:pt idx="3">
                  <c:v>1.06</c:v>
                </c:pt>
                <c:pt idx="4">
                  <c:v>#N/A</c:v>
                </c:pt>
                <c:pt idx="5">
                  <c:v>0.92</c:v>
                </c:pt>
                <c:pt idx="6">
                  <c:v>#N/A</c:v>
                </c:pt>
                <c:pt idx="7">
                  <c:v>0.27</c:v>
                </c:pt>
                <c:pt idx="8">
                  <c:v>#N/A</c:v>
                </c:pt>
                <c:pt idx="9">
                  <c:v>1</c:v>
                </c:pt>
              </c:numCache>
            </c:numRef>
          </c:val>
          <c:extLst>
            <c:ext xmlns:c16="http://schemas.microsoft.com/office/drawing/2014/chart" uri="{C3380CC4-5D6E-409C-BE32-E72D297353CC}">
              <c16:uniqueId val="{00000008-0094-4251-9DEB-984EC74730C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11.06</c:v>
                </c:pt>
                <c:pt idx="2">
                  <c:v>#N/A</c:v>
                </c:pt>
                <c:pt idx="3">
                  <c:v>17.07</c:v>
                </c:pt>
                <c:pt idx="4">
                  <c:v>#N/A</c:v>
                </c:pt>
                <c:pt idx="5">
                  <c:v>15.2</c:v>
                </c:pt>
                <c:pt idx="6">
                  <c:v>#N/A</c:v>
                </c:pt>
                <c:pt idx="7">
                  <c:v>11.84</c:v>
                </c:pt>
                <c:pt idx="8">
                  <c:v>#N/A</c:v>
                </c:pt>
                <c:pt idx="9">
                  <c:v>17</c:v>
                </c:pt>
              </c:numCache>
            </c:numRef>
          </c:val>
          <c:extLst>
            <c:ext xmlns:c16="http://schemas.microsoft.com/office/drawing/2014/chart" uri="{C3380CC4-5D6E-409C-BE32-E72D297353CC}">
              <c16:uniqueId val="{00000009-0094-4251-9DEB-984EC74730C5}"/>
            </c:ext>
          </c:extLst>
        </c:ser>
        <c:dLbls>
          <c:showLegendKey val="0"/>
          <c:showVal val="0"/>
          <c:showCatName val="0"/>
          <c:showSerName val="0"/>
          <c:showPercent val="0"/>
          <c:showBubbleSize val="0"/>
        </c:dLbls>
        <c:gapWidth val="150"/>
        <c:overlap val="100"/>
        <c:axId val="77512704"/>
        <c:axId val="285597744"/>
      </c:barChart>
      <c:catAx>
        <c:axId val="77512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85597744"/>
        <c:crosses val="autoZero"/>
        <c:auto val="1"/>
        <c:lblAlgn val="ctr"/>
        <c:lblOffset val="100"/>
        <c:tickLblSkip val="1"/>
        <c:tickMarkSkip val="1"/>
        <c:noMultiLvlLbl val="0"/>
      </c:catAx>
      <c:valAx>
        <c:axId val="2855977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75127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154</c:v>
                </c:pt>
                <c:pt idx="5">
                  <c:v>123</c:v>
                </c:pt>
                <c:pt idx="8">
                  <c:v>86</c:v>
                </c:pt>
                <c:pt idx="11">
                  <c:v>85</c:v>
                </c:pt>
                <c:pt idx="14">
                  <c:v>96</c:v>
                </c:pt>
              </c:numCache>
            </c:numRef>
          </c:val>
          <c:extLst>
            <c:ext xmlns:c16="http://schemas.microsoft.com/office/drawing/2014/chart" uri="{C3380CC4-5D6E-409C-BE32-E72D297353CC}">
              <c16:uniqueId val="{00000000-97E2-49E0-8F17-9A0A7E3B13F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7E2-49E0-8F17-9A0A7E3B13F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7E2-49E0-8F17-9A0A7E3B13F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9</c:v>
                </c:pt>
                <c:pt idx="3">
                  <c:v>9</c:v>
                </c:pt>
                <c:pt idx="6">
                  <c:v>2</c:v>
                </c:pt>
                <c:pt idx="9">
                  <c:v>2</c:v>
                </c:pt>
                <c:pt idx="12">
                  <c:v>2</c:v>
                </c:pt>
              </c:numCache>
            </c:numRef>
          </c:val>
          <c:extLst>
            <c:ext xmlns:c16="http://schemas.microsoft.com/office/drawing/2014/chart" uri="{C3380CC4-5D6E-409C-BE32-E72D297353CC}">
              <c16:uniqueId val="{00000003-97E2-49E0-8F17-9A0A7E3B13F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10</c:v>
                </c:pt>
                <c:pt idx="3">
                  <c:v>6</c:v>
                </c:pt>
                <c:pt idx="6">
                  <c:v>6</c:v>
                </c:pt>
                <c:pt idx="9">
                  <c:v>6</c:v>
                </c:pt>
                <c:pt idx="12">
                  <c:v>6</c:v>
                </c:pt>
              </c:numCache>
            </c:numRef>
          </c:val>
          <c:extLst>
            <c:ext xmlns:c16="http://schemas.microsoft.com/office/drawing/2014/chart" uri="{C3380CC4-5D6E-409C-BE32-E72D297353CC}">
              <c16:uniqueId val="{00000004-97E2-49E0-8F17-9A0A7E3B13F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7E2-49E0-8F17-9A0A7E3B13F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7E2-49E0-8F17-9A0A7E3B13F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191</c:v>
                </c:pt>
                <c:pt idx="3">
                  <c:v>141</c:v>
                </c:pt>
                <c:pt idx="6">
                  <c:v>92</c:v>
                </c:pt>
                <c:pt idx="9">
                  <c:v>97</c:v>
                </c:pt>
                <c:pt idx="12">
                  <c:v>103</c:v>
                </c:pt>
              </c:numCache>
            </c:numRef>
          </c:val>
          <c:extLst>
            <c:ext xmlns:c16="http://schemas.microsoft.com/office/drawing/2014/chart" uri="{C3380CC4-5D6E-409C-BE32-E72D297353CC}">
              <c16:uniqueId val="{00000007-97E2-49E0-8F17-9A0A7E3B13F0}"/>
            </c:ext>
          </c:extLst>
        </c:ser>
        <c:dLbls>
          <c:showLegendKey val="0"/>
          <c:showVal val="0"/>
          <c:showCatName val="0"/>
          <c:showSerName val="0"/>
          <c:showPercent val="0"/>
          <c:showBubbleSize val="0"/>
        </c:dLbls>
        <c:gapWidth val="100"/>
        <c:overlap val="100"/>
        <c:axId val="285600096"/>
        <c:axId val="2856004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56</c:v>
                </c:pt>
                <c:pt idx="2">
                  <c:v>#N/A</c:v>
                </c:pt>
                <c:pt idx="3">
                  <c:v>#N/A</c:v>
                </c:pt>
                <c:pt idx="4">
                  <c:v>33</c:v>
                </c:pt>
                <c:pt idx="5">
                  <c:v>#N/A</c:v>
                </c:pt>
                <c:pt idx="6">
                  <c:v>#N/A</c:v>
                </c:pt>
                <c:pt idx="7">
                  <c:v>14</c:v>
                </c:pt>
                <c:pt idx="8">
                  <c:v>#N/A</c:v>
                </c:pt>
                <c:pt idx="9">
                  <c:v>#N/A</c:v>
                </c:pt>
                <c:pt idx="10">
                  <c:v>20</c:v>
                </c:pt>
                <c:pt idx="11">
                  <c:v>#N/A</c:v>
                </c:pt>
                <c:pt idx="12">
                  <c:v>#N/A</c:v>
                </c:pt>
                <c:pt idx="13">
                  <c:v>15</c:v>
                </c:pt>
                <c:pt idx="14">
                  <c:v>#N/A</c:v>
                </c:pt>
              </c:numCache>
            </c:numRef>
          </c:val>
          <c:smooth val="0"/>
          <c:extLst>
            <c:ext xmlns:c16="http://schemas.microsoft.com/office/drawing/2014/chart" uri="{C3380CC4-5D6E-409C-BE32-E72D297353CC}">
              <c16:uniqueId val="{00000008-97E2-49E0-8F17-9A0A7E3B13F0}"/>
            </c:ext>
          </c:extLst>
        </c:ser>
        <c:dLbls>
          <c:showLegendKey val="0"/>
          <c:showVal val="0"/>
          <c:showCatName val="0"/>
          <c:showSerName val="0"/>
          <c:showPercent val="0"/>
          <c:showBubbleSize val="0"/>
        </c:dLbls>
        <c:marker val="1"/>
        <c:smooth val="0"/>
        <c:axId val="285600096"/>
        <c:axId val="285600488"/>
      </c:lineChart>
      <c:catAx>
        <c:axId val="285600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85600488"/>
        <c:crosses val="autoZero"/>
        <c:auto val="1"/>
        <c:lblAlgn val="ctr"/>
        <c:lblOffset val="100"/>
        <c:tickLblSkip val="1"/>
        <c:tickMarkSkip val="1"/>
        <c:noMultiLvlLbl val="0"/>
      </c:catAx>
      <c:valAx>
        <c:axId val="2856004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5600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812</c:v>
                </c:pt>
                <c:pt idx="5">
                  <c:v>941</c:v>
                </c:pt>
                <c:pt idx="8">
                  <c:v>902</c:v>
                </c:pt>
                <c:pt idx="11">
                  <c:v>845</c:v>
                </c:pt>
                <c:pt idx="14">
                  <c:v>885</c:v>
                </c:pt>
              </c:numCache>
            </c:numRef>
          </c:val>
          <c:extLst>
            <c:ext xmlns:c16="http://schemas.microsoft.com/office/drawing/2014/chart" uri="{C3380CC4-5D6E-409C-BE32-E72D297353CC}">
              <c16:uniqueId val="{00000000-AA4F-4386-A783-34B59F66078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AA4F-4386-A783-34B59F66078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1133</c:v>
                </c:pt>
                <c:pt idx="5">
                  <c:v>1244</c:v>
                </c:pt>
                <c:pt idx="8">
                  <c:v>1351</c:v>
                </c:pt>
                <c:pt idx="11">
                  <c:v>1157</c:v>
                </c:pt>
                <c:pt idx="14">
                  <c:v>1092</c:v>
                </c:pt>
              </c:numCache>
            </c:numRef>
          </c:val>
          <c:extLst>
            <c:ext xmlns:c16="http://schemas.microsoft.com/office/drawing/2014/chart" uri="{C3380CC4-5D6E-409C-BE32-E72D297353CC}">
              <c16:uniqueId val="{00000002-AA4F-4386-A783-34B59F66078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A4F-4386-A783-34B59F66078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A4F-4386-A783-34B59F66078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A4F-4386-A783-34B59F66078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92</c:v>
                </c:pt>
                <c:pt idx="3">
                  <c:v>106</c:v>
                </c:pt>
                <c:pt idx="6">
                  <c:v>81</c:v>
                </c:pt>
                <c:pt idx="9">
                  <c:v>73</c:v>
                </c:pt>
                <c:pt idx="12">
                  <c:v>133</c:v>
                </c:pt>
              </c:numCache>
            </c:numRef>
          </c:val>
          <c:extLst>
            <c:ext xmlns:c16="http://schemas.microsoft.com/office/drawing/2014/chart" uri="{C3380CC4-5D6E-409C-BE32-E72D297353CC}">
              <c16:uniqueId val="{00000006-AA4F-4386-A783-34B59F66078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22</c:v>
                </c:pt>
                <c:pt idx="3">
                  <c:v>6</c:v>
                </c:pt>
                <c:pt idx="6">
                  <c:v>9</c:v>
                </c:pt>
                <c:pt idx="9">
                  <c:v>29</c:v>
                </c:pt>
                <c:pt idx="12">
                  <c:v>44</c:v>
                </c:pt>
              </c:numCache>
            </c:numRef>
          </c:val>
          <c:extLst>
            <c:ext xmlns:c16="http://schemas.microsoft.com/office/drawing/2014/chart" uri="{C3380CC4-5D6E-409C-BE32-E72D297353CC}">
              <c16:uniqueId val="{00000007-AA4F-4386-A783-34B59F66078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61</c:v>
                </c:pt>
                <c:pt idx="3">
                  <c:v>62</c:v>
                </c:pt>
                <c:pt idx="6">
                  <c:v>69</c:v>
                </c:pt>
                <c:pt idx="9">
                  <c:v>122</c:v>
                </c:pt>
                <c:pt idx="12">
                  <c:v>161</c:v>
                </c:pt>
              </c:numCache>
            </c:numRef>
          </c:val>
          <c:extLst>
            <c:ext xmlns:c16="http://schemas.microsoft.com/office/drawing/2014/chart" uri="{C3380CC4-5D6E-409C-BE32-E72D297353CC}">
              <c16:uniqueId val="{00000008-AA4F-4386-A783-34B59F66078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A4F-4386-A783-34B59F66078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831</c:v>
                </c:pt>
                <c:pt idx="3">
                  <c:v>1055</c:v>
                </c:pt>
                <c:pt idx="6">
                  <c:v>1040</c:v>
                </c:pt>
                <c:pt idx="9">
                  <c:v>703</c:v>
                </c:pt>
                <c:pt idx="12">
                  <c:v>648</c:v>
                </c:pt>
              </c:numCache>
            </c:numRef>
          </c:val>
          <c:extLst>
            <c:ext xmlns:c16="http://schemas.microsoft.com/office/drawing/2014/chart" uri="{C3380CC4-5D6E-409C-BE32-E72D297353CC}">
              <c16:uniqueId val="{0000000A-AA4F-4386-A783-34B59F660782}"/>
            </c:ext>
          </c:extLst>
        </c:ser>
        <c:dLbls>
          <c:showLegendKey val="0"/>
          <c:showVal val="0"/>
          <c:showCatName val="0"/>
          <c:showSerName val="0"/>
          <c:showPercent val="0"/>
          <c:showBubbleSize val="0"/>
        </c:dLbls>
        <c:gapWidth val="100"/>
        <c:overlap val="100"/>
        <c:axId val="289477584"/>
        <c:axId val="2894779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A4F-4386-A783-34B59F660782}"/>
            </c:ext>
          </c:extLst>
        </c:ser>
        <c:dLbls>
          <c:showLegendKey val="0"/>
          <c:showVal val="0"/>
          <c:showCatName val="0"/>
          <c:showSerName val="0"/>
          <c:showPercent val="0"/>
          <c:showBubbleSize val="0"/>
        </c:dLbls>
        <c:marker val="1"/>
        <c:smooth val="0"/>
        <c:axId val="289477584"/>
        <c:axId val="289477976"/>
      </c:lineChart>
      <c:catAx>
        <c:axId val="289477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89477976"/>
        <c:crosses val="autoZero"/>
        <c:auto val="1"/>
        <c:lblAlgn val="ctr"/>
        <c:lblOffset val="100"/>
        <c:tickLblSkip val="1"/>
        <c:tickMarkSkip val="1"/>
        <c:noMultiLvlLbl val="0"/>
      </c:catAx>
      <c:valAx>
        <c:axId val="2894779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9477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721</c:v>
                </c:pt>
                <c:pt idx="1">
                  <c:v>722</c:v>
                </c:pt>
                <c:pt idx="2">
                  <c:v>581</c:v>
                </c:pt>
              </c:numCache>
            </c:numRef>
          </c:val>
          <c:extLst>
            <c:ext xmlns:c16="http://schemas.microsoft.com/office/drawing/2014/chart" uri="{C3380CC4-5D6E-409C-BE32-E72D297353CC}">
              <c16:uniqueId val="{00000000-DD69-4C94-91B4-E7F261FB10A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245</c:v>
                </c:pt>
                <c:pt idx="1">
                  <c:v>36</c:v>
                </c:pt>
                <c:pt idx="2">
                  <c:v>68</c:v>
                </c:pt>
              </c:numCache>
            </c:numRef>
          </c:val>
          <c:extLst>
            <c:ext xmlns:c16="http://schemas.microsoft.com/office/drawing/2014/chart" uri="{C3380CC4-5D6E-409C-BE32-E72D297353CC}">
              <c16:uniqueId val="{00000001-DD69-4C94-91B4-E7F261FB10A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316</c:v>
                </c:pt>
                <c:pt idx="1">
                  <c:v>326</c:v>
                </c:pt>
                <c:pt idx="2">
                  <c:v>336</c:v>
                </c:pt>
              </c:numCache>
            </c:numRef>
          </c:val>
          <c:extLst>
            <c:ext xmlns:c16="http://schemas.microsoft.com/office/drawing/2014/chart" uri="{C3380CC4-5D6E-409C-BE32-E72D297353CC}">
              <c16:uniqueId val="{00000002-DD69-4C94-91B4-E7F261FB10A5}"/>
            </c:ext>
          </c:extLst>
        </c:ser>
        <c:dLbls>
          <c:showLegendKey val="0"/>
          <c:showVal val="0"/>
          <c:showCatName val="0"/>
          <c:showSerName val="0"/>
          <c:showPercent val="0"/>
          <c:showBubbleSize val="0"/>
        </c:dLbls>
        <c:gapWidth val="120"/>
        <c:overlap val="100"/>
        <c:axId val="289479152"/>
        <c:axId val="289479544"/>
      </c:barChart>
      <c:catAx>
        <c:axId val="289479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89479544"/>
        <c:crosses val="autoZero"/>
        <c:auto val="1"/>
        <c:lblAlgn val="ctr"/>
        <c:lblOffset val="100"/>
        <c:tickLblSkip val="1"/>
        <c:tickMarkSkip val="1"/>
        <c:noMultiLvlLbl val="0"/>
      </c:catAx>
      <c:valAx>
        <c:axId val="28947954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89479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{82E2348C-CF3C-4024-A5E3-F002293C55F4}</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A80B-405E-AA30-ED3B0F2527A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{2E4798D1-09CE-431F-B84E-C7F32B7672E0}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80B-405E-AA30-ED3B0F2527A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{B3A69093-2F42-4C27-AC69-DFE48D9844F6}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80B-405E-AA30-ED3B0F2527A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{E519F84E-7360-45D6-9A49-F8622AA0AA4E}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80B-405E-AA30-ED3B0F2527A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{CAD9CB98-C79C-476D-9F12-67E3D3211239}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80B-405E-AA30-ED3B0F2527A1}"/>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{6EF097DE-DB0F-4BF6-901E-ADB8A9E3E827}</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A80B-405E-AA30-ED3B0F2527A1}"/>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{F2D1E241-33A4-46EF-A96E-ECBCF346F47D}</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A80B-405E-AA30-ED3B0F2527A1}"/>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{94094D03-151C-4CE4-AEDD-D5B66094EC20}</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A80B-405E-AA30-ED3B0F2527A1}"/>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{65FDF080-6CCF-4698-9E08-1DA847A79AD0}</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A80B-405E-AA30-ED3B0F2527A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79.7</c:v>
                </c:pt>
                <c:pt idx="32">
                  <c:v>82.7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A80B-405E-AA30-ED3B0F2527A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{4432A584-64E0-4639-9713-D019D8F90F5A}</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A80B-405E-AA30-ED3B0F2527A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{A7D6D214-B128-4E13-911D-98F918BBC732}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80B-405E-AA30-ED3B0F2527A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{B7F80CF2-F4A6-4FB7-B18F-EA3D454B73A7}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80B-405E-AA30-ED3B0F2527A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{C5397945-5C5B-4093-8B4C-80046C0FB262}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80B-405E-AA30-ED3B0F2527A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{501CD898-FD39-476A-AD42-3EC1F8D1B3E1}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80B-405E-AA30-ED3B0F2527A1}"/>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{1F970D0C-837C-4B84-83CD-08FFCB399F9B}</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A80B-405E-AA30-ED3B0F2527A1}"/>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{92F3D46C-FCDB-4C5E-B1BD-DE1BBC89B212}</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A80B-405E-AA30-ED3B0F2527A1}"/>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{604F67C2-2A74-4DB4-AABF-D7DB34751420}</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A80B-405E-AA30-ED3B0F2527A1}"/>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{30E6C87C-8009-468B-9394-E7077AFFE063}</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A80B-405E-AA30-ED3B0F2527A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57.9</c:v>
                </c:pt>
                <c:pt idx="32">
                  <c:v>58.3</c:v>
                </c:pt>
              </c:numCache>
            </c:numRef>
          </c:xVal>
          <c:yVal>
            <c:numRef>
              <c:f>公会計指標分析・財政指標組合せ分析表!$BP$55:$DC$55</c:f>
              <c:numCache>
                <c:formatCode>#,##0.0;"▲ "#,##0.0</c:formatCode>
                <c:ptCount val="40"/>
                <c:pt idx="24">
                  <c:v>0</c:v>
                </c:pt>
                <c:pt idx="32">
                  <c:v>0</c:v>
                </c:pt>
              </c:numCache>
            </c:numRef>
          </c:yVal>
          <c:smooth val="0"/>
          <c:extLst>
            <c:ext xmlns:c16="http://schemas.microsoft.com/office/drawing/2014/chart" uri="{C3380CC4-5D6E-409C-BE32-E72D297353CC}">
              <c16:uniqueId val="{00000013-A80B-405E-AA30-ED3B0F2527A1}"/>
            </c:ext>
          </c:extLst>
        </c:ser>
        <c:dLbls>
          <c:showLegendKey val="0"/>
          <c:showVal val="1"/>
          <c:showCatName val="0"/>
          <c:showSerName val="0"/>
          <c:showPercent val="0"/>
          <c:showBubbleSize val="0"/>
        </c:dLbls>
        <c:axId val="289480720"/>
        <c:axId val="289481112"/>
      </c:scatterChart>
      <c:valAx>
        <c:axId val="289480720"/>
        <c:scaling>
          <c:orientation val="minMax"/>
          <c:max val="58.4"/>
          <c:min val="57.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89481112"/>
        <c:crosses val="autoZero"/>
        <c:crossBetween val="midCat"/>
      </c:valAx>
      <c:valAx>
        <c:axId val="289481112"/>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894807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{75AE7C79-5B66-416D-8C19-25B3A9005CE8}</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2D64-4C7B-A21E-80284053407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{B3390C6F-0CF2-4F57-937E-D083AE9FFBF0}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D64-4C7B-A21E-80284053407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{7D13564A-F44D-42B2-9B0A-5B7464DE8390}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D64-4C7B-A21E-80284053407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{6862A179-DD17-45B5-8F53-B64393A3C168}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D64-4C7B-A21E-80284053407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{69F155D1-2581-4D37-BBED-FE41E19A3F42}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D64-4C7B-A21E-80284053407A}"/>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{0B97C074-8FA4-4932-9A8A-59D0F5B62D86}</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2D64-4C7B-A21E-80284053407A}"/>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{FA08D8CB-BAC3-438A-827C-2AC5180B7772}</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2D64-4C7B-A21E-80284053407A}"/>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{C5552138-2950-4724-B1C1-F9FA583396B1}</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2D64-4C7B-A21E-80284053407A}"/>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{99A98C6C-089D-4FE0-B5E5-92C5F9F75D1F}</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2D64-4C7B-A21E-80284053407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9.6999999999999993</c:v>
                </c:pt>
                <c:pt idx="8">
                  <c:v>7</c:v>
                </c:pt>
                <c:pt idx="16">
                  <c:v>5.2</c:v>
                </c:pt>
                <c:pt idx="24">
                  <c:v>3.6</c:v>
                </c:pt>
                <c:pt idx="32">
                  <c:v>2.7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2D64-4C7B-A21E-80284053407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{1E79BA0F-3C6B-4213-81ED-F243AFFC52DF}</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2D64-4C7B-A21E-80284053407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{62F5AFAE-A94F-44C0-A27D-FDF6502C5A36}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D64-4C7B-A21E-80284053407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{729CF517-DC12-4E53-98E3-F6084136F57A}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D64-4C7B-A21E-80284053407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{771A9BD2-1671-4705-A6F6-CCAFD16208C0}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D64-4C7B-A21E-80284053407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{BB22EDC8-B120-4CBC-B55E-B0BA86691136}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D64-4C7B-A21E-80284053407A}"/>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{CFB1A790-3A34-4CB8-A37C-05F2E2CECDEF}</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2D64-4C7B-A21E-80284053407A}"/>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{6381B3C3-99B1-4E4D-B938-E22CE05D73FB}</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2D64-4C7B-A21E-80284053407A}"/>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{7C32FDDD-2CAE-4128-8949-48B1E0763FAD}</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2D64-4C7B-A21E-80284053407A}"/>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{6F35943A-4F91-427A-856C-CA12E06C710E}</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2D64-4C7B-A21E-80284053407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7.7</c:v>
                </c:pt>
                <c:pt idx="16">
                  <c:v>6.4</c:v>
                </c:pt>
                <c:pt idx="24">
                  <c:v>6.9</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2D64-4C7B-A21E-80284053407A}"/>
            </c:ext>
          </c:extLst>
        </c:ser>
        <c:dLbls>
          <c:showLegendKey val="0"/>
          <c:showVal val="1"/>
          <c:showCatName val="0"/>
          <c:showSerName val="0"/>
          <c:showPercent val="0"/>
          <c:showBubbleSize val="0"/>
        </c:dLbls>
        <c:axId val="291138624"/>
        <c:axId val="291139016"/>
      </c:scatterChart>
      <c:valAx>
        <c:axId val="291138624"/>
        <c:scaling>
          <c:orientation val="minMax"/>
          <c:max val="8.7999999999999989"/>
          <c:min val="6.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1139016"/>
        <c:crosses val="autoZero"/>
        <c:crossBetween val="midCat"/>
      </c:valAx>
      <c:valAx>
        <c:axId val="291139016"/>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9113862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長野県平谷村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433
431
77.37
1,182,808
1,080,010
102,798
604,466
647,803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人口の減少や全国平均を上回る高齢化率</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（２９年度末３７．６２％）</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に加え、財政基盤が弱く、類似団体平均を下回っている。今後も大幅な税収増等が見込める状況ではないため、投資的経費の抑制、歳出の徹底的な見直しの実施と行政の効率化に努めることにより、財政の健全化を図る。</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110490</xdr:rowOff>
    </xdr:from>
    <xdr:to>
      <xdr:col>23</xdr:col>
      <xdr:colOff>133350</xdr:colOff>
      <xdr:row>45</xdr:row>
      <xdr:rowOff>25823</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454140"/>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169350</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25823</xdr:rowOff>
    </xdr:from>
    <xdr:to>
      <xdr:col>24</xdr:col>
      <xdr:colOff>12700</xdr:colOff>
      <xdr:row>45</xdr:row>
      <xdr:rowOff>25823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25417</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110490</xdr:rowOff>
    </xdr:from>
    <xdr:to>
      <xdr:col>24</xdr:col>
      <xdr:colOff>12700</xdr:colOff>
      <xdr:row>37</xdr:row>
      <xdr:rowOff>110490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4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124883</xdr:rowOff>
    </xdr:from>
    <xdr:to>
      <xdr:col>23</xdr:col>
      <xdr:colOff>133350</xdr:colOff>
      <xdr:row>44</xdr:row>
      <xdr:rowOff>132927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114800" y="766868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42350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414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25823</xdr:rowOff>
    </xdr:from>
    <xdr:to>
      <xdr:col>23</xdr:col>
      <xdr:colOff>184150</xdr:colOff>
      <xdr:row>44</xdr:row>
      <xdr:rowOff>127423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569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132927</xdr:rowOff>
    </xdr:from>
    <xdr:to>
      <xdr:col>19</xdr:col>
      <xdr:colOff>133350</xdr:colOff>
      <xdr:row>44</xdr:row>
      <xdr:rowOff>140970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67672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17780</xdr:rowOff>
    </xdr:from>
    <xdr:to>
      <xdr:col>19</xdr:col>
      <xdr:colOff>184150</xdr:colOff>
      <xdr:row>44</xdr:row>
      <xdr:rowOff>119380</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129557</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33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140970</xdr:rowOff>
    </xdr:from>
    <xdr:to>
      <xdr:col>15</xdr:col>
      <xdr:colOff>82550</xdr:colOff>
      <xdr:row>44</xdr:row>
      <xdr:rowOff>140970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684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140970</xdr:rowOff>
    </xdr:from>
    <xdr:to>
      <xdr:col>15</xdr:col>
      <xdr:colOff>133350</xdr:colOff>
      <xdr:row>44</xdr:row>
      <xdr:rowOff>71120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81297</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28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132927</xdr:rowOff>
    </xdr:from>
    <xdr:to>
      <xdr:col>11</xdr:col>
      <xdr:colOff>31750</xdr:colOff>
      <xdr:row>44</xdr:row>
      <xdr:rowOff>140970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67672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1694</xdr:rowOff>
    </xdr:from>
    <xdr:to>
      <xdr:col>11</xdr:col>
      <xdr:colOff>82550</xdr:colOff>
      <xdr:row>44</xdr:row>
      <xdr:rowOff>103294</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113471</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31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157056</xdr:rowOff>
    </xdr:from>
    <xdr:to>
      <xdr:col>7</xdr:col>
      <xdr:colOff>31750</xdr:colOff>
      <xdr:row>44</xdr:row>
      <xdr:rowOff>87206</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97383</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74083</xdr:rowOff>
    </xdr:from>
    <xdr:to>
      <xdr:col>23</xdr:col>
      <xdr:colOff>184150</xdr:colOff>
      <xdr:row>45</xdr:row>
      <xdr:rowOff>4233</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156650</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529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82127</xdr:rowOff>
    </xdr:from>
    <xdr:to>
      <xdr:col>19</xdr:col>
      <xdr:colOff>184150</xdr:colOff>
      <xdr:row>45</xdr:row>
      <xdr:rowOff>12277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168504</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712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90170</xdr:rowOff>
    </xdr:from>
    <xdr:to>
      <xdr:col>15</xdr:col>
      <xdr:colOff>133350</xdr:colOff>
      <xdr:row>45</xdr:row>
      <xdr:rowOff>20320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5097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90170</xdr:rowOff>
    </xdr:from>
    <xdr:to>
      <xdr:col>11</xdr:col>
      <xdr:colOff>82550</xdr:colOff>
      <xdr:row>45</xdr:row>
      <xdr:rowOff>20320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5097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82127</xdr:rowOff>
    </xdr:from>
    <xdr:to>
      <xdr:col>7</xdr:col>
      <xdr:colOff>31750</xdr:colOff>
      <xdr:row>45</xdr:row>
      <xdr:rowOff>12277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168504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71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度から事業の見直しによる地方債発行の抑制をするとともに公債費の繰上償還を実施し、経常経費の削減を図ったこと等により、類似団体平均を下回っている。今後とも、事業の見直しや公債費の繰上償還を進めるとともに、効率的な経常経費の削減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23114</xdr:rowOff>
    </xdr:from>
    <xdr:to>
      <xdr:col>23</xdr:col>
      <xdr:colOff>133350</xdr:colOff>
      <xdr:row>67</xdr:row>
      <xdr:rowOff>87249</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138664"/>
          <a:ext cx="0" cy="14357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59326</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546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87249</xdr:rowOff>
    </xdr:from>
    <xdr:to>
      <xdr:col>24</xdr:col>
      <xdr:colOff>12700</xdr:colOff>
      <xdr:row>67</xdr:row>
      <xdr:rowOff>87249</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574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109491</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88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23114</xdr:rowOff>
    </xdr:from>
    <xdr:to>
      <xdr:col>24</xdr:col>
      <xdr:colOff>12700</xdr:colOff>
      <xdr:row>59</xdr:row>
      <xdr:rowOff>23114</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13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131318</xdr:rowOff>
    </xdr:from>
    <xdr:to>
      <xdr:col>23</xdr:col>
      <xdr:colOff>133350</xdr:colOff>
      <xdr:row>63</xdr:row>
      <xdr:rowOff>152908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761218"/>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3954</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11482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31877</xdr:rowOff>
    </xdr:from>
    <xdr:to>
      <xdr:col>23</xdr:col>
      <xdr:colOff>184150</xdr:colOff>
      <xdr:row>65</xdr:row>
      <xdr:rowOff>133477</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117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39624</xdr:rowOff>
    </xdr:from>
    <xdr:to>
      <xdr:col>19</xdr:col>
      <xdr:colOff>133350</xdr:colOff>
      <xdr:row>62</xdr:row>
      <xdr:rowOff>131318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669524"/>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135763</xdr:rowOff>
    </xdr:from>
    <xdr:to>
      <xdr:col>19</xdr:col>
      <xdr:colOff>184150</xdr:colOff>
      <xdr:row>65</xdr:row>
      <xdr:rowOff>65913</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110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50690</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1194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39624</xdr:rowOff>
    </xdr:from>
    <xdr:to>
      <xdr:col>15</xdr:col>
      <xdr:colOff>82550</xdr:colOff>
      <xdr:row>62</xdr:row>
      <xdr:rowOff>109601</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0669524"/>
          <a:ext cx="889000"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167259</xdr:rowOff>
    </xdr:from>
    <xdr:to>
      <xdr:col>15</xdr:col>
      <xdr:colOff>133350</xdr:colOff>
      <xdr:row>64</xdr:row>
      <xdr:rowOff>97409</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968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82186</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1054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97663</xdr:rowOff>
    </xdr:from>
    <xdr:to>
      <xdr:col>11</xdr:col>
      <xdr:colOff>31750</xdr:colOff>
      <xdr:row>62</xdr:row>
      <xdr:rowOff>109601</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0556113"/>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109220</xdr:rowOff>
    </xdr:from>
    <xdr:to>
      <xdr:col>11</xdr:col>
      <xdr:colOff>82550</xdr:colOff>
      <xdr:row>65</xdr:row>
      <xdr:rowOff>39370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24147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19939</xdr:rowOff>
    </xdr:from>
    <xdr:to>
      <xdr:col>7</xdr:col>
      <xdr:colOff>31750</xdr:colOff>
      <xdr:row>64</xdr:row>
      <xdr:rowOff>121539</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99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106316</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107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102108</xdr:rowOff>
    </xdr:from>
    <xdr:to>
      <xdr:col>23</xdr:col>
      <xdr:colOff>184150</xdr:colOff>
      <xdr:row>64</xdr:row>
      <xdr:rowOff>32258</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90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118635</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74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80518</xdr:rowOff>
    </xdr:from>
    <xdr:to>
      <xdr:col>19</xdr:col>
      <xdr:colOff>184150</xdr:colOff>
      <xdr:row>63</xdr:row>
      <xdr:rowOff>10668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71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20845</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479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160274</xdr:rowOff>
    </xdr:from>
    <xdr:to>
      <xdr:col>15</xdr:col>
      <xdr:colOff>133350</xdr:colOff>
      <xdr:row>62</xdr:row>
      <xdr:rowOff>90424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6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100601</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38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58801</xdr:rowOff>
    </xdr:from>
    <xdr:to>
      <xdr:col>11</xdr:col>
      <xdr:colOff>82550</xdr:colOff>
      <xdr:row>62</xdr:row>
      <xdr:rowOff>160401</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68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170578</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457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46863</xdr:rowOff>
    </xdr:from>
    <xdr:to>
      <xdr:col>7</xdr:col>
      <xdr:colOff>31750</xdr:colOff>
      <xdr:row>61</xdr:row>
      <xdr:rowOff>148463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50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158640</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2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[690,732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人口の減少、業務用システム経費等</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の増加</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により、前年と比較して増加しており、依然として類似団体平均</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を</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大きく上回っている。学校給食</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の</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臨時</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調理員や</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臨時保育士の賃金も大きな要因</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で</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ある</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。今後は</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外部委託等も検討する中で、住民サービスの維持を考慮しながら経費節減に努める。</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98571</xdr:rowOff>
    </xdr:from>
    <xdr:to>
      <xdr:col>23</xdr:col>
      <xdr:colOff>133350</xdr:colOff>
      <xdr:row>90</xdr:row>
      <xdr:rowOff>8832</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986021"/>
          <a:ext cx="0" cy="14533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152359</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41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3,228,826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8832</xdr:rowOff>
    </xdr:from>
    <xdr:to>
      <xdr:col>24</xdr:col>
      <xdr:colOff>12700</xdr:colOff>
      <xdr:row>90</xdr:row>
      <xdr:rowOff>8832</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439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13498</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729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98571</xdr:rowOff>
    </xdr:from>
    <xdr:to>
      <xdr:col>24</xdr:col>
      <xdr:colOff>12700</xdr:colOff>
      <xdr:row>81</xdr:row>
      <xdr:rowOff>98571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986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132769</xdr:rowOff>
    </xdr:from>
    <xdr:to>
      <xdr:col>23</xdr:col>
      <xdr:colOff>133350</xdr:colOff>
      <xdr:row>82</xdr:row>
      <xdr:rowOff>155547</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4191669"/>
          <a:ext cx="838200" cy="22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31244</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39186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14717</xdr:rowOff>
    </xdr:from>
    <xdr:to>
      <xdr:col>23</xdr:col>
      <xdr:colOff>184150</xdr:colOff>
      <xdr:row>82</xdr:row>
      <xdr:rowOff>116317</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132769</xdr:rowOff>
    </xdr:from>
    <xdr:to>
      <xdr:col>19</xdr:col>
      <xdr:colOff>133350</xdr:colOff>
      <xdr:row>82</xdr:row>
      <xdr:rowOff>144757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3225800" y="14191669"/>
          <a:ext cx="889000" cy="11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9320</xdr:rowOff>
    </xdr:from>
    <xdr:to>
      <xdr:col>19</xdr:col>
      <xdr:colOff>184150</xdr:colOff>
      <xdr:row>82</xdr:row>
      <xdr:rowOff>110920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121097</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383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99244</xdr:rowOff>
    </xdr:from>
    <xdr:to>
      <xdr:col>15</xdr:col>
      <xdr:colOff>82550</xdr:colOff>
      <xdr:row>82</xdr:row>
      <xdr:rowOff>144757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158144"/>
          <a:ext cx="889000" cy="4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10584</xdr:rowOff>
    </xdr:from>
    <xdr:to>
      <xdr:col>15</xdr:col>
      <xdr:colOff>133350</xdr:colOff>
      <xdr:row>82</xdr:row>
      <xdr:rowOff>112184</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06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122361</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3838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97980</xdr:rowOff>
    </xdr:from>
    <xdr:to>
      <xdr:col>11</xdr:col>
      <xdr:colOff>31750</xdr:colOff>
      <xdr:row>82</xdr:row>
      <xdr:rowOff>99244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4156880"/>
          <a:ext cx="889000" cy="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135587</xdr:rowOff>
    </xdr:from>
    <xdr:to>
      <xdr:col>11</xdr:col>
      <xdr:colOff>82550</xdr:colOff>
      <xdr:row>82</xdr:row>
      <xdr:rowOff>65737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0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75914</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3791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125647</xdr:rowOff>
    </xdr:from>
    <xdr:to>
      <xdr:col>7</xdr:col>
      <xdr:colOff>31750</xdr:colOff>
      <xdr:row>82</xdr:row>
      <xdr:rowOff>55797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01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65974</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3781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104747</xdr:rowOff>
    </xdr:from>
    <xdr:to>
      <xdr:col>23</xdr:col>
      <xdr:colOff>184150</xdr:colOff>
      <xdr:row>83</xdr:row>
      <xdr:rowOff>34897</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16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76824</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4135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81969</xdr:rowOff>
    </xdr:from>
    <xdr:to>
      <xdr:col>19</xdr:col>
      <xdr:colOff>184150</xdr:colOff>
      <xdr:row>83</xdr:row>
      <xdr:rowOff>12119</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14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168346</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4227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93957</xdr:rowOff>
    </xdr:from>
    <xdr:to>
      <xdr:col>15</xdr:col>
      <xdr:colOff>133350</xdr:colOff>
      <xdr:row>83</xdr:row>
      <xdr:rowOff>24107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1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8884</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4239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48444</xdr:rowOff>
    </xdr:from>
    <xdr:to>
      <xdr:col>11</xdr:col>
      <xdr:colOff>82550</xdr:colOff>
      <xdr:row>82</xdr:row>
      <xdr:rowOff>150044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410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134821</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419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47180</xdr:rowOff>
    </xdr:from>
    <xdr:to>
      <xdr:col>7</xdr:col>
      <xdr:colOff>31750</xdr:colOff>
      <xdr:row>82</xdr:row>
      <xdr:rowOff>148780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410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133557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419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類似団体平均</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を</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下回っているが、今後も地域民間企業等の状況を踏まえ、給与制度の運用、水準の見直し等を実施し、給与の適正化に努める。</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1" name="給与水準   （国との比較）グラフ枠">
          <a:extLst>
            <a:ext uri="{FF2B5EF4-FFF2-40B4-BE49-F238E27FC236}">
              <a16:creationId xmlns:a16="http://schemas.microsoft.com/office/drawing/2014/main" id="{00000000-0008-0000-0300-0000F1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134938</xdr:rowOff>
    </xdr:from>
    <xdr:to>
      <xdr:col>81</xdr:col>
      <xdr:colOff>44450</xdr:colOff>
      <xdr:row>89</xdr:row>
      <xdr:rowOff>51752</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flipV="1">
          <a:off x="17018000" y="13850938"/>
          <a:ext cx="0" cy="1459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23829</xdr:rowOff>
    </xdr:from>
    <xdr:ext cx="762000" cy="259045"/>
    <xdr:sp macro="" textlink="">
      <xdr:nvSpPr>
        <xdr:cNvPr id="243" name="給与水準   （国との比較）最小値テキスト">
          <a:extLst>
            <a:ext uri="{FF2B5EF4-FFF2-40B4-BE49-F238E27FC236}">
              <a16:creationId xmlns:a16="http://schemas.microsoft.com/office/drawing/2014/main" id="{00000000-0008-0000-0300-0000F3000000}"/>
            </a:ext>
          </a:extLst>
        </xdr:cNvPr>
        <xdr:cNvSpPr txBox="1"/>
      </xdr:nvSpPr>
      <xdr:spPr>
        <a:xfrm>
          <a:off x="17106900" y="15282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51752</xdr:rowOff>
    </xdr:from>
    <xdr:to>
      <xdr:col>81</xdr:col>
      <xdr:colOff>133350</xdr:colOff>
      <xdr:row>89</xdr:row>
      <xdr:rowOff>51752</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6929100" y="15310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49865</xdr:rowOff>
    </xdr:from>
    <xdr:ext cx="762000" cy="259045"/>
    <xdr:sp macro="" textlink="">
      <xdr:nvSpPr>
        <xdr:cNvPr id="245" name="給与水準   （国との比較）最大値テキスト">
          <a:extLst>
            <a:ext uri="{FF2B5EF4-FFF2-40B4-BE49-F238E27FC236}">
              <a16:creationId xmlns:a16="http://schemas.microsoft.com/office/drawing/2014/main" id="{00000000-0008-0000-0300-0000F5000000}"/>
            </a:ext>
          </a:extLst>
        </xdr:cNvPr>
        <xdr:cNvSpPr txBox="1"/>
      </xdr:nvSpPr>
      <xdr:spPr>
        <a:xfrm>
          <a:off x="17106900" y="135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134938</xdr:rowOff>
    </xdr:from>
    <xdr:to>
      <xdr:col>81</xdr:col>
      <xdr:colOff>133350</xdr:colOff>
      <xdr:row>80</xdr:row>
      <xdr:rowOff>134938</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385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140336</xdr:rowOff>
    </xdr:from>
    <xdr:to>
      <xdr:col>81</xdr:col>
      <xdr:colOff>44450</xdr:colOff>
      <xdr:row>85</xdr:row>
      <xdr:rowOff>140336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6179800" y="147135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48" name="給与水準   （国との比較）平均値テキスト">
          <a:extLst>
            <a:ext uri="{FF2B5EF4-FFF2-40B4-BE49-F238E27FC236}">
              <a16:creationId xmlns:a16="http://schemas.microsoft.com/office/drawing/2014/main" id="{00000000-0008-0000-0300-0000F8000000}"/>
            </a:ext>
          </a:extLst>
        </xdr:cNvPr>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49" name="フローチャート: 判断 248">
          <a:extLst>
            <a:ext uri="{FF2B5EF4-FFF2-40B4-BE49-F238E27FC236}">
              <a16:creationId xmlns:a16="http://schemas.microsoft.com/office/drawing/2014/main" id="{00000000-0008-0000-0300-0000F900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140336</xdr:rowOff>
    </xdr:from>
    <xdr:to>
      <xdr:col>77</xdr:col>
      <xdr:colOff>44450</xdr:colOff>
      <xdr:row>85</xdr:row>
      <xdr:rowOff>170498</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5290800" y="14713586"/>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62864</xdr:rowOff>
    </xdr:from>
    <xdr:to>
      <xdr:col>77</xdr:col>
      <xdr:colOff>95250</xdr:colOff>
      <xdr:row>86</xdr:row>
      <xdr:rowOff>164464</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1290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149241</xdr:rowOff>
    </xdr:from>
    <xdr:ext cx="7366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5798800" y="14893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170498</xdr:rowOff>
    </xdr:from>
    <xdr:to>
      <xdr:col>72</xdr:col>
      <xdr:colOff>203200</xdr:colOff>
      <xdr:row>86</xdr:row>
      <xdr:rowOff>23177</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4401800" y="14743748"/>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80963</xdr:rowOff>
    </xdr:from>
    <xdr:to>
      <xdr:col>73</xdr:col>
      <xdr:colOff>44450</xdr:colOff>
      <xdr:row>87</xdr:row>
      <xdr:rowOff>11113</xdr:rowOff>
    </xdr:to>
    <xdr:sp macro="" textlink="">
      <xdr:nvSpPr>
        <xdr:cNvPr id="254" name="フローチャート: 判断 253">
          <a:extLst>
            <a:ext uri="{FF2B5EF4-FFF2-40B4-BE49-F238E27FC236}">
              <a16:creationId xmlns:a16="http://schemas.microsoft.com/office/drawing/2014/main" id="{00000000-0008-0000-0300-0000FE000000}"/>
            </a:ext>
          </a:extLst>
        </xdr:cNvPr>
        <xdr:cNvSpPr/>
      </xdr:nvSpPr>
      <xdr:spPr>
        <a:xfrm>
          <a:off x="15240000" y="1482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167340</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4909800" y="1491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110173</xdr:rowOff>
    </xdr:from>
    <xdr:to>
      <xdr:col>68</xdr:col>
      <xdr:colOff>152400</xdr:colOff>
      <xdr:row>86</xdr:row>
      <xdr:rowOff>23177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3512800" y="14683423"/>
          <a:ext cx="889000" cy="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20638</xdr:rowOff>
    </xdr:from>
    <xdr:to>
      <xdr:col>68</xdr:col>
      <xdr:colOff>203200</xdr:colOff>
      <xdr:row>86</xdr:row>
      <xdr:rowOff>122238</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4351000" y="1476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107015</xdr:rowOff>
    </xdr:from>
    <xdr:ext cx="7620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4020800" y="1485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14605</xdr:rowOff>
    </xdr:from>
    <xdr:to>
      <xdr:col>64</xdr:col>
      <xdr:colOff>152400</xdr:colOff>
      <xdr:row>86</xdr:row>
      <xdr:rowOff>116205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3462000" y="1475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100982</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3131800" y="1484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89536</xdr:rowOff>
    </xdr:from>
    <xdr:to>
      <xdr:col>81</xdr:col>
      <xdr:colOff>95250</xdr:colOff>
      <xdr:row>86</xdr:row>
      <xdr:rowOff>19686</xdr:rowOff>
    </xdr:to>
    <xdr:sp macro="" textlink="">
      <xdr:nvSpPr>
        <xdr:cNvPr id="266" name="楕円 265">
          <a:extLst>
            <a:ext uri="{FF2B5EF4-FFF2-40B4-BE49-F238E27FC236}">
              <a16:creationId xmlns:a16="http://schemas.microsoft.com/office/drawing/2014/main" id="{00000000-0008-0000-0300-00000A010000}"/>
            </a:ext>
          </a:extLst>
        </xdr:cNvPr>
        <xdr:cNvSpPr/>
      </xdr:nvSpPr>
      <xdr:spPr>
        <a:xfrm>
          <a:off x="16967200" y="1466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106063</xdr:rowOff>
    </xdr:from>
    <xdr:ext cx="762000" cy="259045"/>
    <xdr:sp macro="" textlink="">
      <xdr:nvSpPr>
        <xdr:cNvPr id="267" name="給与水準   （国との比較）該当値テキスト">
          <a:extLst>
            <a:ext uri="{FF2B5EF4-FFF2-40B4-BE49-F238E27FC236}">
              <a16:creationId xmlns:a16="http://schemas.microsoft.com/office/drawing/2014/main" id="{00000000-0008-0000-0300-00000B010000}"/>
            </a:ext>
          </a:extLst>
        </xdr:cNvPr>
        <xdr:cNvSpPr txBox="1"/>
      </xdr:nvSpPr>
      <xdr:spPr>
        <a:xfrm>
          <a:off x="17106900" y="14507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89536</xdr:rowOff>
    </xdr:from>
    <xdr:to>
      <xdr:col>77</xdr:col>
      <xdr:colOff>95250</xdr:colOff>
      <xdr:row>86</xdr:row>
      <xdr:rowOff>19686</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129000" y="1466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29863</xdr:rowOff>
    </xdr:from>
    <xdr:ext cx="7366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798800" y="14431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119698</xdr:rowOff>
    </xdr:from>
    <xdr:to>
      <xdr:col>73</xdr:col>
      <xdr:colOff>44450</xdr:colOff>
      <xdr:row>86</xdr:row>
      <xdr:rowOff>49848</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5240000" y="1469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60025</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909800" y="14461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143827</xdr:rowOff>
    </xdr:from>
    <xdr:to>
      <xdr:col>68</xdr:col>
      <xdr:colOff>203200</xdr:colOff>
      <xdr:row>86</xdr:row>
      <xdr:rowOff>73977</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4351000" y="1471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84154</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020800" y="14485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59373</xdr:rowOff>
    </xdr:from>
    <xdr:to>
      <xdr:col>64</xdr:col>
      <xdr:colOff>152400</xdr:colOff>
      <xdr:row>85</xdr:row>
      <xdr:rowOff>160973</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3462000" y="1463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171150</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131800" y="14401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6" name="正方形/長方形 275">
          <a:extLst>
            <a:ext uri="{FF2B5EF4-FFF2-40B4-BE49-F238E27FC236}">
              <a16:creationId xmlns:a16="http://schemas.microsoft.com/office/drawing/2014/main" id="{00000000-0008-0000-0300-000014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79" name="正方形/長方形 278">
          <a:extLst>
            <a:ext uri="{FF2B5EF4-FFF2-40B4-BE49-F238E27FC236}">
              <a16:creationId xmlns:a16="http://schemas.microsoft.com/office/drawing/2014/main" id="{00000000-0008-0000-0300-000017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職員の新規採用抑制を実施しているが、依然として高い数値となっている。人口の減少が続く中、最低限の職員数で住民サービスを維持するよう適正な定員管理に努める。</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3" name="定員管理の状況グラフ枠">
          <a:extLst>
            <a:ext uri="{FF2B5EF4-FFF2-40B4-BE49-F238E27FC236}">
              <a16:creationId xmlns:a16="http://schemas.microsoft.com/office/drawing/2014/main" id="{00000000-0008-0000-0300-00002F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160380</xdr:rowOff>
    </xdr:from>
    <xdr:to>
      <xdr:col>81</xdr:col>
      <xdr:colOff>44450</xdr:colOff>
      <xdr:row>68</xdr:row>
      <xdr:rowOff>28004</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flipV="1">
          <a:off x="17018000" y="10104480"/>
          <a:ext cx="0" cy="1582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81</xdr:rowOff>
    </xdr:from>
    <xdr:ext cx="762000" cy="259045"/>
    <xdr:sp macro="" textlink="">
      <xdr:nvSpPr>
        <xdr:cNvPr id="305" name="定員管理の状況最小値テキスト">
          <a:extLst>
            <a:ext uri="{FF2B5EF4-FFF2-40B4-BE49-F238E27FC236}">
              <a16:creationId xmlns:a16="http://schemas.microsoft.com/office/drawing/2014/main" id="{00000000-0008-0000-0300-000031010000}"/>
            </a:ext>
          </a:extLst>
        </xdr:cNvPr>
        <xdr:cNvSpPr txBox="1"/>
      </xdr:nvSpPr>
      <xdr:spPr>
        <a:xfrm>
          <a:off x="17106900" y="1165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28004</xdr:rowOff>
    </xdr:from>
    <xdr:to>
      <xdr:col>81</xdr:col>
      <xdr:colOff>133350</xdr:colOff>
      <xdr:row>68</xdr:row>
      <xdr:rowOff>28004</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6929100" y="11686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75307</xdr:rowOff>
    </xdr:from>
    <xdr:ext cx="762000" cy="259045"/>
    <xdr:sp macro="" textlink="">
      <xdr:nvSpPr>
        <xdr:cNvPr id="307" name="定員管理の状況最大値テキスト">
          <a:extLst>
            <a:ext uri="{FF2B5EF4-FFF2-40B4-BE49-F238E27FC236}">
              <a16:creationId xmlns:a16="http://schemas.microsoft.com/office/drawing/2014/main" id="{00000000-0008-0000-0300-000033010000}"/>
            </a:ext>
          </a:extLst>
        </xdr:cNvPr>
        <xdr:cNvSpPr txBox="1"/>
      </xdr:nvSpPr>
      <xdr:spPr>
        <a:xfrm>
          <a:off x="17106900" y="98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160380</xdr:rowOff>
    </xdr:from>
    <xdr:to>
      <xdr:col>81</xdr:col>
      <xdr:colOff>133350</xdr:colOff>
      <xdr:row>58</xdr:row>
      <xdr:rowOff>160380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010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150474</xdr:rowOff>
    </xdr:from>
    <xdr:to>
      <xdr:col>81</xdr:col>
      <xdr:colOff>44450</xdr:colOff>
      <xdr:row>60</xdr:row>
      <xdr:rowOff>168035</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179800" y="10437474"/>
          <a:ext cx="838200" cy="1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2253</xdr:rowOff>
    </xdr:from>
    <xdr:ext cx="762000" cy="259045"/>
    <xdr:sp macro="" textlink="">
      <xdr:nvSpPr>
        <xdr:cNvPr id="310" name="定員管理の状況平均値テキスト">
          <a:extLst>
            <a:ext uri="{FF2B5EF4-FFF2-40B4-BE49-F238E27FC236}">
              <a16:creationId xmlns:a16="http://schemas.microsoft.com/office/drawing/2014/main" id="{00000000-0008-0000-0300-000036010000}"/>
            </a:ext>
          </a:extLst>
        </xdr:cNvPr>
        <xdr:cNvSpPr txBox="1"/>
      </xdr:nvSpPr>
      <xdr:spPr>
        <a:xfrm>
          <a:off x="17106900" y="101178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157176</xdr:rowOff>
    </xdr:from>
    <xdr:to>
      <xdr:col>81</xdr:col>
      <xdr:colOff>95250</xdr:colOff>
      <xdr:row>60</xdr:row>
      <xdr:rowOff>87326</xdr:rowOff>
    </xdr:to>
    <xdr:sp macro="" textlink="">
      <xdr:nvSpPr>
        <xdr:cNvPr id="311" name="フローチャート: 判断 310">
          <a:extLst>
            <a:ext uri="{FF2B5EF4-FFF2-40B4-BE49-F238E27FC236}">
              <a16:creationId xmlns:a16="http://schemas.microsoft.com/office/drawing/2014/main" id="{00000000-0008-0000-0300-000037010000}"/>
            </a:ext>
          </a:extLst>
        </xdr:cNvPr>
        <xdr:cNvSpPr/>
      </xdr:nvSpPr>
      <xdr:spPr>
        <a:xfrm>
          <a:off x="16967200" y="1027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72051</xdr:rowOff>
    </xdr:from>
    <xdr:to>
      <xdr:col>77</xdr:col>
      <xdr:colOff>44450</xdr:colOff>
      <xdr:row>60</xdr:row>
      <xdr:rowOff>150474</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5290800" y="10359051"/>
          <a:ext cx="8890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155702</xdr:rowOff>
    </xdr:from>
    <xdr:to>
      <xdr:col>77</xdr:col>
      <xdr:colOff>95250</xdr:colOff>
      <xdr:row>60</xdr:row>
      <xdr:rowOff>85852</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129000" y="1027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96029</xdr:rowOff>
    </xdr:from>
    <xdr:ext cx="7366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5798800" y="10040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60791</xdr:rowOff>
    </xdr:from>
    <xdr:to>
      <xdr:col>72</xdr:col>
      <xdr:colOff>203200</xdr:colOff>
      <xdr:row>60</xdr:row>
      <xdr:rowOff>72051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4401800" y="10347791"/>
          <a:ext cx="889000" cy="1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125137</xdr:rowOff>
    </xdr:from>
    <xdr:to>
      <xdr:col>73</xdr:col>
      <xdr:colOff>44450</xdr:colOff>
      <xdr:row>60</xdr:row>
      <xdr:rowOff>55287</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5240000" y="1024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65464</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4909800" y="10009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60791</xdr:rowOff>
    </xdr:from>
    <xdr:to>
      <xdr:col>68</xdr:col>
      <xdr:colOff>152400</xdr:colOff>
      <xdr:row>60</xdr:row>
      <xdr:rowOff>89077</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3512800" y="10347791"/>
          <a:ext cx="889000" cy="28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120177</xdr:rowOff>
    </xdr:from>
    <xdr:to>
      <xdr:col>68</xdr:col>
      <xdr:colOff>203200</xdr:colOff>
      <xdr:row>60</xdr:row>
      <xdr:rowOff>50327</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4351000" y="1023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60504</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4020800" y="10004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111464</xdr:rowOff>
    </xdr:from>
    <xdr:to>
      <xdr:col>64</xdr:col>
      <xdr:colOff>152400</xdr:colOff>
      <xdr:row>60</xdr:row>
      <xdr:rowOff>41614</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3462000" y="1022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51791</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3131800" y="999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117235</xdr:rowOff>
    </xdr:from>
    <xdr:to>
      <xdr:col>81</xdr:col>
      <xdr:colOff>95250</xdr:colOff>
      <xdr:row>61</xdr:row>
      <xdr:rowOff>47385</xdr:rowOff>
    </xdr:to>
    <xdr:sp macro="" textlink="">
      <xdr:nvSpPr>
        <xdr:cNvPr id="328" name="楕円 327">
          <a:extLst>
            <a:ext uri="{FF2B5EF4-FFF2-40B4-BE49-F238E27FC236}">
              <a16:creationId xmlns:a16="http://schemas.microsoft.com/office/drawing/2014/main" id="{00000000-0008-0000-0300-000048010000}"/>
            </a:ext>
          </a:extLst>
        </xdr:cNvPr>
        <xdr:cNvSpPr/>
      </xdr:nvSpPr>
      <xdr:spPr>
        <a:xfrm>
          <a:off x="16967200" y="1040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89312</xdr:rowOff>
    </xdr:from>
    <xdr:ext cx="762000" cy="259045"/>
    <xdr:sp macro="" textlink="">
      <xdr:nvSpPr>
        <xdr:cNvPr id="329" name="定員管理の状況該当値テキスト">
          <a:extLst>
            <a:ext uri="{FF2B5EF4-FFF2-40B4-BE49-F238E27FC236}">
              <a16:creationId xmlns:a16="http://schemas.microsoft.com/office/drawing/2014/main" id="{00000000-0008-0000-0300-000049010000}"/>
            </a:ext>
          </a:extLst>
        </xdr:cNvPr>
        <xdr:cNvSpPr txBox="1"/>
      </xdr:nvSpPr>
      <xdr:spPr>
        <a:xfrm>
          <a:off x="17106900" y="10376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99674</xdr:rowOff>
    </xdr:from>
    <xdr:to>
      <xdr:col>77</xdr:col>
      <xdr:colOff>95250</xdr:colOff>
      <xdr:row>61</xdr:row>
      <xdr:rowOff>29824</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129000" y="1038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14601</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473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21251</xdr:rowOff>
    </xdr:from>
    <xdr:to>
      <xdr:col>73</xdr:col>
      <xdr:colOff>44450</xdr:colOff>
      <xdr:row>60</xdr:row>
      <xdr:rowOff>122851</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5240000" y="1030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107628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909800" y="10394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9991</xdr:rowOff>
    </xdr:from>
    <xdr:to>
      <xdr:col>68</xdr:col>
      <xdr:colOff>203200</xdr:colOff>
      <xdr:row>60</xdr:row>
      <xdr:rowOff>111591</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4351000" y="1029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96368</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38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38277</xdr:rowOff>
    </xdr:from>
    <xdr:to>
      <xdr:col>64</xdr:col>
      <xdr:colOff>152400</xdr:colOff>
      <xdr:row>60</xdr:row>
      <xdr:rowOff>139877</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3462000" y="1032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124654</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4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8" name="正方形/長方形 337">
          <a:extLst>
            <a:ext uri="{FF2B5EF4-FFF2-40B4-BE49-F238E27FC236}">
              <a16:creationId xmlns:a16="http://schemas.microsoft.com/office/drawing/2014/main" id="{00000000-0008-0000-0300-000052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年には早期健全化基準を超える</a:t>
          </a:r>
          <a:r>
            <a:rPr kumimoji="1" lang="en-US" altLang="ja-JP" sz="1300">
              <a:latin typeface="ＭＳ Ｐゴシック" panose="020B0600070205080204" pitchFamily="50" charset="-128"/>
              <a:ea typeface="ＭＳ Ｐゴシック" panose="020B0600070205080204" pitchFamily="50" charset="-128"/>
            </a:rPr>
            <a:t>27.7</a:t>
          </a:r>
          <a:r>
            <a:rPr kumimoji="1" lang="ja-JP" altLang="en-US" sz="1300">
              <a:latin typeface="ＭＳ Ｐゴシック" panose="020B0600070205080204" pitchFamily="50" charset="-128"/>
              <a:ea typeface="ＭＳ Ｐゴシック" panose="020B0600070205080204" pitchFamily="50" charset="-128"/>
            </a:rPr>
            <a:t>％であったが、平成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年度より地方債の発行の抑制、積極的な繰上償還の実施（平成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　臨時財政対策債繰上償還）により、大幅に改善されてきた。平成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年度では</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％になり、類似団体平均より低くなった。今後控えている事業の計画の見直し・縮小を図るなど、緊急度・住民ニーズを的確に把握した事業を実施し、起債に大きく頼ることのない財政運営に努める。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2" name="直線コネクタ 351">
          <a:extLst>
            <a:ext uri="{FF2B5EF4-FFF2-40B4-BE49-F238E27FC236}">
              <a16:creationId xmlns:a16="http://schemas.microsoft.com/office/drawing/2014/main" id="{00000000-0008-0000-0300-000060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公債費負担の状況グラフ枠">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56727</xdr:rowOff>
    </xdr:from>
    <xdr:to>
      <xdr:col>81</xdr:col>
      <xdr:colOff>44450</xdr:colOff>
      <xdr:row>45</xdr:row>
      <xdr:rowOff>82127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flipV="1">
          <a:off x="17018000" y="622892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54204</xdr:rowOff>
    </xdr:from>
    <xdr:ext cx="762000" cy="259045"/>
    <xdr:sp macro="" textlink="">
      <xdr:nvSpPr>
        <xdr:cNvPr id="366" name="公債費負担の状況最小値テキスト">
          <a:extLst>
            <a:ext uri="{FF2B5EF4-FFF2-40B4-BE49-F238E27FC236}">
              <a16:creationId xmlns:a16="http://schemas.microsoft.com/office/drawing/2014/main" id="{00000000-0008-0000-0300-00006E010000}"/>
            </a:ext>
          </a:extLst>
        </xdr:cNvPr>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82127</xdr:rowOff>
    </xdr:from>
    <xdr:to>
      <xdr:col>81</xdr:col>
      <xdr:colOff>133350</xdr:colOff>
      <xdr:row>45</xdr:row>
      <xdr:rowOff>82127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143104</xdr:rowOff>
    </xdr:from>
    <xdr:ext cx="762000" cy="259045"/>
    <xdr:sp macro="" textlink="">
      <xdr:nvSpPr>
        <xdr:cNvPr id="368" name="公債費負担の状況最大値テキスト">
          <a:extLst>
            <a:ext uri="{FF2B5EF4-FFF2-40B4-BE49-F238E27FC236}">
              <a16:creationId xmlns:a16="http://schemas.microsoft.com/office/drawing/2014/main" id="{00000000-0008-0000-0300-000070010000}"/>
            </a:ext>
          </a:extLst>
        </xdr:cNvPr>
        <xdr:cNvSpPr txBox="1"/>
      </xdr:nvSpPr>
      <xdr:spPr>
        <a:xfrm>
          <a:off x="17106900" y="597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56727</xdr:rowOff>
    </xdr:from>
    <xdr:to>
      <xdr:col>81</xdr:col>
      <xdr:colOff>133350</xdr:colOff>
      <xdr:row>36</xdr:row>
      <xdr:rowOff>56727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6929100" y="622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113454</xdr:rowOff>
    </xdr:from>
    <xdr:to>
      <xdr:col>81</xdr:col>
      <xdr:colOff>44450</xdr:colOff>
      <xdr:row>40</xdr:row>
      <xdr:rowOff>14394</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6179800" y="6800004"/>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45737</xdr:rowOff>
    </xdr:from>
    <xdr:ext cx="762000" cy="259045"/>
    <xdr:sp macro="" textlink="">
      <xdr:nvSpPr>
        <xdr:cNvPr id="371" name="公債費負担の状況平均値テキスト">
          <a:extLst>
            <a:ext uri="{FF2B5EF4-FFF2-40B4-BE49-F238E27FC236}">
              <a16:creationId xmlns:a16="http://schemas.microsoft.com/office/drawing/2014/main" id="{00000000-0008-0000-0300-000073010000}"/>
            </a:ext>
          </a:extLst>
        </xdr:cNvPr>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2" name="フローチャート: 判断 371">
          <a:extLst>
            <a:ext uri="{FF2B5EF4-FFF2-40B4-BE49-F238E27FC236}">
              <a16:creationId xmlns:a16="http://schemas.microsoft.com/office/drawing/2014/main" id="{00000000-0008-0000-0300-000074010000}"/>
            </a:ext>
          </a:extLst>
        </xdr:cNvPr>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14394</xdr:rowOff>
    </xdr:from>
    <xdr:to>
      <xdr:col>77</xdr:col>
      <xdr:colOff>44450</xdr:colOff>
      <xdr:row>40</xdr:row>
      <xdr:rowOff>143087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5290800" y="6872394"/>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57573</xdr:rowOff>
    </xdr:from>
    <xdr:to>
      <xdr:col>77</xdr:col>
      <xdr:colOff>95250</xdr:colOff>
      <xdr:row>41</xdr:row>
      <xdr:rowOff>159173</xdr:rowOff>
    </xdr:to>
    <xdr:sp macro="" textlink="">
      <xdr:nvSpPr>
        <xdr:cNvPr id="374" name="フローチャート: 判断 373">
          <a:extLst>
            <a:ext uri="{FF2B5EF4-FFF2-40B4-BE49-F238E27FC236}">
              <a16:creationId xmlns:a16="http://schemas.microsoft.com/office/drawing/2014/main" id="{00000000-0008-0000-0300-000076010000}"/>
            </a:ext>
          </a:extLst>
        </xdr:cNvPr>
        <xdr:cNvSpPr/>
      </xdr:nvSpPr>
      <xdr:spPr>
        <a:xfrm>
          <a:off x="16129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143950</xdr:rowOff>
    </xdr:from>
    <xdr:ext cx="7366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5798800" y="717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143087</xdr:rowOff>
    </xdr:from>
    <xdr:to>
      <xdr:col>72</xdr:col>
      <xdr:colOff>203200</xdr:colOff>
      <xdr:row>41</xdr:row>
      <xdr:rowOff>116417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4401800" y="7001087"/>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17356</xdr:rowOff>
    </xdr:from>
    <xdr:to>
      <xdr:col>73</xdr:col>
      <xdr:colOff>44450</xdr:colOff>
      <xdr:row>41</xdr:row>
      <xdr:rowOff>118956</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103733</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4909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116417</xdr:rowOff>
    </xdr:from>
    <xdr:to>
      <xdr:col>68</xdr:col>
      <xdr:colOff>152400</xdr:colOff>
      <xdr:row>42</xdr:row>
      <xdr:rowOff>162137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3512800" y="7145867"/>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121920</xdr:rowOff>
    </xdr:from>
    <xdr:to>
      <xdr:col>68</xdr:col>
      <xdr:colOff>203200</xdr:colOff>
      <xdr:row>42</xdr:row>
      <xdr:rowOff>52070</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4351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36847</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4020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22860</xdr:rowOff>
    </xdr:from>
    <xdr:to>
      <xdr:col>64</xdr:col>
      <xdr:colOff>152400</xdr:colOff>
      <xdr:row>42</xdr:row>
      <xdr:rowOff>124460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134637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3131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62654</xdr:rowOff>
    </xdr:from>
    <xdr:to>
      <xdr:col>81</xdr:col>
      <xdr:colOff>95250</xdr:colOff>
      <xdr:row>39</xdr:row>
      <xdr:rowOff>164254</xdr:rowOff>
    </xdr:to>
    <xdr:sp macro="" textlink="">
      <xdr:nvSpPr>
        <xdr:cNvPr id="389" name="楕円 388">
          <a:extLst>
            <a:ext uri="{FF2B5EF4-FFF2-40B4-BE49-F238E27FC236}">
              <a16:creationId xmlns:a16="http://schemas.microsoft.com/office/drawing/2014/main" id="{00000000-0008-0000-0300-000085010000}"/>
            </a:ext>
          </a:extLst>
        </xdr:cNvPr>
        <xdr:cNvSpPr/>
      </xdr:nvSpPr>
      <xdr:spPr>
        <a:xfrm>
          <a:off x="16967200" y="67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79181</xdr:rowOff>
    </xdr:from>
    <xdr:ext cx="762000" cy="259045"/>
    <xdr:sp macro="" textlink="">
      <xdr:nvSpPr>
        <xdr:cNvPr id="390" name="公債費負担の状況該当値テキスト">
          <a:extLst>
            <a:ext uri="{FF2B5EF4-FFF2-40B4-BE49-F238E27FC236}">
              <a16:creationId xmlns:a16="http://schemas.microsoft.com/office/drawing/2014/main" id="{00000000-0008-0000-0300-000086010000}"/>
            </a:ext>
          </a:extLst>
        </xdr:cNvPr>
        <xdr:cNvSpPr txBox="1"/>
      </xdr:nvSpPr>
      <xdr:spPr>
        <a:xfrm>
          <a:off x="17106900" y="6594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135044</xdr:rowOff>
    </xdr:from>
    <xdr:to>
      <xdr:col>77</xdr:col>
      <xdr:colOff>95250</xdr:colOff>
      <xdr:row>40</xdr:row>
      <xdr:rowOff>65194</xdr:rowOff>
    </xdr:to>
    <xdr:sp macro="" textlink="">
      <xdr:nvSpPr>
        <xdr:cNvPr id="391" name="楕円 390">
          <a:extLst>
            <a:ext uri="{FF2B5EF4-FFF2-40B4-BE49-F238E27FC236}">
              <a16:creationId xmlns:a16="http://schemas.microsoft.com/office/drawing/2014/main" id="{00000000-0008-0000-0300-000087010000}"/>
            </a:ext>
          </a:extLst>
        </xdr:cNvPr>
        <xdr:cNvSpPr/>
      </xdr:nvSpPr>
      <xdr:spPr>
        <a:xfrm>
          <a:off x="161290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75371</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659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92287</xdr:rowOff>
    </xdr:from>
    <xdr:to>
      <xdr:col>73</xdr:col>
      <xdr:colOff>44450</xdr:colOff>
      <xdr:row>41</xdr:row>
      <xdr:rowOff>22437</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52400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32614</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65617</xdr:rowOff>
    </xdr:from>
    <xdr:to>
      <xdr:col>68</xdr:col>
      <xdr:colOff>203200</xdr:colOff>
      <xdr:row>41</xdr:row>
      <xdr:rowOff>167217</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4351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5944</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111337</xdr:rowOff>
    </xdr:from>
    <xdr:to>
      <xdr:col>64</xdr:col>
      <xdr:colOff>152400</xdr:colOff>
      <xdr:row>43</xdr:row>
      <xdr:rowOff>41487</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34620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26264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9" name="正方形/長方形 398">
          <a:extLst>
            <a:ext uri="{FF2B5EF4-FFF2-40B4-BE49-F238E27FC236}">
              <a16:creationId xmlns:a16="http://schemas.microsoft.com/office/drawing/2014/main" id="{00000000-0008-0000-0300-00008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類似団体平均を下回っており、主な要因としては、</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臨時財政対策債</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の繰上償還による現在高の減や、財政調整基金の積立による充当可能基金の増額等があげられる。今後も公債費等義務的経費の削減を中心とする行財政改革を進め、財政の健全化に努める。</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3" name="直線コネクタ 412">
          <a:extLst>
            <a:ext uri="{FF2B5EF4-FFF2-40B4-BE49-F238E27FC236}">
              <a16:creationId xmlns:a16="http://schemas.microsoft.com/office/drawing/2014/main" id="{00000000-0008-0000-0300-00009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5" name="直線コネクタ 414">
          <a:extLst>
            <a:ext uri="{FF2B5EF4-FFF2-40B4-BE49-F238E27FC236}">
              <a16:creationId xmlns:a16="http://schemas.microsoft.com/office/drawing/2014/main" id="{00000000-0008-0000-0300-00009F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109432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flipV="1">
          <a:off x="17018000" y="2370667"/>
          <a:ext cx="0" cy="13392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81509</xdr:rowOff>
    </xdr:from>
    <xdr:ext cx="762000" cy="259045"/>
    <xdr:sp macro="" textlink="">
      <xdr:nvSpPr>
        <xdr:cNvPr id="428" name="将来負担の状況最小値テキスト">
          <a:extLst>
            <a:ext uri="{FF2B5EF4-FFF2-40B4-BE49-F238E27FC236}">
              <a16:creationId xmlns:a16="http://schemas.microsoft.com/office/drawing/2014/main" id="{00000000-0008-0000-0300-0000AC010000}"/>
            </a:ext>
          </a:extLst>
        </xdr:cNvPr>
        <xdr:cNvSpPr txBox="1"/>
      </xdr:nvSpPr>
      <xdr:spPr>
        <a:xfrm>
          <a:off x="17106900" y="368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109432</xdr:rowOff>
    </xdr:from>
    <xdr:to>
      <xdr:col>81</xdr:col>
      <xdr:colOff>133350</xdr:colOff>
      <xdr:row>21</xdr:row>
      <xdr:rowOff>109432</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6929100" y="3709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0" name="将来負担の状況最大値テキスト">
          <a:extLst>
            <a:ext uri="{FF2B5EF4-FFF2-40B4-BE49-F238E27FC236}">
              <a16:creationId xmlns:a16="http://schemas.microsoft.com/office/drawing/2014/main" id="{00000000-0008-0000-0300-0000AE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2" name="将来負担の状況平均値テキスト">
          <a:extLst>
            <a:ext uri="{FF2B5EF4-FFF2-40B4-BE49-F238E27FC236}">
              <a16:creationId xmlns:a16="http://schemas.microsoft.com/office/drawing/2014/main" id="{00000000-0008-0000-0300-0000B0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3" name="フローチャート: 判断 432">
          <a:extLst>
            <a:ext uri="{FF2B5EF4-FFF2-40B4-BE49-F238E27FC236}">
              <a16:creationId xmlns:a16="http://schemas.microsoft.com/office/drawing/2014/main" id="{00000000-0008-0000-0300-0000B1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長野県平谷村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433
431
77.37
1,182,808
1,080,010
102,798
604,466
647,803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特別職や</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議員報酬の減額等により類似団体平均と比較すると、人件費に係る経常収支比率は下回っている。当面、大幅な増にはならない見込みであるが、歳出全体の動向もあり、今後も一層の削減に努める。</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115570</xdr:rowOff>
    </xdr:from>
    <xdr:to>
      <xdr:col>24</xdr:col>
      <xdr:colOff>25400</xdr:colOff>
      <xdr:row>41</xdr:row>
      <xdr:rowOff>88900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94487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60977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9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88900</xdr:rowOff>
    </xdr:from>
    <xdr:to>
      <xdr:col>24</xdr:col>
      <xdr:colOff>114300</xdr:colOff>
      <xdr:row>41</xdr:row>
      <xdr:rowOff>88900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1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30497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88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115570</xdr:rowOff>
    </xdr:from>
    <xdr:to>
      <xdr:col>24</xdr:col>
      <xdr:colOff>114300</xdr:colOff>
      <xdr:row>34</xdr:row>
      <xdr:rowOff>115570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944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161290</xdr:rowOff>
    </xdr:from>
    <xdr:to>
      <xdr:col>24</xdr:col>
      <xdr:colOff>25400</xdr:colOff>
      <xdr:row>35</xdr:row>
      <xdr:rowOff>107950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990590"/>
          <a:ext cx="8382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6367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785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34290</xdr:rowOff>
    </xdr:from>
    <xdr:to>
      <xdr:col>24</xdr:col>
      <xdr:colOff>76200</xdr:colOff>
      <xdr:row>36</xdr:row>
      <xdr:rowOff>135890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134620</xdr:rowOff>
    </xdr:from>
    <xdr:to>
      <xdr:col>19</xdr:col>
      <xdr:colOff>187325</xdr:colOff>
      <xdr:row>34</xdr:row>
      <xdr:rowOff>161290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96392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22860</xdr:rowOff>
    </xdr:from>
    <xdr:to>
      <xdr:col>20</xdr:col>
      <xdr:colOff>38100</xdr:colOff>
      <xdr:row>36</xdr:row>
      <xdr:rowOff>124460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109237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8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85090</xdr:rowOff>
    </xdr:from>
    <xdr:to>
      <xdr:col>15</xdr:col>
      <xdr:colOff>98425</xdr:colOff>
      <xdr:row>34</xdr:row>
      <xdr:rowOff>134620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91439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148590</xdr:rowOff>
    </xdr:from>
    <xdr:to>
      <xdr:col>15</xdr:col>
      <xdr:colOff>149225</xdr:colOff>
      <xdr:row>36</xdr:row>
      <xdr:rowOff>78740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63517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100330</xdr:rowOff>
    </xdr:from>
    <xdr:to>
      <xdr:col>11</xdr:col>
      <xdr:colOff>9525</xdr:colOff>
      <xdr:row>34</xdr:row>
      <xdr:rowOff>85090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758180"/>
          <a:ext cx="8890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22860</xdr:rowOff>
    </xdr:from>
    <xdr:to>
      <xdr:col>11</xdr:col>
      <xdr:colOff>60325</xdr:colOff>
      <xdr:row>36</xdr:row>
      <xdr:rowOff>124460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109237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144780</xdr:rowOff>
    </xdr:from>
    <xdr:to>
      <xdr:col>6</xdr:col>
      <xdr:colOff>171450</xdr:colOff>
      <xdr:row>36</xdr:row>
      <xdr:rowOff>74930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59707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3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57150</xdr:rowOff>
    </xdr:from>
    <xdr:to>
      <xdr:col>24</xdr:col>
      <xdr:colOff>76200</xdr:colOff>
      <xdr:row>35</xdr:row>
      <xdr:rowOff>158750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73677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110490</xdr:rowOff>
    </xdr:from>
    <xdr:to>
      <xdr:col>20</xdr:col>
      <xdr:colOff>38100</xdr:colOff>
      <xdr:row>35</xdr:row>
      <xdr:rowOff>40640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3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50817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08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83820</xdr:rowOff>
    </xdr:from>
    <xdr:to>
      <xdr:col>15</xdr:col>
      <xdr:colOff>149225</xdr:colOff>
      <xdr:row>35</xdr:row>
      <xdr:rowOff>13970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24147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34290</xdr:rowOff>
    </xdr:from>
    <xdr:to>
      <xdr:col>11</xdr:col>
      <xdr:colOff>60325</xdr:colOff>
      <xdr:row>34</xdr:row>
      <xdr:rowOff>135890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86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146067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63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49530</xdr:rowOff>
    </xdr:from>
    <xdr:to>
      <xdr:col>6</xdr:col>
      <xdr:colOff>171450</xdr:colOff>
      <xdr:row>33</xdr:row>
      <xdr:rowOff>151130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70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161307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47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物件費に係る経常収支比率は各種システム委託料の増加によ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高く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なっている。物件費の経費節減を心がけ抑制に努める。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161290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501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19558</xdr:rowOff>
    </xdr:from>
    <xdr:to>
      <xdr:col>82</xdr:col>
      <xdr:colOff>107950</xdr:colOff>
      <xdr:row>17</xdr:row>
      <xdr:rowOff>129286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934208"/>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40149</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78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23622</xdr:rowOff>
    </xdr:from>
    <xdr:to>
      <xdr:col>82</xdr:col>
      <xdr:colOff>158750</xdr:colOff>
      <xdr:row>17</xdr:row>
      <xdr:rowOff>125222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19558</xdr:rowOff>
    </xdr:from>
    <xdr:to>
      <xdr:col>78</xdr:col>
      <xdr:colOff>69850</xdr:colOff>
      <xdr:row>17</xdr:row>
      <xdr:rowOff>92710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93420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14478</xdr:rowOff>
    </xdr:from>
    <xdr:to>
      <xdr:col>78</xdr:col>
      <xdr:colOff>120650</xdr:colOff>
      <xdr:row>17</xdr:row>
      <xdr:rowOff>116078</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100855</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3015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28702</xdr:rowOff>
    </xdr:from>
    <xdr:to>
      <xdr:col>73</xdr:col>
      <xdr:colOff>180975</xdr:colOff>
      <xdr:row>17</xdr:row>
      <xdr:rowOff>92710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294335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126492</xdr:rowOff>
    </xdr:from>
    <xdr:to>
      <xdr:col>74</xdr:col>
      <xdr:colOff>31750</xdr:colOff>
      <xdr:row>17</xdr:row>
      <xdr:rowOff>56642</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66819</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99568</xdr:rowOff>
    </xdr:from>
    <xdr:to>
      <xdr:col>69</xdr:col>
      <xdr:colOff>92075</xdr:colOff>
      <xdr:row>17</xdr:row>
      <xdr:rowOff>28702</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84276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135636</xdr:rowOff>
    </xdr:from>
    <xdr:to>
      <xdr:col>69</xdr:col>
      <xdr:colOff>142875</xdr:colOff>
      <xdr:row>17</xdr:row>
      <xdr:rowOff>65786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75963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4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94488</xdr:rowOff>
    </xdr:from>
    <xdr:to>
      <xdr:col>65</xdr:col>
      <xdr:colOff>53975</xdr:colOff>
      <xdr:row>17</xdr:row>
      <xdr:rowOff>24638</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9415</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92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78486</xdr:rowOff>
    </xdr:from>
    <xdr:to>
      <xdr:col>82</xdr:col>
      <xdr:colOff>158750</xdr:colOff>
      <xdr:row>18</xdr:row>
      <xdr:rowOff>8636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99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50563</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96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140208</xdr:rowOff>
    </xdr:from>
    <xdr:to>
      <xdr:col>78</xdr:col>
      <xdr:colOff>120650</xdr:colOff>
      <xdr:row>17</xdr:row>
      <xdr:rowOff>70358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88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80535</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652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41910</xdr:rowOff>
    </xdr:from>
    <xdr:to>
      <xdr:col>74</xdr:col>
      <xdr:colOff>31750</xdr:colOff>
      <xdr:row>17</xdr:row>
      <xdr:rowOff>143510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128287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149352</xdr:rowOff>
    </xdr:from>
    <xdr:to>
      <xdr:col>69</xdr:col>
      <xdr:colOff>142875</xdr:colOff>
      <xdr:row>17</xdr:row>
      <xdr:rowOff>79502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64279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97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48768</xdr:rowOff>
    </xdr:from>
    <xdr:to>
      <xdr:col>65</xdr:col>
      <xdr:colOff>53975</xdr:colOff>
      <xdr:row>16</xdr:row>
      <xdr:rowOff>150368</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79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160545</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560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に係る経常収支比率は前年と同率で類似団体平均を下回っている。義務的経費の節減も大きな課題であるが、住民生活に直結する経費については適正な事務処理を行い、住民サービスの低下にならない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159657</xdr:rowOff>
    </xdr:from>
    <xdr:to>
      <xdr:col>24</xdr:col>
      <xdr:colOff>25400</xdr:colOff>
      <xdr:row>61</xdr:row>
      <xdr:rowOff>86178</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750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74584</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1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159657</xdr:rowOff>
    </xdr:from>
    <xdr:to>
      <xdr:col>24</xdr:col>
      <xdr:colOff>114300</xdr:colOff>
      <xdr:row>52</xdr:row>
      <xdr:rowOff>159657</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75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135165</xdr:rowOff>
    </xdr:from>
    <xdr:to>
      <xdr:col>24</xdr:col>
      <xdr:colOff>25400</xdr:colOff>
      <xdr:row>53</xdr:row>
      <xdr:rowOff>135165</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2220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7455</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37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135165</xdr:rowOff>
    </xdr:from>
    <xdr:to>
      <xdr:col>19</xdr:col>
      <xdr:colOff>187325</xdr:colOff>
      <xdr:row>53</xdr:row>
      <xdr:rowOff>135165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222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102507</xdr:rowOff>
    </xdr:from>
    <xdr:to>
      <xdr:col>15</xdr:col>
      <xdr:colOff>98425</xdr:colOff>
      <xdr:row>53</xdr:row>
      <xdr:rowOff>135165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1893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141515</xdr:rowOff>
    </xdr:from>
    <xdr:to>
      <xdr:col>15</xdr:col>
      <xdr:colOff>149225</xdr:colOff>
      <xdr:row>55</xdr:row>
      <xdr:rowOff>71665</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56442</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86178</xdr:rowOff>
    </xdr:from>
    <xdr:to>
      <xdr:col>11</xdr:col>
      <xdr:colOff>9525</xdr:colOff>
      <xdr:row>53</xdr:row>
      <xdr:rowOff>102507</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1730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2722</xdr:rowOff>
    </xdr:from>
    <xdr:to>
      <xdr:col>11</xdr:col>
      <xdr:colOff>60325</xdr:colOff>
      <xdr:row>55</xdr:row>
      <xdr:rowOff>104322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89099</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56442</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84365</xdr:rowOff>
    </xdr:from>
    <xdr:to>
      <xdr:col>24</xdr:col>
      <xdr:colOff>76200</xdr:colOff>
      <xdr:row>54</xdr:row>
      <xdr:rowOff>14515</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100892</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84365</xdr:rowOff>
    </xdr:from>
    <xdr:to>
      <xdr:col>20</xdr:col>
      <xdr:colOff>38100</xdr:colOff>
      <xdr:row>54</xdr:row>
      <xdr:rowOff>14515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24692</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8940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84365</xdr:rowOff>
    </xdr:from>
    <xdr:to>
      <xdr:col>15</xdr:col>
      <xdr:colOff>149225</xdr:colOff>
      <xdr:row>54</xdr:row>
      <xdr:rowOff>14515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24692</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51707</xdr:rowOff>
    </xdr:from>
    <xdr:to>
      <xdr:col>11</xdr:col>
      <xdr:colOff>60325</xdr:colOff>
      <xdr:row>53</xdr:row>
      <xdr:rowOff>153307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163484</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35378</xdr:rowOff>
    </xdr:from>
    <xdr:to>
      <xdr:col>6</xdr:col>
      <xdr:colOff>171450</xdr:colOff>
      <xdr:row>53</xdr:row>
      <xdr:rowOff>136978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1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147155</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889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その他に係る経常収支比率が</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前年度と比較して増加した要因は</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、繰出金の</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増加</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である。特に、簡易水道</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事業における水道管更新工事への</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繰出金</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が増加</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しているためである。今後</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は</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、簡易水道、下水道事業については経費を節減するとともに、独立採算の原則に料金の値上げ等による健全化に努める。</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142240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881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114317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142240</xdr:rowOff>
    </xdr:from>
    <xdr:to>
      <xdr:col>82</xdr:col>
      <xdr:colOff>196850</xdr:colOff>
      <xdr:row>60</xdr:row>
      <xdr:rowOff>142240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81280</xdr:rowOff>
    </xdr:from>
    <xdr:to>
      <xdr:col>82</xdr:col>
      <xdr:colOff>107950</xdr:colOff>
      <xdr:row>54</xdr:row>
      <xdr:rowOff>127000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3395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67327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83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81280</xdr:rowOff>
    </xdr:from>
    <xdr:to>
      <xdr:col>78</xdr:col>
      <xdr:colOff>69850</xdr:colOff>
      <xdr:row>54</xdr:row>
      <xdr:rowOff>119380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3395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80010</xdr:rowOff>
    </xdr:from>
    <xdr:to>
      <xdr:col>78</xdr:col>
      <xdr:colOff>120650</xdr:colOff>
      <xdr:row>58</xdr:row>
      <xdr:rowOff>10160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166387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939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119380</xdr:rowOff>
    </xdr:from>
    <xdr:to>
      <xdr:col>73</xdr:col>
      <xdr:colOff>180975</xdr:colOff>
      <xdr:row>54</xdr:row>
      <xdr:rowOff>119380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893800" y="9377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143527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81280</xdr:rowOff>
    </xdr:from>
    <xdr:to>
      <xdr:col>69</xdr:col>
      <xdr:colOff>92075</xdr:colOff>
      <xdr:row>54</xdr:row>
      <xdr:rowOff>119380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93395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118110</xdr:rowOff>
    </xdr:from>
    <xdr:to>
      <xdr:col>69</xdr:col>
      <xdr:colOff>142875</xdr:colOff>
      <xdr:row>58</xdr:row>
      <xdr:rowOff>48260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89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33037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72390</xdr:rowOff>
    </xdr:from>
    <xdr:to>
      <xdr:col>65</xdr:col>
      <xdr:colOff>53975</xdr:colOff>
      <xdr:row>58</xdr:row>
      <xdr:rowOff>2540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158767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76200</xdr:rowOff>
    </xdr:from>
    <xdr:to>
      <xdr:col>82</xdr:col>
      <xdr:colOff>158750</xdr:colOff>
      <xdr:row>55</xdr:row>
      <xdr:rowOff>6350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92727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30480</xdr:rowOff>
    </xdr:from>
    <xdr:to>
      <xdr:col>78</xdr:col>
      <xdr:colOff>120650</xdr:colOff>
      <xdr:row>54</xdr:row>
      <xdr:rowOff>132080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142257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05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68580</xdr:rowOff>
    </xdr:from>
    <xdr:to>
      <xdr:col>74</xdr:col>
      <xdr:colOff>31750</xdr:colOff>
      <xdr:row>54</xdr:row>
      <xdr:rowOff>170180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8907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09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68580</xdr:rowOff>
    </xdr:from>
    <xdr:to>
      <xdr:col>69</xdr:col>
      <xdr:colOff>142875</xdr:colOff>
      <xdr:row>54</xdr:row>
      <xdr:rowOff>170180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8907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09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30480</xdr:rowOff>
    </xdr:from>
    <xdr:to>
      <xdr:col>65</xdr:col>
      <xdr:colOff>53975</xdr:colOff>
      <xdr:row>54</xdr:row>
      <xdr:rowOff>132080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142257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補助費等その他に係る経常収支比率は類似団体平均より高くなっている。消防、ごみ処理関係の一部事務組合への負担金、有害鳥獣駆除による報償費等多額の経費を要しているため</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。今後は</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各種団体への補助金について、定期的に見直しを実施し</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、必要性の低い補助金は見直しや廃止を行い、</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経費の節減に努める。</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41</xdr:row>
      <xdr:rowOff>124714</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7857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96791</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124714</xdr:rowOff>
    </xdr:from>
    <xdr:to>
      <xdr:col>82</xdr:col>
      <xdr:colOff>196850</xdr:colOff>
      <xdr:row>41</xdr:row>
      <xdr:rowOff>124714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129286</xdr:rowOff>
    </xdr:from>
    <xdr:to>
      <xdr:col>82</xdr:col>
      <xdr:colOff>107950</xdr:colOff>
      <xdr:row>37</xdr:row>
      <xdr:rowOff>143002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5671800" y="647293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133875</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134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117348</xdr:rowOff>
    </xdr:from>
    <xdr:to>
      <xdr:col>82</xdr:col>
      <xdr:colOff>158750</xdr:colOff>
      <xdr:row>37</xdr:row>
      <xdr:rowOff>47498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168148</xdr:rowOff>
    </xdr:from>
    <xdr:to>
      <xdr:col>78</xdr:col>
      <xdr:colOff>69850</xdr:colOff>
      <xdr:row>37</xdr:row>
      <xdr:rowOff>143002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340348"/>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21099</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136144</xdr:rowOff>
    </xdr:from>
    <xdr:to>
      <xdr:col>73</xdr:col>
      <xdr:colOff>180975</xdr:colOff>
      <xdr:row>36</xdr:row>
      <xdr:rowOff>168148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63083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147574</xdr:rowOff>
    </xdr:from>
    <xdr:to>
      <xdr:col>69</xdr:col>
      <xdr:colOff>92075</xdr:colOff>
      <xdr:row>36</xdr:row>
      <xdr:rowOff>136144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148324"/>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144289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78486</xdr:rowOff>
    </xdr:from>
    <xdr:to>
      <xdr:col>82</xdr:col>
      <xdr:colOff>158750</xdr:colOff>
      <xdr:row>38</xdr:row>
      <xdr:rowOff>8636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50563</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92202</xdr:rowOff>
    </xdr:from>
    <xdr:to>
      <xdr:col>78</xdr:col>
      <xdr:colOff>120650</xdr:colOff>
      <xdr:row>38</xdr:row>
      <xdr:rowOff>22352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7129</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522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117348</xdr:rowOff>
    </xdr:from>
    <xdr:to>
      <xdr:col>74</xdr:col>
      <xdr:colOff>31750</xdr:colOff>
      <xdr:row>37</xdr:row>
      <xdr:rowOff>47498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32275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85344</xdr:rowOff>
    </xdr:from>
    <xdr:to>
      <xdr:col>69</xdr:col>
      <xdr:colOff>142875</xdr:colOff>
      <xdr:row>37</xdr:row>
      <xdr:rowOff>15494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96774</xdr:rowOff>
    </xdr:from>
    <xdr:to>
      <xdr:col>65</xdr:col>
      <xdr:colOff>53975</xdr:colOff>
      <xdr:row>36</xdr:row>
      <xdr:rowOff>26924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37101</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積極的な繰上償還の実施</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臨時財政対策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債　繰上償還）</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により、地方債の現在高は年々減少</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し</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類似団体平均を下回っている</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が、今後水道管更新事業により地方債残高が増加していく事が予測されるため、他の</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地方債の新規発行抑制や繰上償還の積極的な実施に努める。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85089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13310"/>
          <a:ext cx="0" cy="1459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57166</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85089</xdr:rowOff>
    </xdr:from>
    <xdr:to>
      <xdr:col>24</xdr:col>
      <xdr:colOff>114300</xdr:colOff>
      <xdr:row>81</xdr:row>
      <xdr:rowOff>85089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35561</xdr:rowOff>
    </xdr:from>
    <xdr:to>
      <xdr:col>24</xdr:col>
      <xdr:colOff>25400</xdr:colOff>
      <xdr:row>76</xdr:row>
      <xdr:rowOff>119380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065761"/>
          <a:ext cx="8382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143527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173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0</xdr:rowOff>
    </xdr:from>
    <xdr:to>
      <xdr:col>24</xdr:col>
      <xdr:colOff>76200</xdr:colOff>
      <xdr:row>77</xdr:row>
      <xdr:rowOff>101600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130810</xdr:rowOff>
    </xdr:from>
    <xdr:to>
      <xdr:col>19</xdr:col>
      <xdr:colOff>187325</xdr:colOff>
      <xdr:row>76</xdr:row>
      <xdr:rowOff>35561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2989560"/>
          <a:ext cx="889000" cy="76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125730</xdr:rowOff>
    </xdr:from>
    <xdr:to>
      <xdr:col>20</xdr:col>
      <xdr:colOff>38100</xdr:colOff>
      <xdr:row>77</xdr:row>
      <xdr:rowOff>55880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40657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242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130810</xdr:rowOff>
    </xdr:from>
    <xdr:to>
      <xdr:col>15</xdr:col>
      <xdr:colOff>98425</xdr:colOff>
      <xdr:row>77</xdr:row>
      <xdr:rowOff>35561</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2989560"/>
          <a:ext cx="889000" cy="247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26670</xdr:rowOff>
    </xdr:from>
    <xdr:to>
      <xdr:col>15</xdr:col>
      <xdr:colOff>149225</xdr:colOff>
      <xdr:row>76</xdr:row>
      <xdr:rowOff>128270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113047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14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35561</xdr:rowOff>
    </xdr:from>
    <xdr:to>
      <xdr:col>11</xdr:col>
      <xdr:colOff>9525</xdr:colOff>
      <xdr:row>77</xdr:row>
      <xdr:rowOff>142239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3237211"/>
          <a:ext cx="889000" cy="10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102870</xdr:rowOff>
    </xdr:from>
    <xdr:to>
      <xdr:col>11</xdr:col>
      <xdr:colOff>60325</xdr:colOff>
      <xdr:row>77</xdr:row>
      <xdr:rowOff>33020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43197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102870</xdr:rowOff>
    </xdr:from>
    <xdr:to>
      <xdr:col>6</xdr:col>
      <xdr:colOff>171450</xdr:colOff>
      <xdr:row>77</xdr:row>
      <xdr:rowOff>33020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43197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68580</xdr:rowOff>
    </xdr:from>
    <xdr:to>
      <xdr:col>24</xdr:col>
      <xdr:colOff>76200</xdr:colOff>
      <xdr:row>76</xdr:row>
      <xdr:rowOff>170180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85107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156211</xdr:rowOff>
    </xdr:from>
    <xdr:to>
      <xdr:col>20</xdr:col>
      <xdr:colOff>38100</xdr:colOff>
      <xdr:row>76</xdr:row>
      <xdr:rowOff>86361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96537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80010</xdr:rowOff>
    </xdr:from>
    <xdr:to>
      <xdr:col>15</xdr:col>
      <xdr:colOff>149225</xdr:colOff>
      <xdr:row>76</xdr:row>
      <xdr:rowOff>10161</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20337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156211</xdr:rowOff>
    </xdr:from>
    <xdr:to>
      <xdr:col>11</xdr:col>
      <xdr:colOff>60325</xdr:colOff>
      <xdr:row>77</xdr:row>
      <xdr:rowOff>86361</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71138</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27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91439</xdr:rowOff>
    </xdr:from>
    <xdr:to>
      <xdr:col>6</xdr:col>
      <xdr:colOff>171450</xdr:colOff>
      <xdr:row>78</xdr:row>
      <xdr:rowOff>21589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6366</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37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公債費以外は経常収支比率が類似団体平均を下回っている。引</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き</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続き経費節減を心がけ現状維持に努める。</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27396</xdr:rowOff>
    </xdr:from>
    <xdr:to>
      <xdr:col>82</xdr:col>
      <xdr:colOff>107950</xdr:colOff>
      <xdr:row>81</xdr:row>
      <xdr:rowOff>138430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543246"/>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110507</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99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138430</xdr:rowOff>
    </xdr:from>
    <xdr:to>
      <xdr:col>82</xdr:col>
      <xdr:colOff>196850</xdr:colOff>
      <xdr:row>81</xdr:row>
      <xdr:rowOff>138430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402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113773</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28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27396</xdr:rowOff>
    </xdr:from>
    <xdr:to>
      <xdr:col>82</xdr:col>
      <xdr:colOff>196850</xdr:colOff>
      <xdr:row>73</xdr:row>
      <xdr:rowOff>27396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54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53522</xdr:rowOff>
    </xdr:from>
    <xdr:to>
      <xdr:col>82</xdr:col>
      <xdr:colOff>107950</xdr:colOff>
      <xdr:row>76</xdr:row>
      <xdr:rowOff>71482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2912272"/>
          <a:ext cx="838200" cy="189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102161</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3038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130084</xdr:rowOff>
    </xdr:from>
    <xdr:to>
      <xdr:col>82</xdr:col>
      <xdr:colOff>158750</xdr:colOff>
      <xdr:row>78</xdr:row>
      <xdr:rowOff>60234</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33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166188</xdr:rowOff>
    </xdr:from>
    <xdr:to>
      <xdr:col>78</xdr:col>
      <xdr:colOff>69850</xdr:colOff>
      <xdr:row>75</xdr:row>
      <xdr:rowOff>53522</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4782800" y="12853488"/>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77832</xdr:rowOff>
    </xdr:from>
    <xdr:to>
      <xdr:col>78</xdr:col>
      <xdr:colOff>120650</xdr:colOff>
      <xdr:row>78</xdr:row>
      <xdr:rowOff>7982</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164209</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365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48623</xdr:rowOff>
    </xdr:from>
    <xdr:to>
      <xdr:col>73</xdr:col>
      <xdr:colOff>180975</xdr:colOff>
      <xdr:row>74</xdr:row>
      <xdr:rowOff>166188</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893800" y="12735923"/>
          <a:ext cx="8890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144780</xdr:rowOff>
    </xdr:from>
    <xdr:to>
      <xdr:col>74</xdr:col>
      <xdr:colOff>31750</xdr:colOff>
      <xdr:row>77</xdr:row>
      <xdr:rowOff>74930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59707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72</xdr:row>
      <xdr:rowOff>51888</xdr:rowOff>
    </xdr:from>
    <xdr:to>
      <xdr:col>69</xdr:col>
      <xdr:colOff>92075</xdr:colOff>
      <xdr:row>74</xdr:row>
      <xdr:rowOff>48623</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2396288"/>
          <a:ext cx="889000" cy="339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61505</xdr:rowOff>
    </xdr:from>
    <xdr:to>
      <xdr:col>69</xdr:col>
      <xdr:colOff>142875</xdr:colOff>
      <xdr:row>77</xdr:row>
      <xdr:rowOff>163105</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147882</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34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112123</xdr:rowOff>
    </xdr:from>
    <xdr:to>
      <xdr:col>65</xdr:col>
      <xdr:colOff>53975</xdr:colOff>
      <xdr:row>77</xdr:row>
      <xdr:rowOff>42273</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1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27050</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228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20682</xdr:rowOff>
    </xdr:from>
    <xdr:to>
      <xdr:col>82</xdr:col>
      <xdr:colOff>158750</xdr:colOff>
      <xdr:row>76</xdr:row>
      <xdr:rowOff>122282</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05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37210</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289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2722</xdr:rowOff>
    </xdr:from>
    <xdr:to>
      <xdr:col>78</xdr:col>
      <xdr:colOff>120650</xdr:colOff>
      <xdr:row>75</xdr:row>
      <xdr:rowOff>104322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286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114499</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263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115388</xdr:rowOff>
    </xdr:from>
    <xdr:to>
      <xdr:col>74</xdr:col>
      <xdr:colOff>31750</xdr:colOff>
      <xdr:row>75</xdr:row>
      <xdr:rowOff>45538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280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55715</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2571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169273</xdr:rowOff>
    </xdr:from>
    <xdr:to>
      <xdr:col>69</xdr:col>
      <xdr:colOff>142875</xdr:colOff>
      <xdr:row>74</xdr:row>
      <xdr:rowOff>99423</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268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109600</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2454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1088</xdr:rowOff>
    </xdr:from>
    <xdr:to>
      <xdr:col>65</xdr:col>
      <xdr:colOff>53975</xdr:colOff>
      <xdr:row>72</xdr:row>
      <xdr:rowOff>102688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234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70</xdr:row>
      <xdr:rowOff>112865</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2114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長野県平谷村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127773</xdr:rowOff>
    </xdr:from>
    <xdr:to>
      <xdr:col>29</xdr:col>
      <xdr:colOff>127000</xdr:colOff>
      <xdr:row>19</xdr:row>
      <xdr:rowOff>151195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889898"/>
          <a:ext cx="0" cy="15664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123272</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28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151195</xdr:rowOff>
    </xdr:from>
    <xdr:to>
      <xdr:col>30</xdr:col>
      <xdr:colOff>25400</xdr:colOff>
      <xdr:row>19</xdr:row>
      <xdr:rowOff>151195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563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42700</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33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127773</xdr:rowOff>
    </xdr:from>
    <xdr:to>
      <xdr:col>30</xdr:col>
      <xdr:colOff>25400</xdr:colOff>
      <xdr:row>10</xdr:row>
      <xdr:rowOff>127773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8898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138273</xdr:rowOff>
    </xdr:from>
    <xdr:to>
      <xdr:col>29</xdr:col>
      <xdr:colOff>127000</xdr:colOff>
      <xdr:row>17</xdr:row>
      <xdr:rowOff>38278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2929098"/>
          <a:ext cx="647700" cy="714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131361</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30936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159284</xdr:rowOff>
    </xdr:from>
    <xdr:to>
      <xdr:col>29</xdr:col>
      <xdr:colOff>177800</xdr:colOff>
      <xdr:row>18</xdr:row>
      <xdr:rowOff>89434</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38278</xdr:rowOff>
    </xdr:from>
    <xdr:to>
      <xdr:col>26</xdr:col>
      <xdr:colOff>50800</xdr:colOff>
      <xdr:row>17</xdr:row>
      <xdr:rowOff>47763</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3000553"/>
          <a:ext cx="698500" cy="94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167324</xdr:rowOff>
    </xdr:from>
    <xdr:to>
      <xdr:col>26</xdr:col>
      <xdr:colOff>101600</xdr:colOff>
      <xdr:row>18</xdr:row>
      <xdr:rowOff>97474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82251</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32159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47763</xdr:rowOff>
    </xdr:from>
    <xdr:to>
      <xdr:col>22</xdr:col>
      <xdr:colOff>114300</xdr:colOff>
      <xdr:row>17</xdr:row>
      <xdr:rowOff>93103</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3010038"/>
          <a:ext cx="698500" cy="453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30819</xdr:rowOff>
    </xdr:from>
    <xdr:to>
      <xdr:col>22</xdr:col>
      <xdr:colOff>165100</xdr:colOff>
      <xdr:row>18</xdr:row>
      <xdr:rowOff>132419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6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117196</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3250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93103</xdr:rowOff>
    </xdr:from>
    <xdr:to>
      <xdr:col>18</xdr:col>
      <xdr:colOff>177800</xdr:colOff>
      <xdr:row>17</xdr:row>
      <xdr:rowOff>116412</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3055378"/>
          <a:ext cx="698500" cy="233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30163</xdr:rowOff>
    </xdr:from>
    <xdr:to>
      <xdr:col>19</xdr:col>
      <xdr:colOff>38100</xdr:colOff>
      <xdr:row>18</xdr:row>
      <xdr:rowOff>131763</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6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116540</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32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45657</xdr:rowOff>
    </xdr:from>
    <xdr:to>
      <xdr:col>15</xdr:col>
      <xdr:colOff>101600</xdr:colOff>
      <xdr:row>18</xdr:row>
      <xdr:rowOff>147257</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79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132034</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3265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87473</xdr:rowOff>
    </xdr:from>
    <xdr:to>
      <xdr:col>29</xdr:col>
      <xdr:colOff>177800</xdr:colOff>
      <xdr:row>17</xdr:row>
      <xdr:rowOff>17623</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28782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104000</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2723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158928</xdr:rowOff>
    </xdr:from>
    <xdr:to>
      <xdr:col>26</xdr:col>
      <xdr:colOff>101600</xdr:colOff>
      <xdr:row>17</xdr:row>
      <xdr:rowOff>89078</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2949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99255</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2718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168413</xdr:rowOff>
    </xdr:from>
    <xdr:to>
      <xdr:col>22</xdr:col>
      <xdr:colOff>165100</xdr:colOff>
      <xdr:row>17</xdr:row>
      <xdr:rowOff>98563</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2959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108740</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2728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42303</xdr:rowOff>
    </xdr:from>
    <xdr:to>
      <xdr:col>19</xdr:col>
      <xdr:colOff>38100</xdr:colOff>
      <xdr:row>17</xdr:row>
      <xdr:rowOff>143903</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30045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154080</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2773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65612</xdr:rowOff>
    </xdr:from>
    <xdr:to>
      <xdr:col>15</xdr:col>
      <xdr:colOff>101600</xdr:colOff>
      <xdr:row>17</xdr:row>
      <xdr:rowOff>167212</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30278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5939</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27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89845</xdr:rowOff>
    </xdr:from>
    <xdr:to>
      <xdr:col>29</xdr:col>
      <xdr:colOff>127000</xdr:colOff>
      <xdr:row>38</xdr:row>
      <xdr:rowOff>9324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14395"/>
          <a:ext cx="0" cy="14625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324301</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4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9324</xdr:rowOff>
    </xdr:from>
    <xdr:to>
      <xdr:col>30</xdr:col>
      <xdr:colOff>25400</xdr:colOff>
      <xdr:row>38</xdr:row>
      <xdr:rowOff>9324</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769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4772</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57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89845</xdr:rowOff>
    </xdr:from>
    <xdr:to>
      <xdr:col>30</xdr:col>
      <xdr:colOff>25400</xdr:colOff>
      <xdr:row>33</xdr:row>
      <xdr:rowOff>89845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14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241963</xdr:rowOff>
    </xdr:from>
    <xdr:to>
      <xdr:col>29</xdr:col>
      <xdr:colOff>127000</xdr:colOff>
      <xdr:row>35</xdr:row>
      <xdr:rowOff>322049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852313"/>
          <a:ext cx="647700" cy="800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9441</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6197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164364</xdr:rowOff>
    </xdr:from>
    <xdr:to>
      <xdr:col>29</xdr:col>
      <xdr:colOff>177800</xdr:colOff>
      <xdr:row>35</xdr:row>
      <xdr:rowOff>265964</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74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241963</xdr:rowOff>
    </xdr:from>
    <xdr:to>
      <xdr:col>26</xdr:col>
      <xdr:colOff>50800</xdr:colOff>
      <xdr:row>36</xdr:row>
      <xdr:rowOff>3960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852313"/>
          <a:ext cx="698500" cy="1048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195149</xdr:rowOff>
    </xdr:from>
    <xdr:to>
      <xdr:col>26</xdr:col>
      <xdr:colOff>101600</xdr:colOff>
      <xdr:row>35</xdr:row>
      <xdr:rowOff>296749</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05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281526</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891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53002</xdr:rowOff>
    </xdr:from>
    <xdr:to>
      <xdr:col>22</xdr:col>
      <xdr:colOff>114300</xdr:colOff>
      <xdr:row>36</xdr:row>
      <xdr:rowOff>3960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663352"/>
          <a:ext cx="698500" cy="293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254828</xdr:rowOff>
    </xdr:from>
    <xdr:to>
      <xdr:col>22</xdr:col>
      <xdr:colOff>165100</xdr:colOff>
      <xdr:row>36</xdr:row>
      <xdr:rowOff>13528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651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23705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34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16685</xdr:rowOff>
    </xdr:from>
    <xdr:to>
      <xdr:col>18</xdr:col>
      <xdr:colOff>177800</xdr:colOff>
      <xdr:row>35</xdr:row>
      <xdr:rowOff>53002</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284135"/>
          <a:ext cx="698500" cy="3792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212948</xdr:rowOff>
    </xdr:from>
    <xdr:to>
      <xdr:col>19</xdr:col>
      <xdr:colOff>38100</xdr:colOff>
      <xdr:row>35</xdr:row>
      <xdr:rowOff>314548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2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299325</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90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173012</xdr:rowOff>
    </xdr:from>
    <xdr:to>
      <xdr:col>15</xdr:col>
      <xdr:colOff>101600</xdr:colOff>
      <xdr:row>35</xdr:row>
      <xdr:rowOff>274612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783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259389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869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271249</xdr:rowOff>
    </xdr:from>
    <xdr:to>
      <xdr:col>29</xdr:col>
      <xdr:colOff>177800</xdr:colOff>
      <xdr:row>36</xdr:row>
      <xdr:rowOff>29949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8815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243326</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853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191163</xdr:rowOff>
    </xdr:from>
    <xdr:to>
      <xdr:col>26</xdr:col>
      <xdr:colOff>101600</xdr:colOff>
      <xdr:row>35</xdr:row>
      <xdr:rowOff>292763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8015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302940</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570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296060</xdr:rowOff>
    </xdr:from>
    <xdr:to>
      <xdr:col>22</xdr:col>
      <xdr:colOff>165100</xdr:colOff>
      <xdr:row>36</xdr:row>
      <xdr:rowOff>54760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906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39537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9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2202</xdr:rowOff>
    </xdr:from>
    <xdr:to>
      <xdr:col>19</xdr:col>
      <xdr:colOff>38100</xdr:colOff>
      <xdr:row>35</xdr:row>
      <xdr:rowOff>103802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612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113979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3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308785</xdr:rowOff>
    </xdr:from>
    <xdr:to>
      <xdr:col>15</xdr:col>
      <xdr:colOff>101600</xdr:colOff>
      <xdr:row>34</xdr:row>
      <xdr:rowOff>67485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233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77662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002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長野県平谷村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433
431
77.37
1,182,808
1,080,010
102,798
604,466
647,803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92727</xdr:rowOff>
    </xdr:from>
    <xdr:ext cx="685572"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76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49231</xdr:rowOff>
    </xdr:from>
    <xdr:to>
      <xdr:col>24</xdr:col>
      <xdr:colOff>62865</xdr:colOff>
      <xdr:row>38</xdr:row>
      <xdr:rowOff>122100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364181"/>
          <a:ext cx="1270" cy="127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125927</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64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122100</xdr:rowOff>
    </xdr:from>
    <xdr:to>
      <xdr:col>24</xdr:col>
      <xdr:colOff>152400</xdr:colOff>
      <xdr:row>38</xdr:row>
      <xdr:rowOff>122100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6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167358</xdr:rowOff>
    </xdr:from>
    <xdr:ext cx="690189"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394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49231</xdr:rowOff>
    </xdr:from>
    <xdr:to>
      <xdr:col>24</xdr:col>
      <xdr:colOff>152400</xdr:colOff>
      <xdr:row>31</xdr:row>
      <xdr:rowOff>49231</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364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144988</xdr:rowOff>
    </xdr:from>
    <xdr:to>
      <xdr:col>24</xdr:col>
      <xdr:colOff>63500</xdr:colOff>
      <xdr:row>37</xdr:row>
      <xdr:rowOff>19279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317188"/>
          <a:ext cx="838200" cy="4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39510</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3831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61083</xdr:rowOff>
    </xdr:from>
    <xdr:to>
      <xdr:col>24</xdr:col>
      <xdr:colOff>114300</xdr:colOff>
      <xdr:row>37</xdr:row>
      <xdr:rowOff>162683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4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17558</xdr:rowOff>
    </xdr:from>
    <xdr:to>
      <xdr:col>19</xdr:col>
      <xdr:colOff>177800</xdr:colOff>
      <xdr:row>37</xdr:row>
      <xdr:rowOff>19279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2908300" y="6361208"/>
          <a:ext cx="889000" cy="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63719</xdr:rowOff>
    </xdr:from>
    <xdr:to>
      <xdr:col>20</xdr:col>
      <xdr:colOff>38100</xdr:colOff>
      <xdr:row>37</xdr:row>
      <xdr:rowOff>165319</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40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156446</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500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17558</xdr:rowOff>
    </xdr:from>
    <xdr:to>
      <xdr:col>15</xdr:col>
      <xdr:colOff>50800</xdr:colOff>
      <xdr:row>37</xdr:row>
      <xdr:rowOff>48094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361208"/>
          <a:ext cx="889000" cy="3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83338</xdr:rowOff>
    </xdr:from>
    <xdr:to>
      <xdr:col>15</xdr:col>
      <xdr:colOff>101600</xdr:colOff>
      <xdr:row>38</xdr:row>
      <xdr:rowOff>13488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426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4615</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519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48094</xdr:rowOff>
    </xdr:from>
    <xdr:to>
      <xdr:col>10</xdr:col>
      <xdr:colOff>114300</xdr:colOff>
      <xdr:row>37</xdr:row>
      <xdr:rowOff>81199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391744"/>
          <a:ext cx="889000" cy="33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84251</xdr:rowOff>
    </xdr:from>
    <xdr:to>
      <xdr:col>10</xdr:col>
      <xdr:colOff>165100</xdr:colOff>
      <xdr:row>38</xdr:row>
      <xdr:rowOff>14401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42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5528</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520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92257</xdr:rowOff>
    </xdr:from>
    <xdr:to>
      <xdr:col>6</xdr:col>
      <xdr:colOff>38100</xdr:colOff>
      <xdr:row>38</xdr:row>
      <xdr:rowOff>22406</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43590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13533</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528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94188</xdr:rowOff>
    </xdr:from>
    <xdr:to>
      <xdr:col>24</xdr:col>
      <xdr:colOff>114300</xdr:colOff>
      <xdr:row>37</xdr:row>
      <xdr:rowOff>24338</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26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117065</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117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139929</xdr:rowOff>
    </xdr:from>
    <xdr:to>
      <xdr:col>20</xdr:col>
      <xdr:colOff>38100</xdr:colOff>
      <xdr:row>37</xdr:row>
      <xdr:rowOff>70079</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1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86606</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087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138208</xdr:rowOff>
    </xdr:from>
    <xdr:to>
      <xdr:col>15</xdr:col>
      <xdr:colOff>101600</xdr:colOff>
      <xdr:row>37</xdr:row>
      <xdr:rowOff>68358</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1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84885</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085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168744</xdr:rowOff>
    </xdr:from>
    <xdr:to>
      <xdr:col>10</xdr:col>
      <xdr:colOff>165100</xdr:colOff>
      <xdr:row>37</xdr:row>
      <xdr:rowOff>98894</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4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115421</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116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30399</xdr:rowOff>
    </xdr:from>
    <xdr:to>
      <xdr:col>6</xdr:col>
      <xdr:colOff>38100</xdr:colOff>
      <xdr:row>37</xdr:row>
      <xdr:rowOff>131999</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7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148526</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149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69355</xdr:rowOff>
    </xdr:from>
    <xdr:to>
      <xdr:col>24</xdr:col>
      <xdr:colOff>62865</xdr:colOff>
      <xdr:row>58</xdr:row>
      <xdr:rowOff>96524</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813305"/>
          <a:ext cx="1270" cy="122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100351</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04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96524</xdr:rowOff>
    </xdr:from>
    <xdr:to>
      <xdr:col>24</xdr:col>
      <xdr:colOff>152400</xdr:colOff>
      <xdr:row>58</xdr:row>
      <xdr:rowOff>96524</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040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16032</xdr:rowOff>
    </xdr:from>
    <xdr:ext cx="690189"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5885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2,778,860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69355</xdr:rowOff>
    </xdr:from>
    <xdr:to>
      <xdr:col>24</xdr:col>
      <xdr:colOff>152400</xdr:colOff>
      <xdr:row>51</xdr:row>
      <xdr:rowOff>69355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81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145044</xdr:rowOff>
    </xdr:from>
    <xdr:to>
      <xdr:col>24</xdr:col>
      <xdr:colOff>63500</xdr:colOff>
      <xdr:row>57</xdr:row>
      <xdr:rowOff>153115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917694"/>
          <a:ext cx="838200" cy="8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111005</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8836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132578</xdr:rowOff>
    </xdr:from>
    <xdr:to>
      <xdr:col>24</xdr:col>
      <xdr:colOff>114300</xdr:colOff>
      <xdr:row>58</xdr:row>
      <xdr:rowOff>62728</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90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136133</xdr:rowOff>
    </xdr:from>
    <xdr:to>
      <xdr:col>19</xdr:col>
      <xdr:colOff>177800</xdr:colOff>
      <xdr:row>57</xdr:row>
      <xdr:rowOff>153115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2908300" y="9908783"/>
          <a:ext cx="889000" cy="1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135604</xdr:rowOff>
    </xdr:from>
    <xdr:to>
      <xdr:col>20</xdr:col>
      <xdr:colOff>38100</xdr:colOff>
      <xdr:row>58</xdr:row>
      <xdr:rowOff>65754</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90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56881</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10000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136133</xdr:rowOff>
    </xdr:from>
    <xdr:to>
      <xdr:col>15</xdr:col>
      <xdr:colOff>50800</xdr:colOff>
      <xdr:row>57</xdr:row>
      <xdr:rowOff>170948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908783"/>
          <a:ext cx="889000" cy="34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126210</xdr:rowOff>
    </xdr:from>
    <xdr:to>
      <xdr:col>15</xdr:col>
      <xdr:colOff>101600</xdr:colOff>
      <xdr:row>58</xdr:row>
      <xdr:rowOff>56360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89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47487</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991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161476</xdr:rowOff>
    </xdr:from>
    <xdr:to>
      <xdr:col>10</xdr:col>
      <xdr:colOff>114300</xdr:colOff>
      <xdr:row>57</xdr:row>
      <xdr:rowOff>170948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1130300" y="9934126"/>
          <a:ext cx="889000" cy="9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169907</xdr:rowOff>
    </xdr:from>
    <xdr:to>
      <xdr:col>10</xdr:col>
      <xdr:colOff>165100</xdr:colOff>
      <xdr:row>58</xdr:row>
      <xdr:rowOff>100057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94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91184</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1003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3577</xdr:rowOff>
    </xdr:from>
    <xdr:to>
      <xdr:col>6</xdr:col>
      <xdr:colOff>38100</xdr:colOff>
      <xdr:row>58</xdr:row>
      <xdr:rowOff>105177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94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96304</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10040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94244</xdr:rowOff>
    </xdr:from>
    <xdr:to>
      <xdr:col>24</xdr:col>
      <xdr:colOff>114300</xdr:colOff>
      <xdr:row>58</xdr:row>
      <xdr:rowOff>24394</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86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53621</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654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102315</xdr:rowOff>
    </xdr:from>
    <xdr:to>
      <xdr:col>20</xdr:col>
      <xdr:colOff>38100</xdr:colOff>
      <xdr:row>58</xdr:row>
      <xdr:rowOff>32465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87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48992</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65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85333</xdr:rowOff>
    </xdr:from>
    <xdr:to>
      <xdr:col>15</xdr:col>
      <xdr:colOff>101600</xdr:colOff>
      <xdr:row>58</xdr:row>
      <xdr:rowOff>15483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85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32010</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633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120148</xdr:rowOff>
    </xdr:from>
    <xdr:to>
      <xdr:col>10</xdr:col>
      <xdr:colOff>165100</xdr:colOff>
      <xdr:row>58</xdr:row>
      <xdr:rowOff>50298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89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66825</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668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110676</xdr:rowOff>
    </xdr:from>
    <xdr:to>
      <xdr:col>6</xdr:col>
      <xdr:colOff>38100</xdr:colOff>
      <xdr:row>58</xdr:row>
      <xdr:rowOff>40826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88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57353</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65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693</xdr:rowOff>
    </xdr:from>
    <xdr:to>
      <xdr:col>24</xdr:col>
      <xdr:colOff>62865</xdr:colOff>
      <xdr:row>78</xdr:row>
      <xdr:rowOff>134324</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345093"/>
          <a:ext cx="1270" cy="1162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138151</xdr:rowOff>
    </xdr:from>
    <xdr:ext cx="469744"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1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134324</xdr:rowOff>
    </xdr:from>
    <xdr:to>
      <xdr:col>24</xdr:col>
      <xdr:colOff>152400</xdr:colOff>
      <xdr:row>78</xdr:row>
      <xdr:rowOff>134324</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07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118820</xdr:rowOff>
    </xdr:from>
    <xdr:ext cx="599010"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120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693</xdr:rowOff>
    </xdr:from>
    <xdr:to>
      <xdr:col>24</xdr:col>
      <xdr:colOff>152400</xdr:colOff>
      <xdr:row>72</xdr:row>
      <xdr:rowOff>693</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345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122848</xdr:rowOff>
    </xdr:from>
    <xdr:to>
      <xdr:col>24</xdr:col>
      <xdr:colOff>63500</xdr:colOff>
      <xdr:row>78</xdr:row>
      <xdr:rowOff>123972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495948"/>
          <a:ext cx="838200" cy="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5030</xdr:rowOff>
    </xdr:from>
    <xdr:ext cx="534377"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2066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153603</xdr:rowOff>
    </xdr:from>
    <xdr:to>
      <xdr:col>24</xdr:col>
      <xdr:colOff>114300</xdr:colOff>
      <xdr:row>78</xdr:row>
      <xdr:rowOff>83753</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3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123972</xdr:rowOff>
    </xdr:from>
    <xdr:to>
      <xdr:col>19</xdr:col>
      <xdr:colOff>177800</xdr:colOff>
      <xdr:row>78</xdr:row>
      <xdr:rowOff>126862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497072"/>
          <a:ext cx="889000" cy="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158865</xdr:rowOff>
    </xdr:from>
    <xdr:to>
      <xdr:col>20</xdr:col>
      <xdr:colOff>38100</xdr:colOff>
      <xdr:row>78</xdr:row>
      <xdr:rowOff>89015</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3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105542</xdr:rowOff>
    </xdr:from>
    <xdr:ext cx="534377"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30111" y="1313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126862</xdr:rowOff>
    </xdr:from>
    <xdr:to>
      <xdr:col>15</xdr:col>
      <xdr:colOff>50800</xdr:colOff>
      <xdr:row>78</xdr:row>
      <xdr:rowOff>127493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499962"/>
          <a:ext cx="889000" cy="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5648</xdr:rowOff>
    </xdr:from>
    <xdr:to>
      <xdr:col>15</xdr:col>
      <xdr:colOff>101600</xdr:colOff>
      <xdr:row>78</xdr:row>
      <xdr:rowOff>107248</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7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123775</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41111" y="1315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119656</xdr:rowOff>
    </xdr:from>
    <xdr:to>
      <xdr:col>10</xdr:col>
      <xdr:colOff>114300</xdr:colOff>
      <xdr:row>78</xdr:row>
      <xdr:rowOff>127493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492756"/>
          <a:ext cx="889000" cy="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2150</xdr:rowOff>
    </xdr:from>
    <xdr:to>
      <xdr:col>10</xdr:col>
      <xdr:colOff>165100</xdr:colOff>
      <xdr:row>78</xdr:row>
      <xdr:rowOff>103750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120277</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52111" y="1315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10055</xdr:rowOff>
    </xdr:from>
    <xdr:to>
      <xdr:col>6</xdr:col>
      <xdr:colOff>38100</xdr:colOff>
      <xdr:row>78</xdr:row>
      <xdr:rowOff>111655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8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128182</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63111" y="1315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72048</xdr:rowOff>
    </xdr:from>
    <xdr:to>
      <xdr:col>24</xdr:col>
      <xdr:colOff>114300</xdr:colOff>
      <xdr:row>79</xdr:row>
      <xdr:rowOff>2198</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44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158425</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6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73172</xdr:rowOff>
    </xdr:from>
    <xdr:to>
      <xdr:col>20</xdr:col>
      <xdr:colOff>38100</xdr:colOff>
      <xdr:row>79</xdr:row>
      <xdr:rowOff>3322</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44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165899</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538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76062</xdr:rowOff>
    </xdr:from>
    <xdr:to>
      <xdr:col>15</xdr:col>
      <xdr:colOff>101600</xdr:colOff>
      <xdr:row>79</xdr:row>
      <xdr:rowOff>6212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44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168789</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541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76693</xdr:rowOff>
    </xdr:from>
    <xdr:to>
      <xdr:col>10</xdr:col>
      <xdr:colOff>165100</xdr:colOff>
      <xdr:row>79</xdr:row>
      <xdr:rowOff>6843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44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169420</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542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68856</xdr:rowOff>
    </xdr:from>
    <xdr:to>
      <xdr:col>6</xdr:col>
      <xdr:colOff>38100</xdr:colOff>
      <xdr:row>78</xdr:row>
      <xdr:rowOff>170456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4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161583</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534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32573</xdr:rowOff>
    </xdr:from>
    <xdr:to>
      <xdr:col>24</xdr:col>
      <xdr:colOff>62865</xdr:colOff>
      <xdr:row>98</xdr:row>
      <xdr:rowOff>108283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63073"/>
          <a:ext cx="1270" cy="144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112110</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91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108283</xdr:rowOff>
    </xdr:from>
    <xdr:to>
      <xdr:col>24</xdr:col>
      <xdr:colOff>152400</xdr:colOff>
      <xdr:row>98</xdr:row>
      <xdr:rowOff>108283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910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150700</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38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32573</xdr:rowOff>
    </xdr:from>
    <xdr:to>
      <xdr:col>24</xdr:col>
      <xdr:colOff>152400</xdr:colOff>
      <xdr:row>90</xdr:row>
      <xdr:rowOff>32573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63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101873</xdr:rowOff>
    </xdr:from>
    <xdr:to>
      <xdr:col>24</xdr:col>
      <xdr:colOff>63500</xdr:colOff>
      <xdr:row>96</xdr:row>
      <xdr:rowOff>14123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389623"/>
          <a:ext cx="838200" cy="8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171387</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16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148510</xdr:rowOff>
    </xdr:from>
    <xdr:to>
      <xdr:col>24</xdr:col>
      <xdr:colOff>114300</xdr:colOff>
      <xdr:row>95</xdr:row>
      <xdr:rowOff>78660</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9452</xdr:rowOff>
    </xdr:from>
    <xdr:to>
      <xdr:col>19</xdr:col>
      <xdr:colOff>177800</xdr:colOff>
      <xdr:row>96</xdr:row>
      <xdr:rowOff>14123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2908300" y="16468652"/>
          <a:ext cx="889000" cy="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135491</xdr:rowOff>
    </xdr:from>
    <xdr:to>
      <xdr:col>20</xdr:col>
      <xdr:colOff>38100</xdr:colOff>
      <xdr:row>95</xdr:row>
      <xdr:rowOff>65641</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82168</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02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9452</xdr:rowOff>
    </xdr:from>
    <xdr:to>
      <xdr:col>15</xdr:col>
      <xdr:colOff>50800</xdr:colOff>
      <xdr:row>96</xdr:row>
      <xdr:rowOff>37602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468652"/>
          <a:ext cx="889000" cy="2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57386</xdr:rowOff>
    </xdr:from>
    <xdr:to>
      <xdr:col>15</xdr:col>
      <xdr:colOff>101600</xdr:colOff>
      <xdr:row>95</xdr:row>
      <xdr:rowOff>158986</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3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4063</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12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37602</xdr:rowOff>
    </xdr:from>
    <xdr:to>
      <xdr:col>10</xdr:col>
      <xdr:colOff>114300</xdr:colOff>
      <xdr:row>96</xdr:row>
      <xdr:rowOff>94698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496802"/>
          <a:ext cx="889000" cy="57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55677</xdr:rowOff>
    </xdr:from>
    <xdr:to>
      <xdr:col>10</xdr:col>
      <xdr:colOff>165100</xdr:colOff>
      <xdr:row>95</xdr:row>
      <xdr:rowOff>157277</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34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2354</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11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111869</xdr:rowOff>
    </xdr:from>
    <xdr:to>
      <xdr:col>6</xdr:col>
      <xdr:colOff>38100</xdr:colOff>
      <xdr:row>96</xdr:row>
      <xdr:rowOff>42019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39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58546</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17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51073</xdr:rowOff>
    </xdr:from>
    <xdr:to>
      <xdr:col>24</xdr:col>
      <xdr:colOff>114300</xdr:colOff>
      <xdr:row>95</xdr:row>
      <xdr:rowOff>152673</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33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29500</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31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134773</xdr:rowOff>
    </xdr:from>
    <xdr:to>
      <xdr:col>20</xdr:col>
      <xdr:colOff>38100</xdr:colOff>
      <xdr:row>96</xdr:row>
      <xdr:rowOff>64923</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42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56050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130102</xdr:rowOff>
    </xdr:from>
    <xdr:to>
      <xdr:col>15</xdr:col>
      <xdr:colOff>101600</xdr:colOff>
      <xdr:row>96</xdr:row>
      <xdr:rowOff>60252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41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51379</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51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158252</xdr:rowOff>
    </xdr:from>
    <xdr:to>
      <xdr:col>10</xdr:col>
      <xdr:colOff>165100</xdr:colOff>
      <xdr:row>96</xdr:row>
      <xdr:rowOff>88402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44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79529</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53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43898</xdr:rowOff>
    </xdr:from>
    <xdr:to>
      <xdr:col>6</xdr:col>
      <xdr:colOff>38100</xdr:colOff>
      <xdr:row>96</xdr:row>
      <xdr:rowOff>145498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50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136625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59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131196</xdr:rowOff>
    </xdr:from>
    <xdr:to>
      <xdr:col>54</xdr:col>
      <xdr:colOff>189865</xdr:colOff>
      <xdr:row>38</xdr:row>
      <xdr:rowOff>136711</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274696"/>
          <a:ext cx="1270" cy="137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140538</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65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136711</xdr:rowOff>
    </xdr:from>
    <xdr:to>
      <xdr:col>55</xdr:col>
      <xdr:colOff>88900</xdr:colOff>
      <xdr:row>38</xdr:row>
      <xdr:rowOff>136711</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651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77873</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04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131196</xdr:rowOff>
    </xdr:from>
    <xdr:to>
      <xdr:col>55</xdr:col>
      <xdr:colOff>88900</xdr:colOff>
      <xdr:row>30</xdr:row>
      <xdr:rowOff>131196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274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105006</xdr:rowOff>
    </xdr:from>
    <xdr:to>
      <xdr:col>55</xdr:col>
      <xdr:colOff>0</xdr:colOff>
      <xdr:row>35</xdr:row>
      <xdr:rowOff>43900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5934306"/>
          <a:ext cx="838200" cy="110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142268</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3144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163841</xdr:rowOff>
    </xdr:from>
    <xdr:to>
      <xdr:col>55</xdr:col>
      <xdr:colOff>50800</xdr:colOff>
      <xdr:row>37</xdr:row>
      <xdr:rowOff>93991</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43900</xdr:rowOff>
    </xdr:from>
    <xdr:to>
      <xdr:col>50</xdr:col>
      <xdr:colOff>114300</xdr:colOff>
      <xdr:row>35</xdr:row>
      <xdr:rowOff>170401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044650"/>
          <a:ext cx="889000" cy="126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167344</xdr:rowOff>
    </xdr:from>
    <xdr:to>
      <xdr:col>50</xdr:col>
      <xdr:colOff>165100</xdr:colOff>
      <xdr:row>37</xdr:row>
      <xdr:rowOff>97494</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88621</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43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170401</xdr:rowOff>
    </xdr:from>
    <xdr:to>
      <xdr:col>45</xdr:col>
      <xdr:colOff>177800</xdr:colOff>
      <xdr:row>36</xdr:row>
      <xdr:rowOff>66093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171151"/>
          <a:ext cx="889000" cy="67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9999</xdr:rowOff>
    </xdr:from>
    <xdr:to>
      <xdr:col>46</xdr:col>
      <xdr:colOff>38100</xdr:colOff>
      <xdr:row>37</xdr:row>
      <xdr:rowOff>111599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35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102726</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44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66093</xdr:rowOff>
    </xdr:from>
    <xdr:to>
      <xdr:col>41</xdr:col>
      <xdr:colOff>50800</xdr:colOff>
      <xdr:row>36</xdr:row>
      <xdr:rowOff>158965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238293"/>
          <a:ext cx="889000" cy="9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43441</xdr:rowOff>
    </xdr:from>
    <xdr:to>
      <xdr:col>41</xdr:col>
      <xdr:colOff>101600</xdr:colOff>
      <xdr:row>37</xdr:row>
      <xdr:rowOff>145041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87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136168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479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61489</xdr:rowOff>
    </xdr:from>
    <xdr:to>
      <xdr:col>36</xdr:col>
      <xdr:colOff>165100</xdr:colOff>
      <xdr:row>37</xdr:row>
      <xdr:rowOff>163089</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405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154216</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497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54206</xdr:rowOff>
    </xdr:from>
    <xdr:to>
      <xdr:col>55</xdr:col>
      <xdr:colOff>50800</xdr:colOff>
      <xdr:row>34</xdr:row>
      <xdr:rowOff>155806</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588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77083</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734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164550</xdr:rowOff>
    </xdr:from>
    <xdr:to>
      <xdr:col>50</xdr:col>
      <xdr:colOff>165100</xdr:colOff>
      <xdr:row>35</xdr:row>
      <xdr:rowOff>94700</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59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111227</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769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119601</xdr:rowOff>
    </xdr:from>
    <xdr:to>
      <xdr:col>46</xdr:col>
      <xdr:colOff>38100</xdr:colOff>
      <xdr:row>36</xdr:row>
      <xdr:rowOff>49751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12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66278</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895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15293</xdr:rowOff>
    </xdr:from>
    <xdr:to>
      <xdr:col>41</xdr:col>
      <xdr:colOff>101600</xdr:colOff>
      <xdr:row>36</xdr:row>
      <xdr:rowOff>116893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18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133420</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962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108165</xdr:rowOff>
    </xdr:from>
    <xdr:to>
      <xdr:col>36</xdr:col>
      <xdr:colOff>165100</xdr:colOff>
      <xdr:row>37</xdr:row>
      <xdr:rowOff>38315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28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54842</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055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133243</xdr:rowOff>
    </xdr:from>
    <xdr:to>
      <xdr:col>54</xdr:col>
      <xdr:colOff>189865</xdr:colOff>
      <xdr:row>59</xdr:row>
      <xdr:rowOff>19103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77193"/>
          <a:ext cx="1270" cy="125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22930</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3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19103</xdr:rowOff>
    </xdr:from>
    <xdr:to>
      <xdr:col>55</xdr:col>
      <xdr:colOff>88900</xdr:colOff>
      <xdr:row>59</xdr:row>
      <xdr:rowOff>19103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34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79920</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6524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133243</xdr:rowOff>
    </xdr:from>
    <xdr:to>
      <xdr:col>55</xdr:col>
      <xdr:colOff>88900</xdr:colOff>
      <xdr:row>51</xdr:row>
      <xdr:rowOff>133243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17990</xdr:rowOff>
    </xdr:from>
    <xdr:to>
      <xdr:col>55</xdr:col>
      <xdr:colOff>0</xdr:colOff>
      <xdr:row>58</xdr:row>
      <xdr:rowOff>64272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9962090"/>
          <a:ext cx="838200" cy="46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22628</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9667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44201</xdr:rowOff>
    </xdr:from>
    <xdr:to>
      <xdr:col>55</xdr:col>
      <xdr:colOff>50800</xdr:colOff>
      <xdr:row>58</xdr:row>
      <xdr:rowOff>145801</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98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165706</xdr:rowOff>
    </xdr:from>
    <xdr:to>
      <xdr:col>50</xdr:col>
      <xdr:colOff>114300</xdr:colOff>
      <xdr:row>58</xdr:row>
      <xdr:rowOff>64272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9938356"/>
          <a:ext cx="889000" cy="70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46875</xdr:rowOff>
    </xdr:from>
    <xdr:to>
      <xdr:col>50</xdr:col>
      <xdr:colOff>165100</xdr:colOff>
      <xdr:row>58</xdr:row>
      <xdr:rowOff>148475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9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139602</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10083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148843</xdr:rowOff>
    </xdr:from>
    <xdr:to>
      <xdr:col>45</xdr:col>
      <xdr:colOff>177800</xdr:colOff>
      <xdr:row>57</xdr:row>
      <xdr:rowOff>165706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9578593"/>
          <a:ext cx="889000" cy="359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55405</xdr:rowOff>
    </xdr:from>
    <xdr:to>
      <xdr:col>46</xdr:col>
      <xdr:colOff>38100</xdr:colOff>
      <xdr:row>58</xdr:row>
      <xdr:rowOff>157005</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9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148132</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1009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148843</xdr:rowOff>
    </xdr:from>
    <xdr:to>
      <xdr:col>41</xdr:col>
      <xdr:colOff>50800</xdr:colOff>
      <xdr:row>58</xdr:row>
      <xdr:rowOff>94517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9578593"/>
          <a:ext cx="889000" cy="460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55163</xdr:rowOff>
    </xdr:from>
    <xdr:to>
      <xdr:col>41</xdr:col>
      <xdr:colOff>101600</xdr:colOff>
      <xdr:row>58</xdr:row>
      <xdr:rowOff>156763</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99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147890</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10091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74116</xdr:rowOff>
    </xdr:from>
    <xdr:to>
      <xdr:col>36</xdr:col>
      <xdr:colOff>165100</xdr:colOff>
      <xdr:row>59</xdr:row>
      <xdr:rowOff>4266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1001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166843</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10110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138640</xdr:rowOff>
    </xdr:from>
    <xdr:to>
      <xdr:col>55</xdr:col>
      <xdr:colOff>50800</xdr:colOff>
      <xdr:row>58</xdr:row>
      <xdr:rowOff>68790</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91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161517</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762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13472</xdr:rowOff>
    </xdr:from>
    <xdr:to>
      <xdr:col>50</xdr:col>
      <xdr:colOff>165100</xdr:colOff>
      <xdr:row>58</xdr:row>
      <xdr:rowOff>115072</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95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131599</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9732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114906</xdr:rowOff>
    </xdr:from>
    <xdr:to>
      <xdr:col>46</xdr:col>
      <xdr:colOff>38100</xdr:colOff>
      <xdr:row>58</xdr:row>
      <xdr:rowOff>45056</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88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61583</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9662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98043</xdr:rowOff>
    </xdr:from>
    <xdr:to>
      <xdr:col>41</xdr:col>
      <xdr:colOff>101600</xdr:colOff>
      <xdr:row>56</xdr:row>
      <xdr:rowOff>28193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52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54</xdr:row>
      <xdr:rowOff>44720</xdr:rowOff>
    </xdr:from>
    <xdr:ext cx="690189"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16205" y="93030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43717</xdr:rowOff>
    </xdr:from>
    <xdr:to>
      <xdr:col>36</xdr:col>
      <xdr:colOff>165100</xdr:colOff>
      <xdr:row>58</xdr:row>
      <xdr:rowOff>145317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98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161844</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9763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21113</xdr:rowOff>
    </xdr:from>
    <xdr:to>
      <xdr:col>54</xdr:col>
      <xdr:colOff>189865</xdr:colOff>
      <xdr:row>79</xdr:row>
      <xdr:rowOff>98879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194063"/>
          <a:ext cx="1270" cy="1449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139240</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9692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21113</xdr:rowOff>
    </xdr:from>
    <xdr:to>
      <xdr:col>55</xdr:col>
      <xdr:colOff>88900</xdr:colOff>
      <xdr:row>71</xdr:row>
      <xdr:rowOff>21113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194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142489</xdr:rowOff>
    </xdr:from>
    <xdr:to>
      <xdr:col>55</xdr:col>
      <xdr:colOff>0</xdr:colOff>
      <xdr:row>79</xdr:row>
      <xdr:rowOff>20636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344139"/>
          <a:ext cx="838200" cy="221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63893</xdr:rowOff>
    </xdr:from>
    <xdr:ext cx="599010"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436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85466</xdr:rowOff>
    </xdr:from>
    <xdr:to>
      <xdr:col>55</xdr:col>
      <xdr:colOff>50800</xdr:colOff>
      <xdr:row>79</xdr:row>
      <xdr:rowOff>15616</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22250</xdr:rowOff>
    </xdr:from>
    <xdr:to>
      <xdr:col>50</xdr:col>
      <xdr:colOff>114300</xdr:colOff>
      <xdr:row>79</xdr:row>
      <xdr:rowOff>20636</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395350"/>
          <a:ext cx="889000" cy="169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89219</xdr:rowOff>
    </xdr:from>
    <xdr:to>
      <xdr:col>50</xdr:col>
      <xdr:colOff>165100</xdr:colOff>
      <xdr:row>79</xdr:row>
      <xdr:rowOff>19369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6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77</xdr:row>
      <xdr:rowOff>35896</xdr:rowOff>
    </xdr:from>
    <xdr:ext cx="59901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39795" y="13237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32012</xdr:rowOff>
    </xdr:from>
    <xdr:to>
      <xdr:col>45</xdr:col>
      <xdr:colOff>177800</xdr:colOff>
      <xdr:row>78</xdr:row>
      <xdr:rowOff>22250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233662"/>
          <a:ext cx="889000" cy="161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85294</xdr:rowOff>
    </xdr:from>
    <xdr:to>
      <xdr:col>46</xdr:col>
      <xdr:colOff>38100</xdr:colOff>
      <xdr:row>79</xdr:row>
      <xdr:rowOff>15444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58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79</xdr:row>
      <xdr:rowOff>6571</xdr:rowOff>
    </xdr:from>
    <xdr:ext cx="59901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50795" y="13551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80685</xdr:rowOff>
    </xdr:from>
    <xdr:to>
      <xdr:col>41</xdr:col>
      <xdr:colOff>101600</xdr:colOff>
      <xdr:row>79</xdr:row>
      <xdr:rowOff>10835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45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79</xdr:row>
      <xdr:rowOff>1962</xdr:rowOff>
    </xdr:from>
    <xdr:ext cx="59901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61795" y="13546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91689</xdr:rowOff>
    </xdr:from>
    <xdr:to>
      <xdr:col>55</xdr:col>
      <xdr:colOff>50800</xdr:colOff>
      <xdr:row>78</xdr:row>
      <xdr:rowOff>21839</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29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114566</xdr:rowOff>
    </xdr:from>
    <xdr:ext cx="599010"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144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141286</xdr:rowOff>
    </xdr:from>
    <xdr:to>
      <xdr:col>50</xdr:col>
      <xdr:colOff>165100</xdr:colOff>
      <xdr:row>79</xdr:row>
      <xdr:rowOff>71436</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51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62563</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72111" y="1360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142900</xdr:rowOff>
    </xdr:from>
    <xdr:to>
      <xdr:col>46</xdr:col>
      <xdr:colOff>38100</xdr:colOff>
      <xdr:row>78</xdr:row>
      <xdr:rowOff>73050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34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89577</xdr:rowOff>
    </xdr:from>
    <xdr:ext cx="59901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50795" y="13119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152662</xdr:rowOff>
    </xdr:from>
    <xdr:to>
      <xdr:col>41</xdr:col>
      <xdr:colOff>101600</xdr:colOff>
      <xdr:row>77</xdr:row>
      <xdr:rowOff>82812</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318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99339</xdr:rowOff>
    </xdr:from>
    <xdr:ext cx="59901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61795" y="12958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4" name="普通建設事業費 （ うち更新整備　）グラフ枠">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62257</xdr:rowOff>
    </xdr:from>
    <xdr:to>
      <xdr:col>54</xdr:col>
      <xdr:colOff>189865</xdr:colOff>
      <xdr:row>98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flipV="1">
          <a:off x="10475595" y="15664207"/>
          <a:ext cx="1270" cy="1163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29227</xdr:rowOff>
    </xdr:from>
    <xdr:ext cx="249299" cy="259045"/>
    <xdr:sp macro="" textlink="">
      <xdr:nvSpPr>
        <xdr:cNvPr id="446" name="普通建設事業費 （ うち更新整備　）最小値テキスト">
          <a:extLst>
            <a:ext uri="{FF2B5EF4-FFF2-40B4-BE49-F238E27FC236}">
              <a16:creationId xmlns:a16="http://schemas.microsoft.com/office/drawing/2014/main" id="{00000000-0008-0000-0600-0000BE010000}"/>
            </a:ext>
          </a:extLst>
        </xdr:cNvPr>
        <xdr:cNvSpPr txBox="1"/>
      </xdr:nvSpPr>
      <xdr:spPr>
        <a:xfrm>
          <a:off x="10528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25400</xdr:rowOff>
    </xdr:from>
    <xdr:to>
      <xdr:col>55</xdr:col>
      <xdr:colOff>88900</xdr:colOff>
      <xdr:row>98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10388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8934</xdr:rowOff>
    </xdr:from>
    <xdr:ext cx="690189" cy="259045"/>
    <xdr:sp macro="" textlink="">
      <xdr:nvSpPr>
        <xdr:cNvPr id="448" name="普通建設事業費 （ うち更新整備　）最大値テキスト">
          <a:extLst>
            <a:ext uri="{FF2B5EF4-FFF2-40B4-BE49-F238E27FC236}">
              <a16:creationId xmlns:a16="http://schemas.microsoft.com/office/drawing/2014/main" id="{00000000-0008-0000-0600-0000C0010000}"/>
            </a:ext>
          </a:extLst>
        </xdr:cNvPr>
        <xdr:cNvSpPr txBox="1"/>
      </xdr:nvSpPr>
      <xdr:spPr>
        <a:xfrm>
          <a:off x="10528300" y="154394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2,035,510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62257</xdr:rowOff>
    </xdr:from>
    <xdr:to>
      <xdr:col>55</xdr:col>
      <xdr:colOff>88900</xdr:colOff>
      <xdr:row>91</xdr:row>
      <xdr:rowOff>62257</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566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16588</xdr:rowOff>
    </xdr:from>
    <xdr:to>
      <xdr:col>55</xdr:col>
      <xdr:colOff>0</xdr:colOff>
      <xdr:row>97</xdr:row>
      <xdr:rowOff>57917</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9639300" y="16647238"/>
          <a:ext cx="838200" cy="41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29077</xdr:rowOff>
    </xdr:from>
    <xdr:ext cx="599010" cy="259045"/>
    <xdr:sp macro="" textlink="">
      <xdr:nvSpPr>
        <xdr:cNvPr id="451" name="普通建設事業費 （ うち更新整備　）平均値テキスト">
          <a:extLst>
            <a:ext uri="{FF2B5EF4-FFF2-40B4-BE49-F238E27FC236}">
              <a16:creationId xmlns:a16="http://schemas.microsoft.com/office/drawing/2014/main" id="{00000000-0008-0000-0600-0000C3010000}"/>
            </a:ext>
          </a:extLst>
        </xdr:cNvPr>
        <xdr:cNvSpPr txBox="1"/>
      </xdr:nvSpPr>
      <xdr:spPr>
        <a:xfrm>
          <a:off x="10528300" y="166597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50650</xdr:rowOff>
    </xdr:from>
    <xdr:to>
      <xdr:col>55</xdr:col>
      <xdr:colOff>50800</xdr:colOff>
      <xdr:row>97</xdr:row>
      <xdr:rowOff>152250</xdr:rowOff>
    </xdr:to>
    <xdr:sp macro="" textlink="">
      <xdr:nvSpPr>
        <xdr:cNvPr id="452" name="フローチャート: 判断 451">
          <a:extLst>
            <a:ext uri="{FF2B5EF4-FFF2-40B4-BE49-F238E27FC236}">
              <a16:creationId xmlns:a16="http://schemas.microsoft.com/office/drawing/2014/main" id="{00000000-0008-0000-0600-0000C4010000}"/>
            </a:ext>
          </a:extLst>
        </xdr:cNvPr>
        <xdr:cNvSpPr/>
      </xdr:nvSpPr>
      <xdr:spPr>
        <a:xfrm>
          <a:off x="10426700" y="166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15655</xdr:rowOff>
    </xdr:from>
    <xdr:to>
      <xdr:col>50</xdr:col>
      <xdr:colOff>114300</xdr:colOff>
      <xdr:row>97</xdr:row>
      <xdr:rowOff>16588</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8750300" y="16646305"/>
          <a:ext cx="889000" cy="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55831</xdr:rowOff>
    </xdr:from>
    <xdr:to>
      <xdr:col>50</xdr:col>
      <xdr:colOff>165100</xdr:colOff>
      <xdr:row>97</xdr:row>
      <xdr:rowOff>157431</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9588500" y="16686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148558</xdr:rowOff>
    </xdr:from>
    <xdr:ext cx="599010"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9339795" y="16779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54217</xdr:rowOff>
    </xdr:from>
    <xdr:to>
      <xdr:col>45</xdr:col>
      <xdr:colOff>177800</xdr:colOff>
      <xdr:row>97</xdr:row>
      <xdr:rowOff>15655</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7861300" y="16170517"/>
          <a:ext cx="889000" cy="475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71300</xdr:rowOff>
    </xdr:from>
    <xdr:to>
      <xdr:col>46</xdr:col>
      <xdr:colOff>38100</xdr:colOff>
      <xdr:row>98</xdr:row>
      <xdr:rowOff>1450</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8699500" y="1670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164027</xdr:rowOff>
    </xdr:from>
    <xdr:ext cx="599010"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8450795" y="16794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70430</xdr:rowOff>
    </xdr:from>
    <xdr:to>
      <xdr:col>41</xdr:col>
      <xdr:colOff>101600</xdr:colOff>
      <xdr:row>98</xdr:row>
      <xdr:rowOff>580</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7810500" y="167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163157</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7561795" y="16793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7117</xdr:rowOff>
    </xdr:from>
    <xdr:to>
      <xdr:col>55</xdr:col>
      <xdr:colOff>50800</xdr:colOff>
      <xdr:row>97</xdr:row>
      <xdr:rowOff>108717</xdr:rowOff>
    </xdr:to>
    <xdr:sp macro="" textlink="">
      <xdr:nvSpPr>
        <xdr:cNvPr id="466" name="楕円 465">
          <a:extLst>
            <a:ext uri="{FF2B5EF4-FFF2-40B4-BE49-F238E27FC236}">
              <a16:creationId xmlns:a16="http://schemas.microsoft.com/office/drawing/2014/main" id="{00000000-0008-0000-0600-0000D2010000}"/>
            </a:ext>
          </a:extLst>
        </xdr:cNvPr>
        <xdr:cNvSpPr/>
      </xdr:nvSpPr>
      <xdr:spPr>
        <a:xfrm>
          <a:off x="10426700" y="1663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29994</xdr:rowOff>
    </xdr:from>
    <xdr:ext cx="599010" cy="259045"/>
    <xdr:sp macro="" textlink="">
      <xdr:nvSpPr>
        <xdr:cNvPr id="467" name="普通建設事業費 （ うち更新整備　）該当値テキスト">
          <a:extLst>
            <a:ext uri="{FF2B5EF4-FFF2-40B4-BE49-F238E27FC236}">
              <a16:creationId xmlns:a16="http://schemas.microsoft.com/office/drawing/2014/main" id="{00000000-0008-0000-0600-0000D3010000}"/>
            </a:ext>
          </a:extLst>
        </xdr:cNvPr>
        <xdr:cNvSpPr txBox="1"/>
      </xdr:nvSpPr>
      <xdr:spPr>
        <a:xfrm>
          <a:off x="10528300" y="16489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137238</xdr:rowOff>
    </xdr:from>
    <xdr:to>
      <xdr:col>50</xdr:col>
      <xdr:colOff>165100</xdr:colOff>
      <xdr:row>97</xdr:row>
      <xdr:rowOff>67388</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9588500" y="1659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83915</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39795" y="16371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136305</xdr:rowOff>
    </xdr:from>
    <xdr:to>
      <xdr:col>46</xdr:col>
      <xdr:colOff>38100</xdr:colOff>
      <xdr:row>97</xdr:row>
      <xdr:rowOff>66455</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8699500" y="1659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82982</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50795" y="16370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3417</xdr:rowOff>
    </xdr:from>
    <xdr:to>
      <xdr:col>41</xdr:col>
      <xdr:colOff>101600</xdr:colOff>
      <xdr:row>94</xdr:row>
      <xdr:rowOff>105017</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7810500" y="1611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92</xdr:row>
      <xdr:rowOff>121544</xdr:rowOff>
    </xdr:from>
    <xdr:ext cx="690189"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16205" y="158949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4" name="正方形/長方形 473">
          <a:extLst>
            <a:ext uri="{FF2B5EF4-FFF2-40B4-BE49-F238E27FC236}">
              <a16:creationId xmlns:a16="http://schemas.microsoft.com/office/drawing/2014/main" id="{00000000-0008-0000-0600-0000D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5" name="正方形/長方形 474">
          <a:extLst>
            <a:ext uri="{FF2B5EF4-FFF2-40B4-BE49-F238E27FC236}">
              <a16:creationId xmlns:a16="http://schemas.microsoft.com/office/drawing/2014/main" id="{00000000-0008-0000-0600-0000D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3" name="直線コネクタ 482">
          <a:extLst>
            <a:ext uri="{FF2B5EF4-FFF2-40B4-BE49-F238E27FC236}">
              <a16:creationId xmlns:a16="http://schemas.microsoft.com/office/drawing/2014/main" id="{00000000-0008-0000-0600-0000E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84" name="直線コネクタ 483">
          <a:extLst>
            <a:ext uri="{FF2B5EF4-FFF2-40B4-BE49-F238E27FC236}">
              <a16:creationId xmlns:a16="http://schemas.microsoft.com/office/drawing/2014/main" id="{00000000-0008-0000-0600-0000E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121118</xdr:rowOff>
    </xdr:from>
    <xdr:to>
      <xdr:col>85</xdr:col>
      <xdr:colOff>126364</xdr:colOff>
      <xdr:row>39</xdr:row>
      <xdr:rowOff>98878</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flipV="1">
          <a:off x="16317595" y="5264618"/>
          <a:ext cx="1269" cy="1520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128547</xdr:rowOff>
    </xdr:from>
    <xdr:ext cx="249299" cy="259045"/>
    <xdr:sp macro="" textlink="">
      <xdr:nvSpPr>
        <xdr:cNvPr id="500" name="災害復旧事業費最小値テキスト">
          <a:extLst>
            <a:ext uri="{FF2B5EF4-FFF2-40B4-BE49-F238E27FC236}">
              <a16:creationId xmlns:a16="http://schemas.microsoft.com/office/drawing/2014/main" id="{00000000-0008-0000-0600-0000F4010000}"/>
            </a:ext>
          </a:extLst>
        </xdr:cNvPr>
        <xdr:cNvSpPr txBox="1"/>
      </xdr:nvSpPr>
      <xdr:spPr>
        <a:xfrm>
          <a:off x="16370300" y="6815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67795</xdr:rowOff>
    </xdr:from>
    <xdr:ext cx="599010" cy="259045"/>
    <xdr:sp macro="" textlink="">
      <xdr:nvSpPr>
        <xdr:cNvPr id="502" name="災害復旧事業費最大値テキスト">
          <a:extLst>
            <a:ext uri="{FF2B5EF4-FFF2-40B4-BE49-F238E27FC236}">
              <a16:creationId xmlns:a16="http://schemas.microsoft.com/office/drawing/2014/main" id="{00000000-0008-0000-0600-0000F6010000}"/>
            </a:ext>
          </a:extLst>
        </xdr:cNvPr>
        <xdr:cNvSpPr txBox="1"/>
      </xdr:nvSpPr>
      <xdr:spPr>
        <a:xfrm>
          <a:off x="16370300" y="5039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121118</xdr:rowOff>
    </xdr:from>
    <xdr:to>
      <xdr:col>86</xdr:col>
      <xdr:colOff>25400</xdr:colOff>
      <xdr:row>30</xdr:row>
      <xdr:rowOff>121118</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5264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45997</xdr:rowOff>
    </xdr:from>
    <xdr:ext cx="534377" cy="259045"/>
    <xdr:sp macro="" textlink="">
      <xdr:nvSpPr>
        <xdr:cNvPr id="505" name="災害復旧事業費平均値テキスト">
          <a:extLst>
            <a:ext uri="{FF2B5EF4-FFF2-40B4-BE49-F238E27FC236}">
              <a16:creationId xmlns:a16="http://schemas.microsoft.com/office/drawing/2014/main" id="{00000000-0008-0000-0600-0000F9010000}"/>
            </a:ext>
          </a:extLst>
        </xdr:cNvPr>
        <xdr:cNvSpPr txBox="1"/>
      </xdr:nvSpPr>
      <xdr:spPr>
        <a:xfrm>
          <a:off x="16370300" y="6561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23120</xdr:rowOff>
    </xdr:from>
    <xdr:to>
      <xdr:col>85</xdr:col>
      <xdr:colOff>177800</xdr:colOff>
      <xdr:row>39</xdr:row>
      <xdr:rowOff>124720</xdr:rowOff>
    </xdr:to>
    <xdr:sp macro="" textlink="">
      <xdr:nvSpPr>
        <xdr:cNvPr id="506" name="フローチャート: 判断 505">
          <a:extLst>
            <a:ext uri="{FF2B5EF4-FFF2-40B4-BE49-F238E27FC236}">
              <a16:creationId xmlns:a16="http://schemas.microsoft.com/office/drawing/2014/main" id="{00000000-0008-0000-0600-0000FA010000}"/>
            </a:ext>
          </a:extLst>
        </xdr:cNvPr>
        <xdr:cNvSpPr/>
      </xdr:nvSpPr>
      <xdr:spPr>
        <a:xfrm>
          <a:off x="16268700" y="670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30259</xdr:rowOff>
    </xdr:from>
    <xdr:to>
      <xdr:col>81</xdr:col>
      <xdr:colOff>101600</xdr:colOff>
      <xdr:row>39</xdr:row>
      <xdr:rowOff>131859</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5430500" y="671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148386</xdr:rowOff>
    </xdr:from>
    <xdr:ext cx="534377"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5214111" y="649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74634</xdr:rowOff>
    </xdr:from>
    <xdr:to>
      <xdr:col>76</xdr:col>
      <xdr:colOff>114300</xdr:colOff>
      <xdr:row>39</xdr:row>
      <xdr:rowOff>98878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3703300" y="6761184"/>
          <a:ext cx="889000" cy="2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20521</xdr:rowOff>
    </xdr:from>
    <xdr:to>
      <xdr:col>76</xdr:col>
      <xdr:colOff>165100</xdr:colOff>
      <xdr:row>39</xdr:row>
      <xdr:rowOff>122121</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4541500" y="670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138648</xdr:rowOff>
    </xdr:from>
    <xdr:ext cx="534377"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4325111" y="648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45087</xdr:rowOff>
    </xdr:from>
    <xdr:to>
      <xdr:col>71</xdr:col>
      <xdr:colOff>177800</xdr:colOff>
      <xdr:row>39</xdr:row>
      <xdr:rowOff>74634</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814300" y="6731637"/>
          <a:ext cx="889000" cy="29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24832</xdr:rowOff>
    </xdr:from>
    <xdr:to>
      <xdr:col>72</xdr:col>
      <xdr:colOff>38100</xdr:colOff>
      <xdr:row>39</xdr:row>
      <xdr:rowOff>126432</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3652500" y="671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117559</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3436111" y="680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22469</xdr:rowOff>
    </xdr:from>
    <xdr:to>
      <xdr:col>67</xdr:col>
      <xdr:colOff>101600</xdr:colOff>
      <xdr:row>39</xdr:row>
      <xdr:rowOff>124069</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2763500" y="670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115196</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2547111" y="680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23" name="楕円 522">
          <a:extLst>
            <a:ext uri="{FF2B5EF4-FFF2-40B4-BE49-F238E27FC236}">
              <a16:creationId xmlns:a16="http://schemas.microsoft.com/office/drawing/2014/main" id="{00000000-0008-0000-0600-00000B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1547</xdr:rowOff>
    </xdr:from>
    <xdr:ext cx="249299" cy="259045"/>
    <xdr:sp macro="" textlink="">
      <xdr:nvSpPr>
        <xdr:cNvPr id="524" name="災害復旧事業費該当値テキスト">
          <a:extLst>
            <a:ext uri="{FF2B5EF4-FFF2-40B4-BE49-F238E27FC236}">
              <a16:creationId xmlns:a16="http://schemas.microsoft.com/office/drawing/2014/main" id="{00000000-0008-0000-0600-00000C020000}"/>
            </a:ext>
          </a:extLst>
        </xdr:cNvPr>
        <xdr:cNvSpPr txBox="1"/>
      </xdr:nvSpPr>
      <xdr:spPr>
        <a:xfrm>
          <a:off x="16370300" y="6688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23834</xdr:rowOff>
    </xdr:from>
    <xdr:to>
      <xdr:col>72</xdr:col>
      <xdr:colOff>38100</xdr:colOff>
      <xdr:row>39</xdr:row>
      <xdr:rowOff>125434</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3652500" y="671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141961</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36111" y="648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165737</xdr:rowOff>
    </xdr:from>
    <xdr:to>
      <xdr:col>67</xdr:col>
      <xdr:colOff>101600</xdr:colOff>
      <xdr:row>39</xdr:row>
      <xdr:rowOff>95887</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2763500" y="668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112414</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47111" y="645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a:extLst>
            <a:ext uri="{FF2B5EF4-FFF2-40B4-BE49-F238E27FC236}">
              <a16:creationId xmlns:a16="http://schemas.microsoft.com/office/drawing/2014/main" id="{00000000-0008-0000-0600-00002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a:extLst>
            <a:ext uri="{FF2B5EF4-FFF2-40B4-BE49-F238E27FC236}">
              <a16:creationId xmlns:a16="http://schemas.microsoft.com/office/drawing/2014/main" id="{00000000-0008-0000-0600-00002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a:extLst>
            <a:ext uri="{FF2B5EF4-FFF2-40B4-BE49-F238E27FC236}">
              <a16:creationId xmlns:a16="http://schemas.microsoft.com/office/drawing/2014/main" id="{00000000-0008-0000-0600-00002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a:extLst>
            <a:ext uri="{FF2B5EF4-FFF2-40B4-BE49-F238E27FC236}">
              <a16:creationId xmlns:a16="http://schemas.microsoft.com/office/drawing/2014/main" id="{00000000-0008-0000-0600-00002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a:extLst>
            <a:ext uri="{FF2B5EF4-FFF2-40B4-BE49-F238E27FC236}">
              <a16:creationId xmlns:a16="http://schemas.microsoft.com/office/drawing/2014/main" id="{00000000-0008-0000-0600-00003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公債費グラフ枠">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73</xdr:row>
      <xdr:rowOff>7727</xdr:rowOff>
    </xdr:from>
    <xdr:to>
      <xdr:col>85</xdr:col>
      <xdr:colOff>126364</xdr:colOff>
      <xdr:row>79</xdr:row>
      <xdr:rowOff>89841</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flipV="1">
          <a:off x="16317595" y="12523577"/>
          <a:ext cx="1269" cy="1110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93668</xdr:rowOff>
    </xdr:from>
    <xdr:ext cx="469744" cy="259045"/>
    <xdr:sp macro="" textlink="">
      <xdr:nvSpPr>
        <xdr:cNvPr id="608" name="公債費最小値テキスト">
          <a:extLst>
            <a:ext uri="{FF2B5EF4-FFF2-40B4-BE49-F238E27FC236}">
              <a16:creationId xmlns:a16="http://schemas.microsoft.com/office/drawing/2014/main" id="{00000000-0008-0000-0600-000060020000}"/>
            </a:ext>
          </a:extLst>
        </xdr:cNvPr>
        <xdr:cNvSpPr txBox="1"/>
      </xdr:nvSpPr>
      <xdr:spPr>
        <a:xfrm>
          <a:off x="16370300" y="13638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89841</xdr:rowOff>
    </xdr:from>
    <xdr:to>
      <xdr:col>86</xdr:col>
      <xdr:colOff>25400</xdr:colOff>
      <xdr:row>79</xdr:row>
      <xdr:rowOff>89841</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6230600" y="1363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125854</xdr:rowOff>
    </xdr:from>
    <xdr:ext cx="599010" cy="259045"/>
    <xdr:sp macro="" textlink="">
      <xdr:nvSpPr>
        <xdr:cNvPr id="610" name="公債費最大値テキスト">
          <a:extLst>
            <a:ext uri="{FF2B5EF4-FFF2-40B4-BE49-F238E27FC236}">
              <a16:creationId xmlns:a16="http://schemas.microsoft.com/office/drawing/2014/main" id="{00000000-0008-0000-0600-000062020000}"/>
            </a:ext>
          </a:extLst>
        </xdr:cNvPr>
        <xdr:cNvSpPr txBox="1"/>
      </xdr:nvSpPr>
      <xdr:spPr>
        <a:xfrm>
          <a:off x="16370300" y="12298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73</xdr:row>
      <xdr:rowOff>7727</xdr:rowOff>
    </xdr:from>
    <xdr:to>
      <xdr:col>86</xdr:col>
      <xdr:colOff>25400</xdr:colOff>
      <xdr:row>73</xdr:row>
      <xdr:rowOff>7727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6230600" y="12523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31750</xdr:rowOff>
    </xdr:from>
    <xdr:to>
      <xdr:col>85</xdr:col>
      <xdr:colOff>127000</xdr:colOff>
      <xdr:row>74</xdr:row>
      <xdr:rowOff>31841</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5481300" y="12204700"/>
          <a:ext cx="838200" cy="51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108748</xdr:rowOff>
    </xdr:from>
    <xdr:ext cx="599010" cy="259045"/>
    <xdr:sp macro="" textlink="">
      <xdr:nvSpPr>
        <xdr:cNvPr id="613" name="公債費平均値テキスト">
          <a:extLst>
            <a:ext uri="{FF2B5EF4-FFF2-40B4-BE49-F238E27FC236}">
              <a16:creationId xmlns:a16="http://schemas.microsoft.com/office/drawing/2014/main" id="{00000000-0008-0000-0600-000065020000}"/>
            </a:ext>
          </a:extLst>
        </xdr:cNvPr>
        <xdr:cNvSpPr txBox="1"/>
      </xdr:nvSpPr>
      <xdr:spPr>
        <a:xfrm>
          <a:off x="16370300" y="133103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130321</xdr:rowOff>
    </xdr:from>
    <xdr:to>
      <xdr:col>85</xdr:col>
      <xdr:colOff>177800</xdr:colOff>
      <xdr:row>78</xdr:row>
      <xdr:rowOff>60471</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6268700" y="1333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31750</xdr:rowOff>
    </xdr:from>
    <xdr:to>
      <xdr:col>81</xdr:col>
      <xdr:colOff>50800</xdr:colOff>
      <xdr:row>77</xdr:row>
      <xdr:rowOff>124642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4592300" y="12204700"/>
          <a:ext cx="889000" cy="1121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142749</xdr:rowOff>
    </xdr:from>
    <xdr:to>
      <xdr:col>81</xdr:col>
      <xdr:colOff>101600</xdr:colOff>
      <xdr:row>78</xdr:row>
      <xdr:rowOff>72899</xdr:rowOff>
    </xdr:to>
    <xdr:sp macro="" textlink="">
      <xdr:nvSpPr>
        <xdr:cNvPr id="616" name="フローチャート: 判断 615">
          <a:extLst>
            <a:ext uri="{FF2B5EF4-FFF2-40B4-BE49-F238E27FC236}">
              <a16:creationId xmlns:a16="http://schemas.microsoft.com/office/drawing/2014/main" id="{00000000-0008-0000-0600-000068020000}"/>
            </a:ext>
          </a:extLst>
        </xdr:cNvPr>
        <xdr:cNvSpPr/>
      </xdr:nvSpPr>
      <xdr:spPr>
        <a:xfrm>
          <a:off x="15430500" y="1334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64026</xdr:rowOff>
    </xdr:from>
    <xdr:ext cx="599010"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5181795" y="13437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142494</xdr:rowOff>
    </xdr:from>
    <xdr:to>
      <xdr:col>76</xdr:col>
      <xdr:colOff>114300</xdr:colOff>
      <xdr:row>77</xdr:row>
      <xdr:rowOff>124642</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3703300" y="13172694"/>
          <a:ext cx="889000" cy="15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23034</xdr:rowOff>
    </xdr:from>
    <xdr:to>
      <xdr:col>76</xdr:col>
      <xdr:colOff>165100</xdr:colOff>
      <xdr:row>78</xdr:row>
      <xdr:rowOff>124634</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4541500" y="133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115761</xdr:rowOff>
    </xdr:from>
    <xdr:ext cx="599010"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4292795" y="13488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143351</xdr:rowOff>
    </xdr:from>
    <xdr:to>
      <xdr:col>71</xdr:col>
      <xdr:colOff>177800</xdr:colOff>
      <xdr:row>76</xdr:row>
      <xdr:rowOff>142494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814300" y="13002101"/>
          <a:ext cx="889000" cy="170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163854</xdr:rowOff>
    </xdr:from>
    <xdr:to>
      <xdr:col>72</xdr:col>
      <xdr:colOff>38100</xdr:colOff>
      <xdr:row>78</xdr:row>
      <xdr:rowOff>94004</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3652500" y="1336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85131</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3403795" y="13458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161627</xdr:rowOff>
    </xdr:from>
    <xdr:to>
      <xdr:col>67</xdr:col>
      <xdr:colOff>101600</xdr:colOff>
      <xdr:row>78</xdr:row>
      <xdr:rowOff>91777</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2763500" y="1336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82904</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2514795" y="13456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152491</xdr:rowOff>
    </xdr:from>
    <xdr:to>
      <xdr:col>85</xdr:col>
      <xdr:colOff>177800</xdr:colOff>
      <xdr:row>74</xdr:row>
      <xdr:rowOff>82641</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6268700" y="1266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3918</xdr:rowOff>
    </xdr:from>
    <xdr:ext cx="599010" cy="259045"/>
    <xdr:sp macro="" textlink="">
      <xdr:nvSpPr>
        <xdr:cNvPr id="632" name="公債費該当値テキスト">
          <a:extLst>
            <a:ext uri="{FF2B5EF4-FFF2-40B4-BE49-F238E27FC236}">
              <a16:creationId xmlns:a16="http://schemas.microsoft.com/office/drawing/2014/main" id="{00000000-0008-0000-0600-000078020000}"/>
            </a:ext>
          </a:extLst>
        </xdr:cNvPr>
        <xdr:cNvSpPr txBox="1"/>
      </xdr:nvSpPr>
      <xdr:spPr>
        <a:xfrm>
          <a:off x="16370300" y="12519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152400</xdr:rowOff>
    </xdr:from>
    <xdr:to>
      <xdr:col>81</xdr:col>
      <xdr:colOff>101600</xdr:colOff>
      <xdr:row>71</xdr:row>
      <xdr:rowOff>82550</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5430500" y="1215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69</xdr:row>
      <xdr:rowOff>99077</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181795" y="11929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73842</xdr:rowOff>
    </xdr:from>
    <xdr:to>
      <xdr:col>76</xdr:col>
      <xdr:colOff>165100</xdr:colOff>
      <xdr:row>78</xdr:row>
      <xdr:rowOff>3992</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4541500" y="1327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20519</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3050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91694</xdr:rowOff>
    </xdr:from>
    <xdr:to>
      <xdr:col>72</xdr:col>
      <xdr:colOff>38100</xdr:colOff>
      <xdr:row>77</xdr:row>
      <xdr:rowOff>21844</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3652500" y="1312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38371</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03795" y="12897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92551</xdr:rowOff>
    </xdr:from>
    <xdr:to>
      <xdr:col>67</xdr:col>
      <xdr:colOff>101600</xdr:colOff>
      <xdr:row>76</xdr:row>
      <xdr:rowOff>22701</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2763500" y="1295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39228</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14795" y="12726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積立金グラフ枠">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40441</xdr:rowOff>
    </xdr:from>
    <xdr:to>
      <xdr:col>85</xdr:col>
      <xdr:colOff>126364</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flipV="1">
          <a:off x="16317595" y="15642391"/>
          <a:ext cx="1269" cy="1375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65" name="積立金最小値テキスト">
          <a:extLst>
            <a:ext uri="{FF2B5EF4-FFF2-40B4-BE49-F238E27FC236}">
              <a16:creationId xmlns:a16="http://schemas.microsoft.com/office/drawing/2014/main" id="{00000000-0008-0000-0600-000099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158568</xdr:rowOff>
    </xdr:from>
    <xdr:ext cx="690189" cy="259045"/>
    <xdr:sp macro="" textlink="">
      <xdr:nvSpPr>
        <xdr:cNvPr id="667" name="積立金最大値テキスト">
          <a:extLst>
            <a:ext uri="{FF2B5EF4-FFF2-40B4-BE49-F238E27FC236}">
              <a16:creationId xmlns:a16="http://schemas.microsoft.com/office/drawing/2014/main" id="{00000000-0008-0000-0600-00009B020000}"/>
            </a:ext>
          </a:extLst>
        </xdr:cNvPr>
        <xdr:cNvSpPr txBox="1"/>
      </xdr:nvSpPr>
      <xdr:spPr>
        <a:xfrm>
          <a:off x="16370300" y="154176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40441</xdr:rowOff>
    </xdr:from>
    <xdr:to>
      <xdr:col>86</xdr:col>
      <xdr:colOff>25400</xdr:colOff>
      <xdr:row>91</xdr:row>
      <xdr:rowOff>40441</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5642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137858</xdr:rowOff>
    </xdr:from>
    <xdr:to>
      <xdr:col>85</xdr:col>
      <xdr:colOff>127000</xdr:colOff>
      <xdr:row>99</xdr:row>
      <xdr:rowOff>23989</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5481300" y="16939958"/>
          <a:ext cx="838200" cy="5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133453</xdr:rowOff>
    </xdr:from>
    <xdr:ext cx="534377" cy="259045"/>
    <xdr:sp macro="" textlink="">
      <xdr:nvSpPr>
        <xdr:cNvPr id="670" name="積立金平均値テキスト">
          <a:extLst>
            <a:ext uri="{FF2B5EF4-FFF2-40B4-BE49-F238E27FC236}">
              <a16:creationId xmlns:a16="http://schemas.microsoft.com/office/drawing/2014/main" id="{00000000-0008-0000-0600-00009E020000}"/>
            </a:ext>
          </a:extLst>
        </xdr:cNvPr>
        <xdr:cNvSpPr txBox="1"/>
      </xdr:nvSpPr>
      <xdr:spPr>
        <a:xfrm>
          <a:off x="16370300" y="16764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110576</xdr:rowOff>
    </xdr:from>
    <xdr:to>
      <xdr:col>85</xdr:col>
      <xdr:colOff>177800</xdr:colOff>
      <xdr:row>99</xdr:row>
      <xdr:rowOff>40726</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6268700" y="1691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131874</xdr:rowOff>
    </xdr:from>
    <xdr:to>
      <xdr:col>81</xdr:col>
      <xdr:colOff>50800</xdr:colOff>
      <xdr:row>98</xdr:row>
      <xdr:rowOff>137858</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4592300" y="16933974"/>
          <a:ext cx="889000" cy="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98020</xdr:rowOff>
    </xdr:from>
    <xdr:to>
      <xdr:col>81</xdr:col>
      <xdr:colOff>101600</xdr:colOff>
      <xdr:row>99</xdr:row>
      <xdr:rowOff>28170</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5430500" y="16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19297</xdr:rowOff>
    </xdr:from>
    <xdr:ext cx="534377"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5214111" y="1699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110082</xdr:rowOff>
    </xdr:from>
    <xdr:to>
      <xdr:col>76</xdr:col>
      <xdr:colOff>114300</xdr:colOff>
      <xdr:row>98</xdr:row>
      <xdr:rowOff>131874</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3703300" y="16912182"/>
          <a:ext cx="889000" cy="2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37878</xdr:rowOff>
    </xdr:from>
    <xdr:to>
      <xdr:col>76</xdr:col>
      <xdr:colOff>165100</xdr:colOff>
      <xdr:row>98</xdr:row>
      <xdr:rowOff>139478</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4541500" y="1683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156005</xdr:rowOff>
    </xdr:from>
    <xdr:ext cx="599010"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4292795" y="16615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107097</xdr:rowOff>
    </xdr:from>
    <xdr:to>
      <xdr:col>71</xdr:col>
      <xdr:colOff>177800</xdr:colOff>
      <xdr:row>98</xdr:row>
      <xdr:rowOff>110082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814300" y="16737747"/>
          <a:ext cx="889000" cy="17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120603</xdr:rowOff>
    </xdr:from>
    <xdr:to>
      <xdr:col>72</xdr:col>
      <xdr:colOff>38100</xdr:colOff>
      <xdr:row>99</xdr:row>
      <xdr:rowOff>50753</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3652500" y="1692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41880</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3436111" y="1701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89494</xdr:rowOff>
    </xdr:from>
    <xdr:to>
      <xdr:col>67</xdr:col>
      <xdr:colOff>101600</xdr:colOff>
      <xdr:row>99</xdr:row>
      <xdr:rowOff>19644</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2763500" y="1689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10771</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2547111" y="16984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144639</xdr:rowOff>
    </xdr:from>
    <xdr:to>
      <xdr:col>85</xdr:col>
      <xdr:colOff>177800</xdr:colOff>
      <xdr:row>99</xdr:row>
      <xdr:rowOff>74789</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6268700" y="1694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89003</xdr:rowOff>
    </xdr:from>
    <xdr:ext cx="534377" cy="259045"/>
    <xdr:sp macro="" textlink="">
      <xdr:nvSpPr>
        <xdr:cNvPr id="689" name="積立金該当値テキスト">
          <a:extLst>
            <a:ext uri="{FF2B5EF4-FFF2-40B4-BE49-F238E27FC236}">
              <a16:creationId xmlns:a16="http://schemas.microsoft.com/office/drawing/2014/main" id="{00000000-0008-0000-0600-0000B1020000}"/>
            </a:ext>
          </a:extLst>
        </xdr:cNvPr>
        <xdr:cNvSpPr txBox="1"/>
      </xdr:nvSpPr>
      <xdr:spPr>
        <a:xfrm>
          <a:off x="16370300" y="1689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87058</xdr:rowOff>
    </xdr:from>
    <xdr:to>
      <xdr:col>81</xdr:col>
      <xdr:colOff>101600</xdr:colOff>
      <xdr:row>99</xdr:row>
      <xdr:rowOff>17208</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5430500" y="1688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33735</xdr:rowOff>
    </xdr:from>
    <xdr:ext cx="59901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181795" y="1666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81074</xdr:rowOff>
    </xdr:from>
    <xdr:to>
      <xdr:col>76</xdr:col>
      <xdr:colOff>165100</xdr:colOff>
      <xdr:row>99</xdr:row>
      <xdr:rowOff>11224</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4541500" y="1688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99</xdr:row>
      <xdr:rowOff>2351</xdr:rowOff>
    </xdr:from>
    <xdr:ext cx="59901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292795" y="16975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59282</xdr:rowOff>
    </xdr:from>
    <xdr:to>
      <xdr:col>72</xdr:col>
      <xdr:colOff>38100</xdr:colOff>
      <xdr:row>98</xdr:row>
      <xdr:rowOff>160882</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3652500" y="1686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5959</xdr:rowOff>
    </xdr:from>
    <xdr:ext cx="59901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03795" y="16636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56297</xdr:rowOff>
    </xdr:from>
    <xdr:to>
      <xdr:col>67</xdr:col>
      <xdr:colOff>101600</xdr:colOff>
      <xdr:row>97</xdr:row>
      <xdr:rowOff>157897</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2763500" y="1668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2974</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14795" y="16462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94971</xdr:rowOff>
    </xdr:from>
    <xdr:to>
      <xdr:col>116</xdr:col>
      <xdr:colOff>62864</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22159595" y="5409921"/>
          <a:ext cx="1269" cy="1321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74541</xdr:rowOff>
    </xdr:from>
    <xdr:ext cx="249299" cy="259045"/>
    <xdr:sp macro="" textlink="">
      <xdr:nvSpPr>
        <xdr:cNvPr id="722" name="投資及び出資金最小値テキスト">
          <a:extLst>
            <a:ext uri="{FF2B5EF4-FFF2-40B4-BE49-F238E27FC236}">
              <a16:creationId xmlns:a16="http://schemas.microsoft.com/office/drawing/2014/main" id="{00000000-0008-0000-0600-0000D2020000}"/>
            </a:ext>
          </a:extLst>
        </xdr:cNvPr>
        <xdr:cNvSpPr txBox="1"/>
      </xdr:nvSpPr>
      <xdr:spPr>
        <a:xfrm>
          <a:off x="22212300" y="67610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41648</xdr:rowOff>
    </xdr:from>
    <xdr:ext cx="534377" cy="259045"/>
    <xdr:sp macro="" textlink="">
      <xdr:nvSpPr>
        <xdr:cNvPr id="724" name="投資及び出資金最大値テキスト">
          <a:extLst>
            <a:ext uri="{FF2B5EF4-FFF2-40B4-BE49-F238E27FC236}">
              <a16:creationId xmlns:a16="http://schemas.microsoft.com/office/drawing/2014/main" id="{00000000-0008-0000-0600-0000D4020000}"/>
            </a:ext>
          </a:extLst>
        </xdr:cNvPr>
        <xdr:cNvSpPr txBox="1"/>
      </xdr:nvSpPr>
      <xdr:spPr>
        <a:xfrm>
          <a:off x="22212300" y="518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94971</xdr:rowOff>
    </xdr:from>
    <xdr:to>
      <xdr:col>116</xdr:col>
      <xdr:colOff>152400</xdr:colOff>
      <xdr:row>31</xdr:row>
      <xdr:rowOff>94971</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540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163441</xdr:rowOff>
    </xdr:from>
    <xdr:ext cx="378565" cy="259045"/>
    <xdr:sp macro="" textlink="">
      <xdr:nvSpPr>
        <xdr:cNvPr id="727" name="投資及び出資金平均値テキスト">
          <a:extLst>
            <a:ext uri="{FF2B5EF4-FFF2-40B4-BE49-F238E27FC236}">
              <a16:creationId xmlns:a16="http://schemas.microsoft.com/office/drawing/2014/main" id="{00000000-0008-0000-0600-0000D7020000}"/>
            </a:ext>
          </a:extLst>
        </xdr:cNvPr>
        <xdr:cNvSpPr txBox="1"/>
      </xdr:nvSpPr>
      <xdr:spPr>
        <a:xfrm>
          <a:off x="22212300" y="65070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140564</xdr:rowOff>
    </xdr:from>
    <xdr:to>
      <xdr:col>116</xdr:col>
      <xdr:colOff>114300</xdr:colOff>
      <xdr:row>39</xdr:row>
      <xdr:rowOff>70714</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2110700" y="665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121704</xdr:rowOff>
    </xdr:from>
    <xdr:to>
      <xdr:col>112</xdr:col>
      <xdr:colOff>38100</xdr:colOff>
      <xdr:row>39</xdr:row>
      <xdr:rowOff>51854</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1272500" y="663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68381</xdr:rowOff>
    </xdr:from>
    <xdr:ext cx="469744"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088428" y="641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122351</xdr:rowOff>
    </xdr:from>
    <xdr:to>
      <xdr:col>107</xdr:col>
      <xdr:colOff>101600</xdr:colOff>
      <xdr:row>39</xdr:row>
      <xdr:rowOff>52501</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0383500" y="663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69029</xdr:rowOff>
    </xdr:from>
    <xdr:ext cx="469744"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199428" y="641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150737</xdr:rowOff>
    </xdr:from>
    <xdr:to>
      <xdr:col>102</xdr:col>
      <xdr:colOff>165100</xdr:colOff>
      <xdr:row>39</xdr:row>
      <xdr:rowOff>80887</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9494500" y="66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97413</xdr:rowOff>
    </xdr:from>
    <xdr:ext cx="378565"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9356017" y="6441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115418</xdr:rowOff>
    </xdr:from>
    <xdr:to>
      <xdr:col>98</xdr:col>
      <xdr:colOff>38100</xdr:colOff>
      <xdr:row>39</xdr:row>
      <xdr:rowOff>45568</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8605500" y="663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62095</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421428" y="6405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118991</xdr:rowOff>
    </xdr:from>
    <xdr:ext cx="249299" cy="259045"/>
    <xdr:sp macro="" textlink="">
      <xdr:nvSpPr>
        <xdr:cNvPr id="746" name="投資及び出資金該当値テキスト">
          <a:extLst>
            <a:ext uri="{FF2B5EF4-FFF2-40B4-BE49-F238E27FC236}">
              <a16:creationId xmlns:a16="http://schemas.microsoft.com/office/drawing/2014/main" id="{00000000-0008-0000-0600-0000EA020000}"/>
            </a:ext>
          </a:extLst>
        </xdr:cNvPr>
        <xdr:cNvSpPr txBox="1"/>
      </xdr:nvSpPr>
      <xdr:spPr>
        <a:xfrm>
          <a:off x="22212300" y="66340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76835</xdr:rowOff>
    </xdr:from>
    <xdr:to>
      <xdr:col>116</xdr:col>
      <xdr:colOff>62864</xdr:colOff>
      <xdr:row>58</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flipV="1">
          <a:off x="22159595" y="8992235"/>
          <a:ext cx="1269"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7" name="貸付金最小値テキスト">
          <a:extLst>
            <a:ext uri="{FF2B5EF4-FFF2-40B4-BE49-F238E27FC236}">
              <a16:creationId xmlns:a16="http://schemas.microsoft.com/office/drawing/2014/main" id="{00000000-0008-0000-0600-000009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23512</xdr:rowOff>
    </xdr:from>
    <xdr:ext cx="534377" cy="259045"/>
    <xdr:sp macro="" textlink="">
      <xdr:nvSpPr>
        <xdr:cNvPr id="779" name="貸付金最大値テキスト">
          <a:extLst>
            <a:ext uri="{FF2B5EF4-FFF2-40B4-BE49-F238E27FC236}">
              <a16:creationId xmlns:a16="http://schemas.microsoft.com/office/drawing/2014/main" id="{00000000-0008-0000-0600-00000B030000}"/>
            </a:ext>
          </a:extLst>
        </xdr:cNvPr>
        <xdr:cNvSpPr txBox="1"/>
      </xdr:nvSpPr>
      <xdr:spPr>
        <a:xfrm>
          <a:off x="22212300" y="8767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76835</xdr:rowOff>
    </xdr:from>
    <xdr:to>
      <xdr:col>116</xdr:col>
      <xdr:colOff>152400</xdr:colOff>
      <xdr:row>52</xdr:row>
      <xdr:rowOff>76835</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2072600" y="8992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129288</xdr:rowOff>
    </xdr:from>
    <xdr:ext cx="469744" cy="259045"/>
    <xdr:sp macro="" textlink="">
      <xdr:nvSpPr>
        <xdr:cNvPr id="782" name="貸付金平均値テキスト">
          <a:extLst>
            <a:ext uri="{FF2B5EF4-FFF2-40B4-BE49-F238E27FC236}">
              <a16:creationId xmlns:a16="http://schemas.microsoft.com/office/drawing/2014/main" id="{00000000-0008-0000-0600-00000E030000}"/>
            </a:ext>
          </a:extLst>
        </xdr:cNvPr>
        <xdr:cNvSpPr txBox="1"/>
      </xdr:nvSpPr>
      <xdr:spPr>
        <a:xfrm>
          <a:off x="22212300" y="9730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106411</xdr:rowOff>
    </xdr:from>
    <xdr:to>
      <xdr:col>116</xdr:col>
      <xdr:colOff>114300</xdr:colOff>
      <xdr:row>58</xdr:row>
      <xdr:rowOff>36561</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22110700" y="9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49123</xdr:rowOff>
    </xdr:from>
    <xdr:to>
      <xdr:col>112</xdr:col>
      <xdr:colOff>38100</xdr:colOff>
      <xdr:row>55</xdr:row>
      <xdr:rowOff>150723</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1272500" y="947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167250</xdr:rowOff>
    </xdr:from>
    <xdr:ext cx="534377"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1056111" y="925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8113</xdr:rowOff>
    </xdr:from>
    <xdr:to>
      <xdr:col>107</xdr:col>
      <xdr:colOff>101600</xdr:colOff>
      <xdr:row>57</xdr:row>
      <xdr:rowOff>109713</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0383500" y="9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126240</xdr:rowOff>
    </xdr:from>
    <xdr:ext cx="469744"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0199428" y="955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142027</xdr:rowOff>
    </xdr:from>
    <xdr:to>
      <xdr:col>102</xdr:col>
      <xdr:colOff>165100</xdr:colOff>
      <xdr:row>56</xdr:row>
      <xdr:rowOff>72177</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19494500" y="957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88704</xdr:rowOff>
    </xdr:from>
    <xdr:ext cx="534377"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9278111" y="934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52644</xdr:rowOff>
    </xdr:from>
    <xdr:to>
      <xdr:col>98</xdr:col>
      <xdr:colOff>38100</xdr:colOff>
      <xdr:row>56</xdr:row>
      <xdr:rowOff>154244</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8605500" y="965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170771</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8421428" y="942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01" name="貸付金該当値テキスト">
          <a:extLst>
            <a:ext uri="{FF2B5EF4-FFF2-40B4-BE49-F238E27FC236}">
              <a16:creationId xmlns:a16="http://schemas.microsoft.com/office/drawing/2014/main" id="{00000000-0008-0000-0600-000021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0" name="繰出金グラフ枠">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1907</xdr:rowOff>
    </xdr:from>
    <xdr:to>
      <xdr:col>116</xdr:col>
      <xdr:colOff>62864</xdr:colOff>
      <xdr:row>78</xdr:row>
      <xdr:rowOff>41304</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flipV="1">
          <a:off x="22159595" y="12174857"/>
          <a:ext cx="1269" cy="1239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45131</xdr:rowOff>
    </xdr:from>
    <xdr:ext cx="534377" cy="259045"/>
    <xdr:sp macro="" textlink="">
      <xdr:nvSpPr>
        <xdr:cNvPr id="832" name="繰出金最小値テキスト">
          <a:extLst>
            <a:ext uri="{FF2B5EF4-FFF2-40B4-BE49-F238E27FC236}">
              <a16:creationId xmlns:a16="http://schemas.microsoft.com/office/drawing/2014/main" id="{00000000-0008-0000-0600-000040030000}"/>
            </a:ext>
          </a:extLst>
        </xdr:cNvPr>
        <xdr:cNvSpPr txBox="1"/>
      </xdr:nvSpPr>
      <xdr:spPr>
        <a:xfrm>
          <a:off x="22212300" y="1341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41304</xdr:rowOff>
    </xdr:from>
    <xdr:to>
      <xdr:col>116</xdr:col>
      <xdr:colOff>152400</xdr:colOff>
      <xdr:row>78</xdr:row>
      <xdr:rowOff>41304</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22072600" y="1341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120034</xdr:rowOff>
    </xdr:from>
    <xdr:ext cx="599010" cy="259045"/>
    <xdr:sp macro="" textlink="">
      <xdr:nvSpPr>
        <xdr:cNvPr id="834" name="繰出金最大値テキスト">
          <a:extLst>
            <a:ext uri="{FF2B5EF4-FFF2-40B4-BE49-F238E27FC236}">
              <a16:creationId xmlns:a16="http://schemas.microsoft.com/office/drawing/2014/main" id="{00000000-0008-0000-0600-000042030000}"/>
            </a:ext>
          </a:extLst>
        </xdr:cNvPr>
        <xdr:cNvSpPr txBox="1"/>
      </xdr:nvSpPr>
      <xdr:spPr>
        <a:xfrm>
          <a:off x="22212300" y="11950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1907</xdr:rowOff>
    </xdr:from>
    <xdr:to>
      <xdr:col>116</xdr:col>
      <xdr:colOff>152400</xdr:colOff>
      <xdr:row>71</xdr:row>
      <xdr:rowOff>1907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22072600" y="12174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6838</xdr:rowOff>
    </xdr:from>
    <xdr:to>
      <xdr:col>116</xdr:col>
      <xdr:colOff>63500</xdr:colOff>
      <xdr:row>76</xdr:row>
      <xdr:rowOff>61939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21323300" y="13037038"/>
          <a:ext cx="838200" cy="55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137980</xdr:rowOff>
    </xdr:from>
    <xdr:ext cx="599010" cy="259045"/>
    <xdr:sp macro="" textlink="">
      <xdr:nvSpPr>
        <xdr:cNvPr id="837" name="繰出金平均値テキスト">
          <a:extLst>
            <a:ext uri="{FF2B5EF4-FFF2-40B4-BE49-F238E27FC236}">
              <a16:creationId xmlns:a16="http://schemas.microsoft.com/office/drawing/2014/main" id="{00000000-0008-0000-0600-000045030000}"/>
            </a:ext>
          </a:extLst>
        </xdr:cNvPr>
        <xdr:cNvSpPr txBox="1"/>
      </xdr:nvSpPr>
      <xdr:spPr>
        <a:xfrm>
          <a:off x="22212300" y="131681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159553</xdr:rowOff>
    </xdr:from>
    <xdr:to>
      <xdr:col>116</xdr:col>
      <xdr:colOff>114300</xdr:colOff>
      <xdr:row>77</xdr:row>
      <xdr:rowOff>89703</xdr:rowOff>
    </xdr:to>
    <xdr:sp macro="" textlink="">
      <xdr:nvSpPr>
        <xdr:cNvPr id="838" name="フローチャート: 判断 837">
          <a:extLst>
            <a:ext uri="{FF2B5EF4-FFF2-40B4-BE49-F238E27FC236}">
              <a16:creationId xmlns:a16="http://schemas.microsoft.com/office/drawing/2014/main" id="{00000000-0008-0000-0600-000046030000}"/>
            </a:ext>
          </a:extLst>
        </xdr:cNvPr>
        <xdr:cNvSpPr/>
      </xdr:nvSpPr>
      <xdr:spPr>
        <a:xfrm>
          <a:off x="22110700" y="1318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61939</xdr:rowOff>
    </xdr:from>
    <xdr:to>
      <xdr:col>111</xdr:col>
      <xdr:colOff>177800</xdr:colOff>
      <xdr:row>76</xdr:row>
      <xdr:rowOff>168650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flipV="1">
          <a:off x="20434300" y="13092139"/>
          <a:ext cx="889000" cy="106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156232</xdr:rowOff>
    </xdr:from>
    <xdr:to>
      <xdr:col>112</xdr:col>
      <xdr:colOff>38100</xdr:colOff>
      <xdr:row>77</xdr:row>
      <xdr:rowOff>86382</xdr:rowOff>
    </xdr:to>
    <xdr:sp macro="" textlink="">
      <xdr:nvSpPr>
        <xdr:cNvPr id="840" name="フローチャート: 判断 839">
          <a:extLst>
            <a:ext uri="{FF2B5EF4-FFF2-40B4-BE49-F238E27FC236}">
              <a16:creationId xmlns:a16="http://schemas.microsoft.com/office/drawing/2014/main" id="{00000000-0008-0000-0600-000048030000}"/>
            </a:ext>
          </a:extLst>
        </xdr:cNvPr>
        <xdr:cNvSpPr/>
      </xdr:nvSpPr>
      <xdr:spPr>
        <a:xfrm>
          <a:off x="21272500" y="1318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77509</xdr:rowOff>
    </xdr:from>
    <xdr:ext cx="599010"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21023795" y="13279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168650</xdr:rowOff>
    </xdr:from>
    <xdr:to>
      <xdr:col>107</xdr:col>
      <xdr:colOff>50800</xdr:colOff>
      <xdr:row>77</xdr:row>
      <xdr:rowOff>61592</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19545300" y="13198850"/>
          <a:ext cx="889000" cy="64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164041</xdr:rowOff>
    </xdr:from>
    <xdr:to>
      <xdr:col>107</xdr:col>
      <xdr:colOff>101600</xdr:colOff>
      <xdr:row>77</xdr:row>
      <xdr:rowOff>94191</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20383500" y="13194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85318</xdr:rowOff>
    </xdr:from>
    <xdr:ext cx="599010"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20134795" y="13286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62426</xdr:rowOff>
    </xdr:from>
    <xdr:to>
      <xdr:col>102</xdr:col>
      <xdr:colOff>114300</xdr:colOff>
      <xdr:row>77</xdr:row>
      <xdr:rowOff>61592</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656300" y="12921176"/>
          <a:ext cx="889000" cy="34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165333</xdr:rowOff>
    </xdr:from>
    <xdr:to>
      <xdr:col>102</xdr:col>
      <xdr:colOff>165100</xdr:colOff>
      <xdr:row>77</xdr:row>
      <xdr:rowOff>95483</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19494500" y="1319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112010</xdr:rowOff>
    </xdr:from>
    <xdr:ext cx="599010"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9245795" y="12970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4149</xdr:rowOff>
    </xdr:from>
    <xdr:to>
      <xdr:col>98</xdr:col>
      <xdr:colOff>38100</xdr:colOff>
      <xdr:row>77</xdr:row>
      <xdr:rowOff>105749</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18605500" y="1320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96876</xdr:rowOff>
    </xdr:from>
    <xdr:ext cx="59901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8356795" y="13298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127488</xdr:rowOff>
    </xdr:from>
    <xdr:to>
      <xdr:col>116</xdr:col>
      <xdr:colOff>114300</xdr:colOff>
      <xdr:row>76</xdr:row>
      <xdr:rowOff>57637</xdr:rowOff>
    </xdr:to>
    <xdr:sp macro="" textlink="">
      <xdr:nvSpPr>
        <xdr:cNvPr id="855" name="楕円 854">
          <a:extLst>
            <a:ext uri="{FF2B5EF4-FFF2-40B4-BE49-F238E27FC236}">
              <a16:creationId xmlns:a16="http://schemas.microsoft.com/office/drawing/2014/main" id="{00000000-0008-0000-0600-000057030000}"/>
            </a:ext>
          </a:extLst>
        </xdr:cNvPr>
        <xdr:cNvSpPr/>
      </xdr:nvSpPr>
      <xdr:spPr>
        <a:xfrm>
          <a:off x="22110700" y="129862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150365</xdr:rowOff>
    </xdr:from>
    <xdr:ext cx="599010" cy="259045"/>
    <xdr:sp macro="" textlink="">
      <xdr:nvSpPr>
        <xdr:cNvPr id="856" name="繰出金該当値テキスト">
          <a:extLst>
            <a:ext uri="{FF2B5EF4-FFF2-40B4-BE49-F238E27FC236}">
              <a16:creationId xmlns:a16="http://schemas.microsoft.com/office/drawing/2014/main" id="{00000000-0008-0000-0600-000058030000}"/>
            </a:ext>
          </a:extLst>
        </xdr:cNvPr>
        <xdr:cNvSpPr txBox="1"/>
      </xdr:nvSpPr>
      <xdr:spPr>
        <a:xfrm>
          <a:off x="22212300" y="12837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11139</xdr:rowOff>
    </xdr:from>
    <xdr:to>
      <xdr:col>112</xdr:col>
      <xdr:colOff>38100</xdr:colOff>
      <xdr:row>76</xdr:row>
      <xdr:rowOff>112739</xdr:rowOff>
    </xdr:to>
    <xdr:sp macro="" textlink="">
      <xdr:nvSpPr>
        <xdr:cNvPr id="857" name="楕円 856">
          <a:extLst>
            <a:ext uri="{FF2B5EF4-FFF2-40B4-BE49-F238E27FC236}">
              <a16:creationId xmlns:a16="http://schemas.microsoft.com/office/drawing/2014/main" id="{00000000-0008-0000-0600-000059030000}"/>
            </a:ext>
          </a:extLst>
        </xdr:cNvPr>
        <xdr:cNvSpPr/>
      </xdr:nvSpPr>
      <xdr:spPr>
        <a:xfrm>
          <a:off x="21272500" y="1304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129267</xdr:rowOff>
    </xdr:from>
    <xdr:ext cx="59901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23795" y="12816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117850</xdr:rowOff>
    </xdr:from>
    <xdr:to>
      <xdr:col>107</xdr:col>
      <xdr:colOff>101600</xdr:colOff>
      <xdr:row>77</xdr:row>
      <xdr:rowOff>48000</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20383500" y="1314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64527</xdr:rowOff>
    </xdr:from>
    <xdr:ext cx="59901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34795" y="12923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10792</xdr:rowOff>
    </xdr:from>
    <xdr:to>
      <xdr:col>102</xdr:col>
      <xdr:colOff>165100</xdr:colOff>
      <xdr:row>77</xdr:row>
      <xdr:rowOff>112392</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19494500" y="1321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103519</xdr:rowOff>
    </xdr:from>
    <xdr:ext cx="59901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45795" y="13305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11626</xdr:rowOff>
    </xdr:from>
    <xdr:to>
      <xdr:col>98</xdr:col>
      <xdr:colOff>38100</xdr:colOff>
      <xdr:row>75</xdr:row>
      <xdr:rowOff>113226</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18605500" y="1287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129753</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56795" y="12645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5" name="正方形/長方形 864">
          <a:extLst>
            <a:ext uri="{FF2B5EF4-FFF2-40B4-BE49-F238E27FC236}">
              <a16:creationId xmlns:a16="http://schemas.microsoft.com/office/drawing/2014/main" id="{00000000-0008-0000-0600-00006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6" name="正方形/長方形 865">
          <a:extLst>
            <a:ext uri="{FF2B5EF4-FFF2-40B4-BE49-F238E27FC236}">
              <a16:creationId xmlns:a16="http://schemas.microsoft.com/office/drawing/2014/main" id="{00000000-0008-0000-0600-00006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7" name="正方形/長方形 866">
          <a:extLst>
            <a:ext uri="{FF2B5EF4-FFF2-40B4-BE49-F238E27FC236}">
              <a16:creationId xmlns:a16="http://schemas.microsoft.com/office/drawing/2014/main" id="{00000000-0008-0000-0600-00006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8" name="正方形/長方形 867">
          <a:extLst>
            <a:ext uri="{FF2B5EF4-FFF2-40B4-BE49-F238E27FC236}">
              <a16:creationId xmlns:a16="http://schemas.microsoft.com/office/drawing/2014/main" id="{00000000-0008-0000-0600-00006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9" name="前年度繰上充用金グラフ枠">
          <a:extLst>
            <a:ext uri="{FF2B5EF4-FFF2-40B4-BE49-F238E27FC236}">
              <a16:creationId xmlns:a16="http://schemas.microsoft.com/office/drawing/2014/main" id="{00000000-0008-0000-0600-00006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1" name="前年度繰上充用金最小値テキスト">
          <a:extLst>
            <a:ext uri="{FF2B5EF4-FFF2-40B4-BE49-F238E27FC236}">
              <a16:creationId xmlns:a16="http://schemas.microsoft.com/office/drawing/2014/main" id="{00000000-0008-0000-0600-00007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3" name="前年度繰上充用金最大値テキスト">
          <a:extLst>
            <a:ext uri="{FF2B5EF4-FFF2-40B4-BE49-F238E27FC236}">
              <a16:creationId xmlns:a16="http://schemas.microsoft.com/office/drawing/2014/main" id="{00000000-0008-0000-0600-00007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6" name="前年度繰上充用金平均値テキスト">
          <a:extLst>
            <a:ext uri="{FF2B5EF4-FFF2-40B4-BE49-F238E27FC236}">
              <a16:creationId xmlns:a16="http://schemas.microsoft.com/office/drawing/2014/main" id="{00000000-0008-0000-0600-00007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7" name="フローチャート: 判断 886">
          <a:extLst>
            <a:ext uri="{FF2B5EF4-FFF2-40B4-BE49-F238E27FC236}">
              <a16:creationId xmlns:a16="http://schemas.microsoft.com/office/drawing/2014/main" id="{00000000-0008-0000-0600-00007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9" name="フローチャート: 判断 888">
          <a:extLst>
            <a:ext uri="{FF2B5EF4-FFF2-40B4-BE49-F238E27FC236}">
              <a16:creationId xmlns:a16="http://schemas.microsoft.com/office/drawing/2014/main" id="{00000000-0008-0000-0600-00007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楕円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5" name="前年度繰上充用金該当値テキスト">
          <a:extLst>
            <a:ext uri="{FF2B5EF4-FFF2-40B4-BE49-F238E27FC236}">
              <a16:creationId xmlns:a16="http://schemas.microsoft.com/office/drawing/2014/main" id="{00000000-0008-0000-0600-00008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6" name="楕円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4" name="正方形/長方形 913">
          <a:extLst>
            <a:ext uri="{FF2B5EF4-FFF2-40B4-BE49-F238E27FC236}">
              <a16:creationId xmlns:a16="http://schemas.microsoft.com/office/drawing/2014/main" id="{00000000-0008-0000-0600-00009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5" name="正方形/長方形 914">
          <a:extLst>
            <a:ext uri="{FF2B5EF4-FFF2-40B4-BE49-F238E27FC236}">
              <a16:creationId xmlns:a16="http://schemas.microsoft.com/office/drawing/2014/main" id="{00000000-0008-0000-0600-00009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歳出決算総額は、住民一人当たり</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2,494,249</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円となっている。主な構成項目である</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公債費が</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住民一人当たり</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566,055</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円となっており、類似団体と比較して一人当たりコストが高い状況となっている。これは、平成</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29</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に臨時財政対策債の繰上償還を実施した事が要因である。また、補助費等は住民一人当たり</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418,212</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円となっており、類似団体と比較して一人当たりコストが高い状況となっている。これは、</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消防、ごみ処理の一部事務組合への負担金</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の増額や</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有害鳥獣駆除による報償費等多額の経費を要している</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事が要因である。</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長野県平谷村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433
431
77.37
1,182,808
1,080,010
102,798
604,466
647,803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155003</xdr:rowOff>
    </xdr:from>
    <xdr:to>
      <xdr:col>24</xdr:col>
      <xdr:colOff>62865</xdr:colOff>
      <xdr:row>38</xdr:row>
      <xdr:rowOff>93078</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98503"/>
          <a:ext cx="1270" cy="130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96905</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2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93078</xdr:rowOff>
    </xdr:from>
    <xdr:to>
      <xdr:col>24</xdr:col>
      <xdr:colOff>152400</xdr:colOff>
      <xdr:row>38</xdr:row>
      <xdr:rowOff>93078</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8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101680</xdr:rowOff>
    </xdr:from>
    <xdr:ext cx="599010"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73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112,795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155003</xdr:rowOff>
    </xdr:from>
    <xdr:to>
      <xdr:col>24</xdr:col>
      <xdr:colOff>152400</xdr:colOff>
      <xdr:row>30</xdr:row>
      <xdr:rowOff>155003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98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92723</xdr:rowOff>
    </xdr:from>
    <xdr:to>
      <xdr:col>24</xdr:col>
      <xdr:colOff>63500</xdr:colOff>
      <xdr:row>35</xdr:row>
      <xdr:rowOff>126149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093473"/>
          <a:ext cx="838200" cy="33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57916</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401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79489</xdr:rowOff>
    </xdr:from>
    <xdr:to>
      <xdr:col>24</xdr:col>
      <xdr:colOff>114300</xdr:colOff>
      <xdr:row>38</xdr:row>
      <xdr:rowOff>9640</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423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88265</xdr:rowOff>
    </xdr:from>
    <xdr:to>
      <xdr:col>19</xdr:col>
      <xdr:colOff>177800</xdr:colOff>
      <xdr:row>35</xdr:row>
      <xdr:rowOff>126149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089015"/>
          <a:ext cx="889000" cy="37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75806</xdr:rowOff>
    </xdr:from>
    <xdr:to>
      <xdr:col>20</xdr:col>
      <xdr:colOff>38100</xdr:colOff>
      <xdr:row>38</xdr:row>
      <xdr:rowOff>5956</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168533</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51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88265</xdr:rowOff>
    </xdr:from>
    <xdr:to>
      <xdr:col>15</xdr:col>
      <xdr:colOff>50800</xdr:colOff>
      <xdr:row>36</xdr:row>
      <xdr:rowOff>13564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089015"/>
          <a:ext cx="889000" cy="9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73736</xdr:rowOff>
    </xdr:from>
    <xdr:to>
      <xdr:col>15</xdr:col>
      <xdr:colOff>101600</xdr:colOff>
      <xdr:row>38</xdr:row>
      <xdr:rowOff>3887</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41738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166464</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51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11011</xdr:rowOff>
    </xdr:from>
    <xdr:to>
      <xdr:col>10</xdr:col>
      <xdr:colOff>114300</xdr:colOff>
      <xdr:row>36</xdr:row>
      <xdr:rowOff>13564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183211"/>
          <a:ext cx="889000" cy="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79604</xdr:rowOff>
    </xdr:from>
    <xdr:to>
      <xdr:col>10</xdr:col>
      <xdr:colOff>165100</xdr:colOff>
      <xdr:row>38</xdr:row>
      <xdr:rowOff>9754</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881</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51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84226</xdr:rowOff>
    </xdr:from>
    <xdr:to>
      <xdr:col>6</xdr:col>
      <xdr:colOff>38100</xdr:colOff>
      <xdr:row>38</xdr:row>
      <xdr:rowOff>14376</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2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5504</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520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41923</xdr:rowOff>
    </xdr:from>
    <xdr:to>
      <xdr:col>24</xdr:col>
      <xdr:colOff>114300</xdr:colOff>
      <xdr:row>35</xdr:row>
      <xdr:rowOff>143523</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04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64800</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589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75349</xdr:rowOff>
    </xdr:from>
    <xdr:to>
      <xdr:col>20</xdr:col>
      <xdr:colOff>38100</xdr:colOff>
      <xdr:row>36</xdr:row>
      <xdr:rowOff>5499</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07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22026</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85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37465</xdr:rowOff>
    </xdr:from>
    <xdr:to>
      <xdr:col>15</xdr:col>
      <xdr:colOff>101600</xdr:colOff>
      <xdr:row>35</xdr:row>
      <xdr:rowOff>139065</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03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155592</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813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134214</xdr:rowOff>
    </xdr:from>
    <xdr:to>
      <xdr:col>10</xdr:col>
      <xdr:colOff>165100</xdr:colOff>
      <xdr:row>36</xdr:row>
      <xdr:rowOff>64364</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13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80891</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91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131661</xdr:rowOff>
    </xdr:from>
    <xdr:to>
      <xdr:col>6</xdr:col>
      <xdr:colOff>38100</xdr:colOff>
      <xdr:row>36</xdr:row>
      <xdr:rowOff>61811</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13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78338</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907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70930</xdr:rowOff>
    </xdr:from>
    <xdr:to>
      <xdr:col>24</xdr:col>
      <xdr:colOff>62865</xdr:colOff>
      <xdr:row>59</xdr:row>
      <xdr:rowOff>2659</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814880"/>
          <a:ext cx="1270" cy="130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6486</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122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2659</xdr:rowOff>
    </xdr:from>
    <xdr:to>
      <xdr:col>24</xdr:col>
      <xdr:colOff>152400</xdr:colOff>
      <xdr:row>59</xdr:row>
      <xdr:rowOff>2659</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118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17607</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5901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3,530,499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70930</xdr:rowOff>
    </xdr:from>
    <xdr:to>
      <xdr:col>24</xdr:col>
      <xdr:colOff>152400</xdr:colOff>
      <xdr:row>51</xdr:row>
      <xdr:rowOff>70930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81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41390</xdr:rowOff>
    </xdr:from>
    <xdr:to>
      <xdr:col>24</xdr:col>
      <xdr:colOff>63500</xdr:colOff>
      <xdr:row>58</xdr:row>
      <xdr:rowOff>67704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9985490"/>
          <a:ext cx="838200" cy="2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14405</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9585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35978</xdr:rowOff>
    </xdr:from>
    <xdr:to>
      <xdr:col>24</xdr:col>
      <xdr:colOff>114300</xdr:colOff>
      <xdr:row>58</xdr:row>
      <xdr:rowOff>137578</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98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31192</xdr:rowOff>
    </xdr:from>
    <xdr:to>
      <xdr:col>19</xdr:col>
      <xdr:colOff>177800</xdr:colOff>
      <xdr:row>58</xdr:row>
      <xdr:rowOff>41390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9975292"/>
          <a:ext cx="889000" cy="1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28017</xdr:rowOff>
    </xdr:from>
    <xdr:to>
      <xdr:col>20</xdr:col>
      <xdr:colOff>38100</xdr:colOff>
      <xdr:row>58</xdr:row>
      <xdr:rowOff>129617</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97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120744</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1006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31192</xdr:rowOff>
    </xdr:from>
    <xdr:to>
      <xdr:col>15</xdr:col>
      <xdr:colOff>50800</xdr:colOff>
      <xdr:row>58</xdr:row>
      <xdr:rowOff>56604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975292"/>
          <a:ext cx="889000" cy="25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15787</xdr:rowOff>
    </xdr:from>
    <xdr:to>
      <xdr:col>15</xdr:col>
      <xdr:colOff>101600</xdr:colOff>
      <xdr:row>58</xdr:row>
      <xdr:rowOff>117387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95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108514</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10052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135831</xdr:rowOff>
    </xdr:from>
    <xdr:to>
      <xdr:col>10</xdr:col>
      <xdr:colOff>114300</xdr:colOff>
      <xdr:row>58</xdr:row>
      <xdr:rowOff>56604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9908481"/>
          <a:ext cx="889000" cy="92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66868</xdr:rowOff>
    </xdr:from>
    <xdr:to>
      <xdr:col>10</xdr:col>
      <xdr:colOff>165100</xdr:colOff>
      <xdr:row>58</xdr:row>
      <xdr:rowOff>168468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1001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159595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10103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58187</xdr:rowOff>
    </xdr:from>
    <xdr:to>
      <xdr:col>6</xdr:col>
      <xdr:colOff>38100</xdr:colOff>
      <xdr:row>58</xdr:row>
      <xdr:rowOff>159787</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1000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150914</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10095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16904</xdr:rowOff>
    </xdr:from>
    <xdr:to>
      <xdr:col>24</xdr:col>
      <xdr:colOff>114300</xdr:colOff>
      <xdr:row>58</xdr:row>
      <xdr:rowOff>118504</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96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147731</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748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162040</xdr:rowOff>
    </xdr:from>
    <xdr:to>
      <xdr:col>20</xdr:col>
      <xdr:colOff>38100</xdr:colOff>
      <xdr:row>58</xdr:row>
      <xdr:rowOff>92190</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93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108717</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709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151842</xdr:rowOff>
    </xdr:from>
    <xdr:to>
      <xdr:col>15</xdr:col>
      <xdr:colOff>101600</xdr:colOff>
      <xdr:row>58</xdr:row>
      <xdr:rowOff>81992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92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98519</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699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5804</xdr:rowOff>
    </xdr:from>
    <xdr:to>
      <xdr:col>10</xdr:col>
      <xdr:colOff>165100</xdr:colOff>
      <xdr:row>58</xdr:row>
      <xdr:rowOff>107404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94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123931</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9725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85031</xdr:rowOff>
    </xdr:from>
    <xdr:to>
      <xdr:col>6</xdr:col>
      <xdr:colOff>38100</xdr:colOff>
      <xdr:row>58</xdr:row>
      <xdr:rowOff>15181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85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31708</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9632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133967</xdr:rowOff>
    </xdr:from>
    <xdr:to>
      <xdr:col>24</xdr:col>
      <xdr:colOff>62865</xdr:colOff>
      <xdr:row>78</xdr:row>
      <xdr:rowOff>37624</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1964017"/>
          <a:ext cx="1270" cy="1446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41451</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1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37624</xdr:rowOff>
    </xdr:from>
    <xdr:to>
      <xdr:col>24</xdr:col>
      <xdr:colOff>152400</xdr:colOff>
      <xdr:row>78</xdr:row>
      <xdr:rowOff>37624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10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80644</xdr:rowOff>
    </xdr:from>
    <xdr:ext cx="690189"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392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1,279,514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133967</xdr:rowOff>
    </xdr:from>
    <xdr:to>
      <xdr:col>24</xdr:col>
      <xdr:colOff>152400</xdr:colOff>
      <xdr:row>69</xdr:row>
      <xdr:rowOff>133967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196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63243</xdr:rowOff>
    </xdr:from>
    <xdr:to>
      <xdr:col>24</xdr:col>
      <xdr:colOff>63500</xdr:colOff>
      <xdr:row>77</xdr:row>
      <xdr:rowOff>106099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264893"/>
          <a:ext cx="838200" cy="4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20626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32222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42199</xdr:rowOff>
    </xdr:from>
    <xdr:to>
      <xdr:col>24</xdr:col>
      <xdr:colOff>114300</xdr:colOff>
      <xdr:row>77</xdr:row>
      <xdr:rowOff>143799</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3243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106099</xdr:rowOff>
    </xdr:from>
    <xdr:to>
      <xdr:col>19</xdr:col>
      <xdr:colOff>177800</xdr:colOff>
      <xdr:row>77</xdr:row>
      <xdr:rowOff>111350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307749"/>
          <a:ext cx="889000" cy="5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53870</xdr:rowOff>
    </xdr:from>
    <xdr:to>
      <xdr:col>20</xdr:col>
      <xdr:colOff>38100</xdr:colOff>
      <xdr:row>77</xdr:row>
      <xdr:rowOff>155470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25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547</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030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111350</xdr:rowOff>
    </xdr:from>
    <xdr:to>
      <xdr:col>15</xdr:col>
      <xdr:colOff>50800</xdr:colOff>
      <xdr:row>77</xdr:row>
      <xdr:rowOff>120470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313000"/>
          <a:ext cx="889000" cy="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2511</xdr:rowOff>
    </xdr:from>
    <xdr:to>
      <xdr:col>15</xdr:col>
      <xdr:colOff>101600</xdr:colOff>
      <xdr:row>77</xdr:row>
      <xdr:rowOff>104111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20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120638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979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116115</xdr:rowOff>
    </xdr:from>
    <xdr:to>
      <xdr:col>10</xdr:col>
      <xdr:colOff>114300</xdr:colOff>
      <xdr:row>77</xdr:row>
      <xdr:rowOff>120470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317765"/>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87196</xdr:rowOff>
    </xdr:from>
    <xdr:to>
      <xdr:col>10</xdr:col>
      <xdr:colOff>165100</xdr:colOff>
      <xdr:row>78</xdr:row>
      <xdr:rowOff>17346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8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8473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381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97270</xdr:rowOff>
    </xdr:from>
    <xdr:to>
      <xdr:col>6</xdr:col>
      <xdr:colOff>38100</xdr:colOff>
      <xdr:row>78</xdr:row>
      <xdr:rowOff>27420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2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18547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39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12443</xdr:rowOff>
    </xdr:from>
    <xdr:to>
      <xdr:col>24</xdr:col>
      <xdr:colOff>114300</xdr:colOff>
      <xdr:row>77</xdr:row>
      <xdr:rowOff>114043</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21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35320</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065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55299</xdr:rowOff>
    </xdr:from>
    <xdr:to>
      <xdr:col>20</xdr:col>
      <xdr:colOff>38100</xdr:colOff>
      <xdr:row>77</xdr:row>
      <xdr:rowOff>156899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25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148026</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349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60550</xdr:rowOff>
    </xdr:from>
    <xdr:to>
      <xdr:col>15</xdr:col>
      <xdr:colOff>101600</xdr:colOff>
      <xdr:row>77</xdr:row>
      <xdr:rowOff>162150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2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153277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354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69670</xdr:rowOff>
    </xdr:from>
    <xdr:to>
      <xdr:col>10</xdr:col>
      <xdr:colOff>165100</xdr:colOff>
      <xdr:row>77</xdr:row>
      <xdr:rowOff>171270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27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16347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046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65315</xdr:rowOff>
    </xdr:from>
    <xdr:to>
      <xdr:col>6</xdr:col>
      <xdr:colOff>38100</xdr:colOff>
      <xdr:row>77</xdr:row>
      <xdr:rowOff>166915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26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11992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04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132649</xdr:rowOff>
    </xdr:from>
    <xdr:to>
      <xdr:col>24</xdr:col>
      <xdr:colOff>62865</xdr:colOff>
      <xdr:row>98</xdr:row>
      <xdr:rowOff>163162</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63149"/>
          <a:ext cx="1270" cy="1402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166989</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969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163162</xdr:rowOff>
    </xdr:from>
    <xdr:to>
      <xdr:col>24</xdr:col>
      <xdr:colOff>152400</xdr:colOff>
      <xdr:row>98</xdr:row>
      <xdr:rowOff>163162</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965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79326</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38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763,701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132649</xdr:rowOff>
    </xdr:from>
    <xdr:to>
      <xdr:col>24</xdr:col>
      <xdr:colOff>152400</xdr:colOff>
      <xdr:row>90</xdr:row>
      <xdr:rowOff>132649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63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141951</xdr:rowOff>
    </xdr:from>
    <xdr:to>
      <xdr:col>24</xdr:col>
      <xdr:colOff>63500</xdr:colOff>
      <xdr:row>96</xdr:row>
      <xdr:rowOff>163902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797300" y="16601151"/>
          <a:ext cx="838200" cy="2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22269</xdr:rowOff>
    </xdr:from>
    <xdr:ext cx="599010"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6529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43842</xdr:rowOff>
    </xdr:from>
    <xdr:to>
      <xdr:col>24</xdr:col>
      <xdr:colOff>114300</xdr:colOff>
      <xdr:row>97</xdr:row>
      <xdr:rowOff>145442</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67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141951</xdr:rowOff>
    </xdr:from>
    <xdr:to>
      <xdr:col>19</xdr:col>
      <xdr:colOff>177800</xdr:colOff>
      <xdr:row>97</xdr:row>
      <xdr:rowOff>109744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601151"/>
          <a:ext cx="889000" cy="13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61785</xdr:rowOff>
    </xdr:from>
    <xdr:to>
      <xdr:col>20</xdr:col>
      <xdr:colOff>38100</xdr:colOff>
      <xdr:row>97</xdr:row>
      <xdr:rowOff>163385</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6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154512</xdr:rowOff>
    </xdr:from>
    <xdr:ext cx="599010"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497795" y="16785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109744</xdr:rowOff>
    </xdr:from>
    <xdr:to>
      <xdr:col>15</xdr:col>
      <xdr:colOff>50800</xdr:colOff>
      <xdr:row>97</xdr:row>
      <xdr:rowOff>135761</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740394"/>
          <a:ext cx="889000" cy="2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87965</xdr:rowOff>
    </xdr:from>
    <xdr:to>
      <xdr:col>15</xdr:col>
      <xdr:colOff>101600</xdr:colOff>
      <xdr:row>98</xdr:row>
      <xdr:rowOff>18115</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71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9242</xdr:rowOff>
    </xdr:from>
    <xdr:ext cx="59901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08795" y="16811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42283</xdr:rowOff>
    </xdr:from>
    <xdr:to>
      <xdr:col>10</xdr:col>
      <xdr:colOff>114300</xdr:colOff>
      <xdr:row>97</xdr:row>
      <xdr:rowOff>135761</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501483"/>
          <a:ext cx="889000" cy="26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102631</xdr:rowOff>
    </xdr:from>
    <xdr:to>
      <xdr:col>10</xdr:col>
      <xdr:colOff>165100</xdr:colOff>
      <xdr:row>98</xdr:row>
      <xdr:rowOff>32781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73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23908</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19795" y="16826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124154</xdr:rowOff>
    </xdr:from>
    <xdr:to>
      <xdr:col>6</xdr:col>
      <xdr:colOff>38100</xdr:colOff>
      <xdr:row>98</xdr:row>
      <xdr:rowOff>54304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75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45431</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30795" y="1684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113102</xdr:rowOff>
    </xdr:from>
    <xdr:to>
      <xdr:col>24</xdr:col>
      <xdr:colOff>114300</xdr:colOff>
      <xdr:row>97</xdr:row>
      <xdr:rowOff>43252</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57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135979</xdr:rowOff>
    </xdr:from>
    <xdr:ext cx="599010"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423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91151</xdr:rowOff>
    </xdr:from>
    <xdr:to>
      <xdr:col>20</xdr:col>
      <xdr:colOff>38100</xdr:colOff>
      <xdr:row>97</xdr:row>
      <xdr:rowOff>21301</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55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37828</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497795" y="16325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58944</xdr:rowOff>
    </xdr:from>
    <xdr:to>
      <xdr:col>15</xdr:col>
      <xdr:colOff>101600</xdr:colOff>
      <xdr:row>97</xdr:row>
      <xdr:rowOff>160544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68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5621</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08795" y="16464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84961</xdr:rowOff>
    </xdr:from>
    <xdr:to>
      <xdr:col>10</xdr:col>
      <xdr:colOff>165100</xdr:colOff>
      <xdr:row>98</xdr:row>
      <xdr:rowOff>15111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71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31638</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19795" y="16490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162933</xdr:rowOff>
    </xdr:from>
    <xdr:to>
      <xdr:col>6</xdr:col>
      <xdr:colOff>38100</xdr:colOff>
      <xdr:row>96</xdr:row>
      <xdr:rowOff>93083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45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109610</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30795" y="16225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92347</xdr:rowOff>
    </xdr:from>
    <xdr:to>
      <xdr:col>54</xdr:col>
      <xdr:colOff>189865</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35847"/>
          <a:ext cx="127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124505</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811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39024</xdr:rowOff>
    </xdr:from>
    <xdr:ext cx="534377"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1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94,900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92347</xdr:rowOff>
    </xdr:from>
    <xdr:to>
      <xdr:col>55</xdr:col>
      <xdr:colOff>88900</xdr:colOff>
      <xdr:row>30</xdr:row>
      <xdr:rowOff>92347</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35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41956</xdr:rowOff>
    </xdr:from>
    <xdr:ext cx="469744"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557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19079</xdr:rowOff>
    </xdr:from>
    <xdr:to>
      <xdr:col>55</xdr:col>
      <xdr:colOff>50800</xdr:colOff>
      <xdr:row>39</xdr:row>
      <xdr:rowOff>120679</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705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39</xdr:row>
      <xdr:rowOff>14017</xdr:rowOff>
    </xdr:from>
    <xdr:to>
      <xdr:col>50</xdr:col>
      <xdr:colOff>165100</xdr:colOff>
      <xdr:row>39</xdr:row>
      <xdr:rowOff>115617</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70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132144</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04428" y="6475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165612</xdr:rowOff>
    </xdr:from>
    <xdr:to>
      <xdr:col>46</xdr:col>
      <xdr:colOff>38100</xdr:colOff>
      <xdr:row>39</xdr:row>
      <xdr:rowOff>95762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68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112289</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15428" y="645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9527</xdr:rowOff>
    </xdr:from>
    <xdr:to>
      <xdr:col>41</xdr:col>
      <xdr:colOff>101600</xdr:colOff>
      <xdr:row>39</xdr:row>
      <xdr:rowOff>111127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69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127654</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647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161203</xdr:rowOff>
    </xdr:from>
    <xdr:to>
      <xdr:col>36</xdr:col>
      <xdr:colOff>165100</xdr:colOff>
      <xdr:row>39</xdr:row>
      <xdr:rowOff>91353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67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107880</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45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168955</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684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130035</xdr:rowOff>
    </xdr:from>
    <xdr:to>
      <xdr:col>54</xdr:col>
      <xdr:colOff>189865</xdr:colOff>
      <xdr:row>58</xdr:row>
      <xdr:rowOff>139369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02535"/>
          <a:ext cx="1270" cy="138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143196</xdr:rowOff>
    </xdr:from>
    <xdr:ext cx="378565"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87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139369</xdr:rowOff>
    </xdr:from>
    <xdr:to>
      <xdr:col>55</xdr:col>
      <xdr:colOff>88900</xdr:colOff>
      <xdr:row>58</xdr:row>
      <xdr:rowOff>139369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83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76712</xdr:rowOff>
    </xdr:from>
    <xdr:ext cx="690189"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4777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1,510,570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130035</xdr:rowOff>
    </xdr:from>
    <xdr:to>
      <xdr:col>55</xdr:col>
      <xdr:colOff>88900</xdr:colOff>
      <xdr:row>50</xdr:row>
      <xdr:rowOff>130035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02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142239</xdr:rowOff>
    </xdr:from>
    <xdr:to>
      <xdr:col>55</xdr:col>
      <xdr:colOff>0</xdr:colOff>
      <xdr:row>57</xdr:row>
      <xdr:rowOff>142309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914889"/>
          <a:ext cx="838200" cy="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138983</xdr:rowOff>
    </xdr:from>
    <xdr:ext cx="599010"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9116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160556</xdr:rowOff>
    </xdr:from>
    <xdr:to>
      <xdr:col>55</xdr:col>
      <xdr:colOff>50800</xdr:colOff>
      <xdr:row>58</xdr:row>
      <xdr:rowOff>90706</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933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140979</xdr:rowOff>
    </xdr:from>
    <xdr:to>
      <xdr:col>50</xdr:col>
      <xdr:colOff>114300</xdr:colOff>
      <xdr:row>57</xdr:row>
      <xdr:rowOff>142309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913629"/>
          <a:ext cx="889000" cy="1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1972</xdr:rowOff>
    </xdr:from>
    <xdr:to>
      <xdr:col>50</xdr:col>
      <xdr:colOff>165100</xdr:colOff>
      <xdr:row>58</xdr:row>
      <xdr:rowOff>103572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94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94699</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1003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140979</xdr:rowOff>
    </xdr:from>
    <xdr:to>
      <xdr:col>45</xdr:col>
      <xdr:colOff>177800</xdr:colOff>
      <xdr:row>58</xdr:row>
      <xdr:rowOff>13125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913629"/>
          <a:ext cx="889000" cy="43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169893</xdr:rowOff>
    </xdr:from>
    <xdr:to>
      <xdr:col>46</xdr:col>
      <xdr:colOff>38100</xdr:colOff>
      <xdr:row>58</xdr:row>
      <xdr:rowOff>100043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94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91170</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1003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163406</xdr:rowOff>
    </xdr:from>
    <xdr:to>
      <xdr:col>41</xdr:col>
      <xdr:colOff>50800</xdr:colOff>
      <xdr:row>58</xdr:row>
      <xdr:rowOff>13125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936056"/>
          <a:ext cx="889000" cy="2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167994</xdr:rowOff>
    </xdr:from>
    <xdr:to>
      <xdr:col>41</xdr:col>
      <xdr:colOff>101600</xdr:colOff>
      <xdr:row>58</xdr:row>
      <xdr:rowOff>98144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94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89271</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61795" y="10033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1848</xdr:rowOff>
    </xdr:from>
    <xdr:to>
      <xdr:col>36</xdr:col>
      <xdr:colOff>165100</xdr:colOff>
      <xdr:row>58</xdr:row>
      <xdr:rowOff>103448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9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94575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1003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91439</xdr:rowOff>
    </xdr:from>
    <xdr:to>
      <xdr:col>55</xdr:col>
      <xdr:colOff>50800</xdr:colOff>
      <xdr:row>58</xdr:row>
      <xdr:rowOff>21589</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86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114316</xdr:rowOff>
    </xdr:from>
    <xdr:ext cx="599010"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715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91509</xdr:rowOff>
    </xdr:from>
    <xdr:to>
      <xdr:col>50</xdr:col>
      <xdr:colOff>165100</xdr:colOff>
      <xdr:row>58</xdr:row>
      <xdr:rowOff>21659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86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38186</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39795" y="9639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90179</xdr:rowOff>
    </xdr:from>
    <xdr:to>
      <xdr:col>46</xdr:col>
      <xdr:colOff>38100</xdr:colOff>
      <xdr:row>58</xdr:row>
      <xdr:rowOff>20329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86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36856</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50795" y="963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133775</xdr:rowOff>
    </xdr:from>
    <xdr:to>
      <xdr:col>41</xdr:col>
      <xdr:colOff>101600</xdr:colOff>
      <xdr:row>58</xdr:row>
      <xdr:rowOff>63925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90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80452</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61795" y="9681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112606</xdr:rowOff>
    </xdr:from>
    <xdr:to>
      <xdr:col>36</xdr:col>
      <xdr:colOff>165100</xdr:colOff>
      <xdr:row>58</xdr:row>
      <xdr:rowOff>42756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88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59283</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672795" y="9660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116876</xdr:rowOff>
    </xdr:from>
    <xdr:to>
      <xdr:col>54</xdr:col>
      <xdr:colOff>189865</xdr:colOff>
      <xdr:row>79</xdr:row>
      <xdr:rowOff>42661</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289826"/>
          <a:ext cx="1270" cy="1297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46488</xdr:rowOff>
    </xdr:from>
    <xdr:ext cx="378565"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91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42661</xdr:rowOff>
    </xdr:from>
    <xdr:to>
      <xdr:col>55</xdr:col>
      <xdr:colOff>88900</xdr:colOff>
      <xdr:row>79</xdr:row>
      <xdr:rowOff>42661</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87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63553</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2065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681,981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116876</xdr:rowOff>
    </xdr:from>
    <xdr:to>
      <xdr:col>55</xdr:col>
      <xdr:colOff>88900</xdr:colOff>
      <xdr:row>71</xdr:row>
      <xdr:rowOff>116876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28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84956</xdr:rowOff>
    </xdr:from>
    <xdr:to>
      <xdr:col>55</xdr:col>
      <xdr:colOff>0</xdr:colOff>
      <xdr:row>76</xdr:row>
      <xdr:rowOff>119129</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115156"/>
          <a:ext cx="838200" cy="3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4021</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377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25594</xdr:rowOff>
    </xdr:from>
    <xdr:to>
      <xdr:col>55</xdr:col>
      <xdr:colOff>50800</xdr:colOff>
      <xdr:row>78</xdr:row>
      <xdr:rowOff>127194</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39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41100</xdr:rowOff>
    </xdr:from>
    <xdr:to>
      <xdr:col>50</xdr:col>
      <xdr:colOff>114300</xdr:colOff>
      <xdr:row>76</xdr:row>
      <xdr:rowOff>119129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3071300"/>
          <a:ext cx="889000" cy="78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11250</xdr:rowOff>
    </xdr:from>
    <xdr:to>
      <xdr:col>50</xdr:col>
      <xdr:colOff>165100</xdr:colOff>
      <xdr:row>78</xdr:row>
      <xdr:rowOff>112850</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38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103977</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47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41100</xdr:rowOff>
    </xdr:from>
    <xdr:to>
      <xdr:col>45</xdr:col>
      <xdr:colOff>177800</xdr:colOff>
      <xdr:row>76</xdr:row>
      <xdr:rowOff>150143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071300"/>
          <a:ext cx="889000" cy="109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52888</xdr:rowOff>
    </xdr:from>
    <xdr:to>
      <xdr:col>46</xdr:col>
      <xdr:colOff>38100</xdr:colOff>
      <xdr:row>78</xdr:row>
      <xdr:rowOff>154488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4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145615</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51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150143</xdr:rowOff>
    </xdr:from>
    <xdr:to>
      <xdr:col>41</xdr:col>
      <xdr:colOff>50800</xdr:colOff>
      <xdr:row>77</xdr:row>
      <xdr:rowOff>111192</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180343"/>
          <a:ext cx="889000" cy="13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59175</xdr:rowOff>
    </xdr:from>
    <xdr:to>
      <xdr:col>41</xdr:col>
      <xdr:colOff>101600</xdr:colOff>
      <xdr:row>78</xdr:row>
      <xdr:rowOff>160775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43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151902</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52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64188</xdr:rowOff>
    </xdr:from>
    <xdr:to>
      <xdr:col>36</xdr:col>
      <xdr:colOff>165100</xdr:colOff>
      <xdr:row>78</xdr:row>
      <xdr:rowOff>165788</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43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156915</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53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34156</xdr:rowOff>
    </xdr:from>
    <xdr:to>
      <xdr:col>55</xdr:col>
      <xdr:colOff>50800</xdr:colOff>
      <xdr:row>76</xdr:row>
      <xdr:rowOff>135756</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06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57033</xdr:rowOff>
    </xdr:from>
    <xdr:ext cx="599010"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2915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68329</xdr:rowOff>
    </xdr:from>
    <xdr:to>
      <xdr:col>50</xdr:col>
      <xdr:colOff>165100</xdr:colOff>
      <xdr:row>76</xdr:row>
      <xdr:rowOff>169929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09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15007</xdr:rowOff>
    </xdr:from>
    <xdr:ext cx="59901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39795" y="12873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161750</xdr:rowOff>
    </xdr:from>
    <xdr:to>
      <xdr:col>46</xdr:col>
      <xdr:colOff>38100</xdr:colOff>
      <xdr:row>76</xdr:row>
      <xdr:rowOff>91900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02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74</xdr:row>
      <xdr:rowOff>108426</xdr:rowOff>
    </xdr:from>
    <xdr:ext cx="59901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50795" y="12795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99343</xdr:rowOff>
    </xdr:from>
    <xdr:to>
      <xdr:col>41</xdr:col>
      <xdr:colOff>101600</xdr:colOff>
      <xdr:row>77</xdr:row>
      <xdr:rowOff>29493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12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46021</xdr:rowOff>
    </xdr:from>
    <xdr:ext cx="59901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61795" y="1290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60392</xdr:rowOff>
    </xdr:from>
    <xdr:to>
      <xdr:col>36</xdr:col>
      <xdr:colOff>165100</xdr:colOff>
      <xdr:row>77</xdr:row>
      <xdr:rowOff>161992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26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7069</xdr:rowOff>
    </xdr:from>
    <xdr:ext cx="59901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672795" y="13037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17627</xdr:rowOff>
    </xdr:from>
    <xdr:to>
      <xdr:col>54</xdr:col>
      <xdr:colOff>189865</xdr:colOff>
      <xdr:row>99</xdr:row>
      <xdr:rowOff>74795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619577"/>
          <a:ext cx="1270" cy="1428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78622</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705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74795</xdr:rowOff>
    </xdr:from>
    <xdr:to>
      <xdr:col>55</xdr:col>
      <xdr:colOff>88900</xdr:colOff>
      <xdr:row>99</xdr:row>
      <xdr:rowOff>74795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704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135754</xdr:rowOff>
    </xdr:from>
    <xdr:ext cx="690189"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3948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1,334,641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17627</xdr:rowOff>
    </xdr:from>
    <xdr:to>
      <xdr:col>55</xdr:col>
      <xdr:colOff>88900</xdr:colOff>
      <xdr:row>91</xdr:row>
      <xdr:rowOff>17627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61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75302</xdr:rowOff>
    </xdr:from>
    <xdr:to>
      <xdr:col>55</xdr:col>
      <xdr:colOff>0</xdr:colOff>
      <xdr:row>98</xdr:row>
      <xdr:rowOff>120438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639300" y="16877402"/>
          <a:ext cx="838200" cy="45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66186</xdr:rowOff>
    </xdr:from>
    <xdr:ext cx="599010"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696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43309</xdr:rowOff>
    </xdr:from>
    <xdr:to>
      <xdr:col>55</xdr:col>
      <xdr:colOff>50800</xdr:colOff>
      <xdr:row>98</xdr:row>
      <xdr:rowOff>144909</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84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75302</xdr:rowOff>
    </xdr:from>
    <xdr:to>
      <xdr:col>50</xdr:col>
      <xdr:colOff>114300</xdr:colOff>
      <xdr:row>98</xdr:row>
      <xdr:rowOff>142027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877402"/>
          <a:ext cx="889000" cy="6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51135</xdr:rowOff>
    </xdr:from>
    <xdr:to>
      <xdr:col>50</xdr:col>
      <xdr:colOff>165100</xdr:colOff>
      <xdr:row>98</xdr:row>
      <xdr:rowOff>152735</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85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143862</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39795" y="16945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136782</xdr:rowOff>
    </xdr:from>
    <xdr:to>
      <xdr:col>45</xdr:col>
      <xdr:colOff>177800</xdr:colOff>
      <xdr:row>98</xdr:row>
      <xdr:rowOff>142027</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6938882"/>
          <a:ext cx="889000" cy="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57348</xdr:rowOff>
    </xdr:from>
    <xdr:to>
      <xdr:col>46</xdr:col>
      <xdr:colOff>38100</xdr:colOff>
      <xdr:row>98</xdr:row>
      <xdr:rowOff>158948</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85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4025</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50795" y="16634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136782</xdr:rowOff>
    </xdr:from>
    <xdr:to>
      <xdr:col>41</xdr:col>
      <xdr:colOff>50800</xdr:colOff>
      <xdr:row>98</xdr:row>
      <xdr:rowOff>168977</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938882"/>
          <a:ext cx="889000" cy="3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57558</xdr:rowOff>
    </xdr:from>
    <xdr:to>
      <xdr:col>41</xdr:col>
      <xdr:colOff>101600</xdr:colOff>
      <xdr:row>98</xdr:row>
      <xdr:rowOff>159158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85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4235</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61795" y="16634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74820</xdr:rowOff>
    </xdr:from>
    <xdr:to>
      <xdr:col>36</xdr:col>
      <xdr:colOff>165100</xdr:colOff>
      <xdr:row>99</xdr:row>
      <xdr:rowOff>4970</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87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21497</xdr:rowOff>
    </xdr:from>
    <xdr:ext cx="59901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672795" y="16652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69638</xdr:rowOff>
    </xdr:from>
    <xdr:to>
      <xdr:col>55</xdr:col>
      <xdr:colOff>50800</xdr:colOff>
      <xdr:row>98</xdr:row>
      <xdr:rowOff>171238</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87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21736</xdr:rowOff>
    </xdr:from>
    <xdr:ext cx="599010"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82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24502</xdr:rowOff>
    </xdr:from>
    <xdr:to>
      <xdr:col>50</xdr:col>
      <xdr:colOff>165100</xdr:colOff>
      <xdr:row>98</xdr:row>
      <xdr:rowOff>126102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82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142629</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39795" y="16601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91227</xdr:rowOff>
    </xdr:from>
    <xdr:to>
      <xdr:col>46</xdr:col>
      <xdr:colOff>38100</xdr:colOff>
      <xdr:row>99</xdr:row>
      <xdr:rowOff>21377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89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99</xdr:row>
      <xdr:rowOff>12504</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50795" y="16986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85982</xdr:rowOff>
    </xdr:from>
    <xdr:to>
      <xdr:col>41</xdr:col>
      <xdr:colOff>101600</xdr:colOff>
      <xdr:row>99</xdr:row>
      <xdr:rowOff>16132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88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99</xdr:row>
      <xdr:rowOff>7259</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61795" y="1698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118177</xdr:rowOff>
    </xdr:from>
    <xdr:to>
      <xdr:col>36</xdr:col>
      <xdr:colOff>165100</xdr:colOff>
      <xdr:row>99</xdr:row>
      <xdr:rowOff>48327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92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39454</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701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135829</xdr:rowOff>
    </xdr:from>
    <xdr:to>
      <xdr:col>85</xdr:col>
      <xdr:colOff>126364</xdr:colOff>
      <xdr:row>38</xdr:row>
      <xdr:rowOff>170965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450779"/>
          <a:ext cx="1269" cy="1235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3342</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68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170965</xdr:rowOff>
    </xdr:from>
    <xdr:to>
      <xdr:col>86</xdr:col>
      <xdr:colOff>25400</xdr:colOff>
      <xdr:row>38</xdr:row>
      <xdr:rowOff>170965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68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82506</xdr:rowOff>
    </xdr:from>
    <xdr:ext cx="599010"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22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336,016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135829</xdr:rowOff>
    </xdr:from>
    <xdr:to>
      <xdr:col>86</xdr:col>
      <xdr:colOff>25400</xdr:colOff>
      <xdr:row>31</xdr:row>
      <xdr:rowOff>135829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450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135829</xdr:rowOff>
    </xdr:from>
    <xdr:to>
      <xdr:col>85</xdr:col>
      <xdr:colOff>127000</xdr:colOff>
      <xdr:row>37</xdr:row>
      <xdr:rowOff>94125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5450779"/>
          <a:ext cx="838200" cy="986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77999</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421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99572</xdr:rowOff>
    </xdr:from>
    <xdr:to>
      <xdr:col>85</xdr:col>
      <xdr:colOff>177800</xdr:colOff>
      <xdr:row>38</xdr:row>
      <xdr:rowOff>29722</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44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164686</xdr:rowOff>
    </xdr:from>
    <xdr:to>
      <xdr:col>81</xdr:col>
      <xdr:colOff>50800</xdr:colOff>
      <xdr:row>37</xdr:row>
      <xdr:rowOff>94125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6336886"/>
          <a:ext cx="889000" cy="100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84138</xdr:rowOff>
    </xdr:from>
    <xdr:to>
      <xdr:col>81</xdr:col>
      <xdr:colOff>101600</xdr:colOff>
      <xdr:row>38</xdr:row>
      <xdr:rowOff>14288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42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5415</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52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69878</xdr:rowOff>
    </xdr:from>
    <xdr:to>
      <xdr:col>76</xdr:col>
      <xdr:colOff>114300</xdr:colOff>
      <xdr:row>36</xdr:row>
      <xdr:rowOff>164686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3703300" y="6242078"/>
          <a:ext cx="889000" cy="94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82465</xdr:rowOff>
    </xdr:from>
    <xdr:to>
      <xdr:col>76</xdr:col>
      <xdr:colOff>165100</xdr:colOff>
      <xdr:row>38</xdr:row>
      <xdr:rowOff>12615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42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3742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51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69878</xdr:rowOff>
    </xdr:from>
    <xdr:to>
      <xdr:col>71</xdr:col>
      <xdr:colOff>177800</xdr:colOff>
      <xdr:row>37</xdr:row>
      <xdr:rowOff>116192</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242078"/>
          <a:ext cx="889000" cy="217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95175</xdr:rowOff>
    </xdr:from>
    <xdr:to>
      <xdr:col>72</xdr:col>
      <xdr:colOff>38100</xdr:colOff>
      <xdr:row>38</xdr:row>
      <xdr:rowOff>25326</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4388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16452</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53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97811</xdr:rowOff>
    </xdr:from>
    <xdr:to>
      <xdr:col>67</xdr:col>
      <xdr:colOff>101600</xdr:colOff>
      <xdr:row>38</xdr:row>
      <xdr:rowOff>27961</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4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19089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534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85029</xdr:rowOff>
    </xdr:from>
    <xdr:to>
      <xdr:col>85</xdr:col>
      <xdr:colOff>177800</xdr:colOff>
      <xdr:row>32</xdr:row>
      <xdr:rowOff>15179</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539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38056</xdr:rowOff>
    </xdr:from>
    <xdr:ext cx="599010"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5353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43325</xdr:rowOff>
    </xdr:from>
    <xdr:to>
      <xdr:col>81</xdr:col>
      <xdr:colOff>101600</xdr:colOff>
      <xdr:row>37</xdr:row>
      <xdr:rowOff>144925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38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161452</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16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113886</xdr:rowOff>
    </xdr:from>
    <xdr:to>
      <xdr:col>76</xdr:col>
      <xdr:colOff>165100</xdr:colOff>
      <xdr:row>37</xdr:row>
      <xdr:rowOff>44036</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28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35</xdr:row>
      <xdr:rowOff>60563</xdr:rowOff>
    </xdr:from>
    <xdr:ext cx="59901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292795" y="6061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19078</xdr:rowOff>
    </xdr:from>
    <xdr:to>
      <xdr:col>72</xdr:col>
      <xdr:colOff>38100</xdr:colOff>
      <xdr:row>36</xdr:row>
      <xdr:rowOff>120678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19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34</xdr:row>
      <xdr:rowOff>137205</xdr:rowOff>
    </xdr:from>
    <xdr:ext cx="59901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03795" y="5966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65392</xdr:rowOff>
    </xdr:from>
    <xdr:to>
      <xdr:col>67</xdr:col>
      <xdr:colOff>101600</xdr:colOff>
      <xdr:row>37</xdr:row>
      <xdr:rowOff>166992</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40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12069</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18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92727</xdr:rowOff>
    </xdr:from>
    <xdr:ext cx="685572"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760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53</xdr:row>
      <xdr:rowOff>163706</xdr:rowOff>
    </xdr:from>
    <xdr:to>
      <xdr:col>85</xdr:col>
      <xdr:colOff>126364</xdr:colOff>
      <xdr:row>58</xdr:row>
      <xdr:rowOff>145463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9250556"/>
          <a:ext cx="1269" cy="839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149290</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09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145463</xdr:rowOff>
    </xdr:from>
    <xdr:to>
      <xdr:col>86</xdr:col>
      <xdr:colOff>25400</xdr:colOff>
      <xdr:row>58</xdr:row>
      <xdr:rowOff>145463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089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110383</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9025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716,098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53</xdr:row>
      <xdr:rowOff>163706</xdr:rowOff>
    </xdr:from>
    <xdr:to>
      <xdr:col>86</xdr:col>
      <xdr:colOff>25400</xdr:colOff>
      <xdr:row>53</xdr:row>
      <xdr:rowOff>163706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250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61964</xdr:rowOff>
    </xdr:from>
    <xdr:to>
      <xdr:col>85</xdr:col>
      <xdr:colOff>127000</xdr:colOff>
      <xdr:row>58</xdr:row>
      <xdr:rowOff>66210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5481300" y="10006064"/>
          <a:ext cx="8382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28946</xdr:rowOff>
    </xdr:from>
    <xdr:ext cx="599010"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8015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6069</xdr:rowOff>
    </xdr:from>
    <xdr:to>
      <xdr:col>85</xdr:col>
      <xdr:colOff>177800</xdr:colOff>
      <xdr:row>58</xdr:row>
      <xdr:rowOff>107669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95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55405</xdr:rowOff>
    </xdr:from>
    <xdr:to>
      <xdr:col>81</xdr:col>
      <xdr:colOff>50800</xdr:colOff>
      <xdr:row>58</xdr:row>
      <xdr:rowOff>61964</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4592300" y="9828055"/>
          <a:ext cx="889000" cy="178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153486</xdr:rowOff>
    </xdr:from>
    <xdr:to>
      <xdr:col>81</xdr:col>
      <xdr:colOff>101600</xdr:colOff>
      <xdr:row>58</xdr:row>
      <xdr:rowOff>83636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926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100163</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181795" y="9701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49</xdr:row>
      <xdr:rowOff>165326</xdr:rowOff>
    </xdr:from>
    <xdr:to>
      <xdr:col>76</xdr:col>
      <xdr:colOff>114300</xdr:colOff>
      <xdr:row>57</xdr:row>
      <xdr:rowOff>55405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8566376"/>
          <a:ext cx="889000" cy="126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160142</xdr:rowOff>
    </xdr:from>
    <xdr:to>
      <xdr:col>76</xdr:col>
      <xdr:colOff>165100</xdr:colOff>
      <xdr:row>58</xdr:row>
      <xdr:rowOff>90292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93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81419</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292795" y="10025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49</xdr:row>
      <xdr:rowOff>165326</xdr:rowOff>
    </xdr:from>
    <xdr:to>
      <xdr:col>71</xdr:col>
      <xdr:colOff>177800</xdr:colOff>
      <xdr:row>58</xdr:row>
      <xdr:rowOff>67681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8566376"/>
          <a:ext cx="889000" cy="144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162412</xdr:rowOff>
    </xdr:from>
    <xdr:to>
      <xdr:col>72</xdr:col>
      <xdr:colOff>38100</xdr:colOff>
      <xdr:row>58</xdr:row>
      <xdr:rowOff>92562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93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83689</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03795" y="10027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26216</xdr:rowOff>
    </xdr:from>
    <xdr:to>
      <xdr:col>67</xdr:col>
      <xdr:colOff>101600</xdr:colOff>
      <xdr:row>58</xdr:row>
      <xdr:rowOff>127816</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97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118943</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14795" y="10063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15410</xdr:rowOff>
    </xdr:from>
    <xdr:to>
      <xdr:col>85</xdr:col>
      <xdr:colOff>177800</xdr:colOff>
      <xdr:row>58</xdr:row>
      <xdr:rowOff>117010</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95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155946</xdr:rowOff>
    </xdr:from>
    <xdr:ext cx="599010"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928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11164</xdr:rowOff>
    </xdr:from>
    <xdr:to>
      <xdr:col>81</xdr:col>
      <xdr:colOff>101600</xdr:colOff>
      <xdr:row>58</xdr:row>
      <xdr:rowOff>112764</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95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103891</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181795" y="10047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4605</xdr:rowOff>
    </xdr:from>
    <xdr:to>
      <xdr:col>76</xdr:col>
      <xdr:colOff>165100</xdr:colOff>
      <xdr:row>57</xdr:row>
      <xdr:rowOff>106205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77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122732</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292795" y="9552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49</xdr:row>
      <xdr:rowOff>114526</xdr:rowOff>
    </xdr:from>
    <xdr:to>
      <xdr:col>72</xdr:col>
      <xdr:colOff>38100</xdr:colOff>
      <xdr:row>50</xdr:row>
      <xdr:rowOff>44676</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851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23205</xdr:colOff>
      <xdr:row>48</xdr:row>
      <xdr:rowOff>61203</xdr:rowOff>
    </xdr:from>
    <xdr:ext cx="690189"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358205" y="82908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16881</xdr:rowOff>
    </xdr:from>
    <xdr:to>
      <xdr:col>67</xdr:col>
      <xdr:colOff>101600</xdr:colOff>
      <xdr:row>58</xdr:row>
      <xdr:rowOff>118481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96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135008</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14795" y="9736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121118</xdr:rowOff>
    </xdr:from>
    <xdr:to>
      <xdr:col>85</xdr:col>
      <xdr:colOff>126364</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22618"/>
          <a:ext cx="1269" cy="1520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128548</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673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67795</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897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931,380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121118</xdr:rowOff>
    </xdr:from>
    <xdr:to>
      <xdr:col>86</xdr:col>
      <xdr:colOff>25400</xdr:colOff>
      <xdr:row>70</xdr:row>
      <xdr:rowOff>121118</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22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45998</xdr:rowOff>
    </xdr:from>
    <xdr:ext cx="534377"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4190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23121</xdr:rowOff>
    </xdr:from>
    <xdr:to>
      <xdr:col>85</xdr:col>
      <xdr:colOff>177800</xdr:colOff>
      <xdr:row>79</xdr:row>
      <xdr:rowOff>124721</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56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30252</xdr:rowOff>
    </xdr:from>
    <xdr:to>
      <xdr:col>81</xdr:col>
      <xdr:colOff>101600</xdr:colOff>
      <xdr:row>79</xdr:row>
      <xdr:rowOff>131852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57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148379</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14111" y="1335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74634</xdr:rowOff>
    </xdr:from>
    <xdr:to>
      <xdr:col>76</xdr:col>
      <xdr:colOff>114300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619184"/>
          <a:ext cx="889000" cy="2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20518</xdr:rowOff>
    </xdr:from>
    <xdr:to>
      <xdr:col>76</xdr:col>
      <xdr:colOff>165100</xdr:colOff>
      <xdr:row>79</xdr:row>
      <xdr:rowOff>122118</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56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138645</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25111" y="1334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45087</xdr:rowOff>
    </xdr:from>
    <xdr:to>
      <xdr:col>71</xdr:col>
      <xdr:colOff>177800</xdr:colOff>
      <xdr:row>79</xdr:row>
      <xdr:rowOff>74634</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589637"/>
          <a:ext cx="889000" cy="29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24831</xdr:rowOff>
    </xdr:from>
    <xdr:to>
      <xdr:col>72</xdr:col>
      <xdr:colOff>38100</xdr:colOff>
      <xdr:row>79</xdr:row>
      <xdr:rowOff>126431</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56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117558</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36111" y="1366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22468</xdr:rowOff>
    </xdr:from>
    <xdr:to>
      <xdr:col>67</xdr:col>
      <xdr:colOff>101600</xdr:colOff>
      <xdr:row>79</xdr:row>
      <xdr:rowOff>124068</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56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115195</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47111" y="1365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1548</xdr:rowOff>
    </xdr:from>
    <xdr:ext cx="249299"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546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23834</xdr:rowOff>
    </xdr:from>
    <xdr:to>
      <xdr:col>72</xdr:col>
      <xdr:colOff>38100</xdr:colOff>
      <xdr:row>79</xdr:row>
      <xdr:rowOff>125434</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6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141961</xdr:rowOff>
    </xdr:from>
    <xdr:ext cx="534377"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36111" y="13343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165737</xdr:rowOff>
    </xdr:from>
    <xdr:to>
      <xdr:col>67</xdr:col>
      <xdr:colOff>101600</xdr:colOff>
      <xdr:row>79</xdr:row>
      <xdr:rowOff>95887</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3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112414</xdr:rowOff>
    </xdr:from>
    <xdr:ext cx="534377"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47111" y="1331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93</xdr:row>
      <xdr:rowOff>7728</xdr:rowOff>
    </xdr:from>
    <xdr:to>
      <xdr:col>85</xdr:col>
      <xdr:colOff>126364</xdr:colOff>
      <xdr:row>99</xdr:row>
      <xdr:rowOff>89841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952578"/>
          <a:ext cx="1269" cy="1110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93668</xdr:rowOff>
    </xdr:from>
    <xdr:ext cx="469744"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706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89841</xdr:rowOff>
    </xdr:from>
    <xdr:to>
      <xdr:col>86</xdr:col>
      <xdr:colOff>25400</xdr:colOff>
      <xdr:row>99</xdr:row>
      <xdr:rowOff>89841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706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125855</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727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685,823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93</xdr:row>
      <xdr:rowOff>7728</xdr:rowOff>
    </xdr:from>
    <xdr:to>
      <xdr:col>86</xdr:col>
      <xdr:colOff>25400</xdr:colOff>
      <xdr:row>93</xdr:row>
      <xdr:rowOff>7728</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952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31750</xdr:rowOff>
    </xdr:from>
    <xdr:to>
      <xdr:col>85</xdr:col>
      <xdr:colOff>127000</xdr:colOff>
      <xdr:row>94</xdr:row>
      <xdr:rowOff>31841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481300" y="15633700"/>
          <a:ext cx="838200" cy="51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108653</xdr:rowOff>
    </xdr:from>
    <xdr:ext cx="599010"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7393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130226</xdr:rowOff>
    </xdr:from>
    <xdr:to>
      <xdr:col>85</xdr:col>
      <xdr:colOff>177800</xdr:colOff>
      <xdr:row>98</xdr:row>
      <xdr:rowOff>60376</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76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31750</xdr:rowOff>
    </xdr:from>
    <xdr:to>
      <xdr:col>81</xdr:col>
      <xdr:colOff>50800</xdr:colOff>
      <xdr:row>97</xdr:row>
      <xdr:rowOff>124642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5633700"/>
          <a:ext cx="889000" cy="1121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142749</xdr:rowOff>
    </xdr:from>
    <xdr:to>
      <xdr:col>81</xdr:col>
      <xdr:colOff>101600</xdr:colOff>
      <xdr:row>98</xdr:row>
      <xdr:rowOff>72899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77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64026</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181795" y="16866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142494</xdr:rowOff>
    </xdr:from>
    <xdr:to>
      <xdr:col>76</xdr:col>
      <xdr:colOff>114300</xdr:colOff>
      <xdr:row>97</xdr:row>
      <xdr:rowOff>124642</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6601694"/>
          <a:ext cx="889000" cy="15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23034</xdr:rowOff>
    </xdr:from>
    <xdr:to>
      <xdr:col>76</xdr:col>
      <xdr:colOff>165100</xdr:colOff>
      <xdr:row>98</xdr:row>
      <xdr:rowOff>124634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82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115761</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292795" y="1691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143351</xdr:rowOff>
    </xdr:from>
    <xdr:to>
      <xdr:col>71</xdr:col>
      <xdr:colOff>177800</xdr:colOff>
      <xdr:row>96</xdr:row>
      <xdr:rowOff>142494</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431101"/>
          <a:ext cx="889000" cy="170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163796</xdr:rowOff>
    </xdr:from>
    <xdr:to>
      <xdr:col>72</xdr:col>
      <xdr:colOff>38100</xdr:colOff>
      <xdr:row>98</xdr:row>
      <xdr:rowOff>93946</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79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85073</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03795" y="1688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161530</xdr:rowOff>
    </xdr:from>
    <xdr:to>
      <xdr:col>67</xdr:col>
      <xdr:colOff>101600</xdr:colOff>
      <xdr:row>98</xdr:row>
      <xdr:rowOff>91680</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79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82807</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14795" y="16884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152491</xdr:rowOff>
    </xdr:from>
    <xdr:to>
      <xdr:col>85</xdr:col>
      <xdr:colOff>177800</xdr:colOff>
      <xdr:row>94</xdr:row>
      <xdr:rowOff>82641</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09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3918</xdr:rowOff>
    </xdr:from>
    <xdr:ext cx="599010"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594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152400</xdr:rowOff>
    </xdr:from>
    <xdr:to>
      <xdr:col>81</xdr:col>
      <xdr:colOff>101600</xdr:colOff>
      <xdr:row>91</xdr:row>
      <xdr:rowOff>82550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55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89</xdr:row>
      <xdr:rowOff>99077</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181795" y="15358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73842</xdr:rowOff>
    </xdr:from>
    <xdr:to>
      <xdr:col>76</xdr:col>
      <xdr:colOff>165100</xdr:colOff>
      <xdr:row>98</xdr:row>
      <xdr:rowOff>3992</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70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20519</xdr:rowOff>
    </xdr:from>
    <xdr:ext cx="59901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292795" y="16479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91694</xdr:rowOff>
    </xdr:from>
    <xdr:to>
      <xdr:col>72</xdr:col>
      <xdr:colOff>38100</xdr:colOff>
      <xdr:row>97</xdr:row>
      <xdr:rowOff>21844</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55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38371</xdr:rowOff>
    </xdr:from>
    <xdr:ext cx="59901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03795" y="16326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92551</xdr:rowOff>
    </xdr:from>
    <xdr:to>
      <xdr:col>67</xdr:col>
      <xdr:colOff>101600</xdr:colOff>
      <xdr:row>96</xdr:row>
      <xdr:rowOff>22701</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38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39228</xdr:rowOff>
    </xdr:from>
    <xdr:ext cx="59901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14795" y="16155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111958</xdr:rowOff>
    </xdr:from>
    <xdr:to>
      <xdr:col>116</xdr:col>
      <xdr:colOff>62864</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255458"/>
          <a:ext cx="1269" cy="1529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58635</xdr:rowOff>
    </xdr:from>
    <xdr:ext cx="534377"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03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93,699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111958</xdr:rowOff>
    </xdr:from>
    <xdr:to>
      <xdr:col>116</xdr:col>
      <xdr:colOff>152400</xdr:colOff>
      <xdr:row>30</xdr:row>
      <xdr:rowOff>111958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255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74484</xdr:rowOff>
    </xdr:from>
    <xdr:to>
      <xdr:col>116</xdr:col>
      <xdr:colOff>63500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1323300" y="6761034"/>
          <a:ext cx="838200" cy="2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8744</xdr:rowOff>
    </xdr:from>
    <xdr:ext cx="469744"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5238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157317</xdr:rowOff>
    </xdr:from>
    <xdr:to>
      <xdr:col>116</xdr:col>
      <xdr:colOff>114300</xdr:colOff>
      <xdr:row>39</xdr:row>
      <xdr:rowOff>87467</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67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123</xdr:rowOff>
    </xdr:from>
    <xdr:to>
      <xdr:col>111</xdr:col>
      <xdr:colOff>177800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515223"/>
          <a:ext cx="889000" cy="270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25251</xdr:rowOff>
    </xdr:from>
    <xdr:to>
      <xdr:col>112</xdr:col>
      <xdr:colOff>38100</xdr:colOff>
      <xdr:row>39</xdr:row>
      <xdr:rowOff>126851</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71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143378</xdr:rowOff>
    </xdr:from>
    <xdr:ext cx="469744"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088428" y="6487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123</xdr:rowOff>
    </xdr:from>
    <xdr:to>
      <xdr:col>107</xdr:col>
      <xdr:colOff>50800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flipV="1">
          <a:off x="19545300" y="6515223"/>
          <a:ext cx="889000" cy="270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25692</xdr:rowOff>
    </xdr:from>
    <xdr:to>
      <xdr:col>107</xdr:col>
      <xdr:colOff>101600</xdr:colOff>
      <xdr:row>39</xdr:row>
      <xdr:rowOff>127292</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71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118419</xdr:rowOff>
    </xdr:from>
    <xdr:ext cx="469744"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199428" y="680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45874</xdr:rowOff>
    </xdr:from>
    <xdr:to>
      <xdr:col>102</xdr:col>
      <xdr:colOff>165100</xdr:colOff>
      <xdr:row>39</xdr:row>
      <xdr:rowOff>147474</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732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164001</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6017" y="6507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43049</xdr:rowOff>
    </xdr:from>
    <xdr:to>
      <xdr:col>98</xdr:col>
      <xdr:colOff>38100</xdr:colOff>
      <xdr:row>39</xdr:row>
      <xdr:rowOff>144649</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729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161176</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7017" y="6504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23684</xdr:rowOff>
    </xdr:from>
    <xdr:to>
      <xdr:col>116</xdr:col>
      <xdr:colOff>114300</xdr:colOff>
      <xdr:row>39</xdr:row>
      <xdr:rowOff>125284</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71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135744</xdr:rowOff>
    </xdr:from>
    <xdr:ext cx="469744"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650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120773</xdr:rowOff>
    </xdr:from>
    <xdr:to>
      <xdr:col>107</xdr:col>
      <xdr:colOff>101600</xdr:colOff>
      <xdr:row>38</xdr:row>
      <xdr:rowOff>50923</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46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36</xdr:row>
      <xdr:rowOff>67450</xdr:rowOff>
    </xdr:from>
    <xdr:ext cx="534377"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167111" y="6239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消防</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費が住民一人当たり</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336,016</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円となっており、類似団体平均に比べ高くなっている。これは、平成</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29</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年度に</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防災行政無線のデジタル化工事</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を実施した事が要因である。</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また、公債費</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が住民一人当たり</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566,055</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円となっており、類似団体平均に比べ高くなっている。これは、平成</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29</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に臨時財政対策債の繰上償還を実施した事が要因である。</a:t>
          </a:r>
          <a:endPar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長野県平谷村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財政調整基金残高は、</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繰上償還実施により減少した</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実質収支の増減については、普通交付税決定額の増減、繰越事業の財源による変動が要因である。実質単年度収支については、財政調整基金の積立、取崩し額、繰上償還の実施により比率にも変動がみられる。</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長野県平谷村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全会計について、赤字額での決算はないものの、簡易水道特別会計については、簡易水道施設大規模改修事業により、一般会計からの繰入金が大きく、整備後は使用料の引上げも検討しながら健全化に努める。全会計、比率については若干の増減があるものの、赤字が見込まれることはなく、今後も適正な運営に努める。</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長野県平谷村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元利償還金については、平成</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16</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年度から地方債の新規発行の抑制の実施、積極的</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な</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繰上償還を実施したことにより減少してき</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たが、平成</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年度より開始している簡易水道施設大規模改修により若干増えてき</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ている。また、公営企業債の元利償還金に対する繰入金について</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も</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、簡易水道施設大規模改修を平成</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27</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年度より開始しており、今後、一般会計からの繰出金が増加することが見込まれ</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、財政状況を考慮しながら、積極的に繰上償還等を行ない比率の改善に努める。</a:t>
          </a:r>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長野県平谷村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地方債現在高については、平成</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16</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年度から地方債の新規発行の抑制の実施、積極的な繰上償還の実施により減少している。充当可能基金については基金積立の実施により増加している。</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今後、</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年度より開始した</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簡易水道施設大規模改修</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工事やその他の</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大型事業の計画もあり、将来過度な負担とならない効率的な事業の実施を行ない、将来負担の軽減を図るように努める。</a:t>
          </a:r>
          <a:endPar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長野県平谷村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・臨時財政対策繰上償還に伴い「財政調整基金」を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百万取り崩したことにより、基金全体としては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300" b="0" i="0" u="none" strike="noStrike" baseline="0">
              <a:latin typeface="ＭＳ ゴシック" panose="020B0609070205080204" pitchFamily="49" charset="-128"/>
              <a:ea typeface="ＭＳ ゴシック" panose="020B0609070205080204" pitchFamily="49" charset="-128"/>
            </a:rPr>
            <a:t>基金の使途の明確化を図るために、財政調整基金を取り崩して個々の特定目的基金に積み立てていくことを予定している。</a:t>
          </a:r>
          <a:endParaRPr lang="en-US" altLang="ja-JP" sz="1300" b="0" i="0" u="none" strike="noStrike" baseline="0">
            <a:latin typeface="ＭＳ ゴシック" panose="020B0609070205080204" pitchFamily="49" charset="-128"/>
            <a:ea typeface="ＭＳ ゴシック" panose="020B0609070205080204" pitchFamily="49" charset="-128"/>
          </a:endParaRPr>
        </a:p>
        <a:p>
          <a:pPr algn="l"/>
          <a:r>
            <a:rPr kumimoji="1" lang="ja-JP" altLang="en-US" sz="1300" b="0" i="0" u="none" strike="noStrike" baseline="0">
              <a:solidFill>
                <a:schemeClr val="dk1"/>
              </a:solidFill>
              <a:effectLst/>
              <a:latin typeface="ＭＳ ゴシック" panose="020B0609070205080204" pitchFamily="49" charset="-128"/>
              <a:ea typeface="ＭＳ ゴシック" panose="020B0609070205080204" pitchFamily="49" charset="-128"/>
              <a:cs typeface="+mn-cs"/>
            </a:rPr>
            <a:t>・短期的には「温泉事業財政調整基金」や「スキー場財政調整基金」への積立により微増の予定。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a:t>
          </a:r>
          <a:r>
            <a:rPr lang="ja-JP" altLang="en-US" sz="1400">
              <a:effectLst/>
            </a:rPr>
            <a:t>高齢者社会の到来に備え、高齢者保健、福祉施策を積極的に推進し、在宅福祉の向上、健康づくり、ボランティア活動の活発化等の事業を円滑に行うため。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・スキー場財政調整基金：</a:t>
          </a:r>
          <a:r>
            <a:rPr lang="ja-JP" altLang="en-US" sz="1400">
              <a:effectLst/>
            </a:rPr>
            <a:t>平谷高原スキー場施設等の改修事業等に要するため。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・温泉事業財政調整基金：</a:t>
          </a:r>
          <a:r>
            <a:rPr lang="ja-JP" altLang="en-US" sz="1400">
              <a:effectLst/>
            </a:rPr>
            <a:t>温泉保養施設「ひまわりの湯」の改修事業等に要するため。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・ふるさと創生基金：</a:t>
          </a:r>
          <a:r>
            <a:rPr lang="ja-JP" altLang="en-US" sz="1400">
              <a:effectLst/>
            </a:rPr>
            <a:t>平谷村ふるさと創生事業の円滑な執行を期するため。</a:t>
          </a:r>
          <a:endParaRPr lang="en-US" altLang="ja-JP" sz="1400">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・温泉開発基金：</a:t>
          </a:r>
          <a:r>
            <a:rPr lang="ja-JP" altLang="en-US" sz="1400">
              <a:effectLst/>
            </a:rPr>
            <a:t>温泉開発事業の円滑な執行を期するため。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・スキー場財政調整基金及び温泉事業財政調整基金：スキー場施設及び温泉施設の老朽化改修事業に備えて、それぞれ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百万積立てた。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スキー場財政調整基金及び温泉事業財政調整基金：施設等の老朽化による改修事業に備えて、毎年度それぞれ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百万積立予定。</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・臨時財政対策繰上償還に伴い「財政調整基金」を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百万取り崩したことにより減となった。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300" b="0" i="0" u="none" strike="noStrike" baseline="0">
              <a:latin typeface="ＭＳ ゴシック" panose="020B0609070205080204" pitchFamily="49" charset="-128"/>
              <a:ea typeface="ＭＳ ゴシック" panose="020B0609070205080204" pitchFamily="49" charset="-128"/>
            </a:rPr>
            <a:t>災害への備え等のため、過去の実績等を踏まえ、標準財政規模程度を目途に積み立てることとしているが、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総合計画等から中長期的には減少していく見込み。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300" b="0" i="0" u="none" strike="noStrike" baseline="0">
              <a:latin typeface="ＭＳ ゴシック" panose="020B0609070205080204" pitchFamily="49" charset="-128"/>
              <a:ea typeface="ＭＳ ゴシック" panose="020B0609070205080204" pitchFamily="49" charset="-128"/>
            </a:rPr>
            <a:t>・決算剰余金を</a:t>
          </a:r>
          <a:r>
            <a:rPr lang="en-US" altLang="ja-JP" sz="1300" b="0" i="0" u="none" strike="noStrike" baseline="0">
              <a:latin typeface="ＭＳ ゴシック" panose="020B0609070205080204" pitchFamily="49" charset="-128"/>
              <a:ea typeface="ＭＳ ゴシック" panose="020B0609070205080204" pitchFamily="49" charset="-128"/>
            </a:rPr>
            <a:t>32</a:t>
          </a:r>
          <a:r>
            <a:rPr lang="ja-JP" altLang="en-US" sz="1300" b="0" i="0" u="none" strike="noStrike" baseline="0">
              <a:latin typeface="ＭＳ ゴシック" panose="020B0609070205080204" pitchFamily="49" charset="-128"/>
              <a:ea typeface="ＭＳ ゴシック" panose="020B0609070205080204" pitchFamily="49" charset="-128"/>
            </a:rPr>
            <a:t>百万円積立てたことによる増加。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年度に地方債償還のピークを迎える予測のため、それに備えて毎年度計画的に積立を行う予定であり、平成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年度以降は減少予定。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長野県平谷村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433
431
77.37
1,182,808
1,080,010
102,798
604,466
647,803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9" name="テキスト ボックス 38"/>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0" name="テキスト ボックス 39"/>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1" name="テキスト ボックス 40"/>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[ 82.7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類似団体内や長野県内の平均と</a:t>
          </a:r>
          <a:r>
            <a:rPr kumimoji="1" lang="ja-JP" altLang="en-US" sz="1100">
              <a:solidFill>
                <a:schemeClr val="dk1"/>
              </a:solidFill>
              <a:effectLst/>
              <a:latin typeface="+mn-lt"/>
              <a:ea typeface="+mn-ea"/>
              <a:cs typeface="+mn-cs"/>
            </a:rPr>
            <a:t>比較して高い数値を</a:t>
          </a:r>
          <a:r>
            <a:rPr kumimoji="1" lang="ja-JP" altLang="ja-JP" sz="1100">
              <a:solidFill>
                <a:schemeClr val="dk1"/>
              </a:solidFill>
              <a:effectLst/>
              <a:latin typeface="+mn-lt"/>
              <a:ea typeface="+mn-ea"/>
              <a:cs typeface="+mn-cs"/>
            </a:rPr>
            <a:t>示しており、減価償却の進んでいない</a:t>
          </a:r>
          <a:r>
            <a:rPr kumimoji="1" lang="ja-JP" altLang="en-US" sz="1100">
              <a:solidFill>
                <a:schemeClr val="dk1"/>
              </a:solidFill>
              <a:effectLst/>
              <a:latin typeface="+mn-lt"/>
              <a:ea typeface="+mn-ea"/>
              <a:cs typeface="+mn-cs"/>
            </a:rPr>
            <a:t>状況</a:t>
          </a:r>
          <a:r>
            <a:rPr kumimoji="1" lang="ja-JP" altLang="ja-JP" sz="1100">
              <a:solidFill>
                <a:schemeClr val="dk1"/>
              </a:solidFill>
              <a:effectLst/>
              <a:latin typeface="+mn-lt"/>
              <a:ea typeface="+mn-ea"/>
              <a:cs typeface="+mn-cs"/>
            </a:rPr>
            <a:t>と言える。</a:t>
          </a:r>
          <a:r>
            <a:rPr kumimoji="1" lang="ja-JP" altLang="en-US" sz="1100">
              <a:solidFill>
                <a:schemeClr val="dk1"/>
              </a:solidFill>
              <a:effectLst/>
              <a:latin typeface="+mn-lt"/>
              <a:ea typeface="+mn-ea"/>
              <a:cs typeface="+mn-cs"/>
            </a:rPr>
            <a:t>今後は</a:t>
          </a:r>
          <a:r>
            <a:rPr lang="ja-JP" altLang="en-US" sz="1100" b="0" i="0" u="none" strike="noStrike" baseline="0" smtClean="0">
              <a:solidFill>
                <a:schemeClr val="dk1"/>
              </a:solidFill>
              <a:latin typeface="+mn-lt"/>
              <a:ea typeface="+mn-ea"/>
              <a:cs typeface="+mn-cs"/>
            </a:rPr>
            <a:t>公共施設等総合管理計画に基づき、 老朽化した施設の集約化・複合化や除却を進めていく。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8" name="直線コネクタ 57"/>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9" name="テキスト ボックス 58"/>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0" name="直線コネクタ 59"/>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1" name="テキスト ボックス 60"/>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4" name="直線コネクタ 63"/>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5" name="テキスト ボックス 64"/>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6" name="直線コネクタ 65"/>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7" name="テキスト ボックス 66"/>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157903</xdr:rowOff>
    </xdr:from>
    <xdr:to>
      <xdr:col>23</xdr:col>
      <xdr:colOff>85090</xdr:colOff>
      <xdr:row>34</xdr:row>
      <xdr:rowOff>36195</xdr:rowOff>
    </xdr:to>
    <xdr:cxnSp macro="">
      <xdr:nvCxnSpPr>
        <xdr:cNvPr id="71" name="直線コネクタ 70"/>
        <xdr:cNvCxnSpPr/>
      </xdr:nvCxnSpPr>
      <xdr:spPr>
        <a:xfrm flipV="1">
          <a:off x="4760595" y="5215678"/>
          <a:ext cx="1270" cy="142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40022</xdr:rowOff>
    </xdr:from>
    <xdr:ext cx="405111" cy="259045"/>
    <xdr:sp macro="" textlink="">
      <xdr:nvSpPr>
        <xdr:cNvPr id="72" name="有形固定資産減価償却率最小値テキスト"/>
        <xdr:cNvSpPr txBox="1"/>
      </xdr:nvSpPr>
      <xdr:spPr>
        <a:xfrm>
          <a:off x="48133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36195</xdr:rowOff>
    </xdr:from>
    <xdr:to>
      <xdr:col>23</xdr:col>
      <xdr:colOff>174625</xdr:colOff>
      <xdr:row>34</xdr:row>
      <xdr:rowOff>36195</xdr:rowOff>
    </xdr:to>
    <xdr:cxnSp macro="">
      <xdr:nvCxnSpPr>
        <xdr:cNvPr id="73" name="直線コネクタ 72"/>
        <xdr:cNvCxnSpPr/>
      </xdr:nvCxnSpPr>
      <xdr:spPr>
        <a:xfrm>
          <a:off x="4673600" y="663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104580</xdr:rowOff>
    </xdr:from>
    <xdr:ext cx="405111" cy="259045"/>
    <xdr:sp macro="" textlink="">
      <xdr:nvSpPr>
        <xdr:cNvPr id="74" name="有形固定資産減価償却率最大値テキスト"/>
        <xdr:cNvSpPr txBox="1"/>
      </xdr:nvSpPr>
      <xdr:spPr>
        <a:xfrm>
          <a:off x="4813300" y="4990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157903</xdr:rowOff>
    </xdr:from>
    <xdr:to>
      <xdr:col>23</xdr:col>
      <xdr:colOff>174625</xdr:colOff>
      <xdr:row>25</xdr:row>
      <xdr:rowOff>157903</xdr:rowOff>
    </xdr:to>
    <xdr:cxnSp macro="">
      <xdr:nvCxnSpPr>
        <xdr:cNvPr id="75" name="直線コネクタ 74"/>
        <xdr:cNvCxnSpPr/>
      </xdr:nvCxnSpPr>
      <xdr:spPr>
        <a:xfrm>
          <a:off x="4673600" y="5215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106274</xdr:rowOff>
    </xdr:from>
    <xdr:ext cx="405111" cy="259045"/>
    <xdr:sp macro="" textlink="">
      <xdr:nvSpPr>
        <xdr:cNvPr id="76" name="有形固定資産減価償却率平均値テキスト"/>
        <xdr:cNvSpPr txBox="1"/>
      </xdr:nvSpPr>
      <xdr:spPr>
        <a:xfrm>
          <a:off x="4813300" y="60212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127847</xdr:rowOff>
    </xdr:from>
    <xdr:to>
      <xdr:col>23</xdr:col>
      <xdr:colOff>136525</xdr:colOff>
      <xdr:row>31</xdr:row>
      <xdr:rowOff>57997</xdr:rowOff>
    </xdr:to>
    <xdr:sp macro="" textlink="">
      <xdr:nvSpPr>
        <xdr:cNvPr id="77" name="フローチャート: 判断 76"/>
        <xdr:cNvSpPr/>
      </xdr:nvSpPr>
      <xdr:spPr>
        <a:xfrm>
          <a:off x="4711700" y="604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142240</xdr:rowOff>
    </xdr:from>
    <xdr:to>
      <xdr:col>19</xdr:col>
      <xdr:colOff>187325</xdr:colOff>
      <xdr:row>31</xdr:row>
      <xdr:rowOff>72390</xdr:rowOff>
    </xdr:to>
    <xdr:sp macro="" textlink="">
      <xdr:nvSpPr>
        <xdr:cNvPr id="78" name="フローチャート: 判断 77"/>
        <xdr:cNvSpPr/>
      </xdr:nvSpPr>
      <xdr:spPr>
        <a:xfrm>
          <a:off x="40005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171027</xdr:rowOff>
    </xdr:from>
    <xdr:to>
      <xdr:col>15</xdr:col>
      <xdr:colOff>187325</xdr:colOff>
      <xdr:row>31</xdr:row>
      <xdr:rowOff>101177</xdr:rowOff>
    </xdr:to>
    <xdr:sp macro="" textlink="">
      <xdr:nvSpPr>
        <xdr:cNvPr id="79" name="フローチャート: 判断 78"/>
        <xdr:cNvSpPr/>
      </xdr:nvSpPr>
      <xdr:spPr>
        <a:xfrm>
          <a:off x="3238500" y="6086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25</xdr:row>
      <xdr:rowOff>107103</xdr:rowOff>
    </xdr:from>
    <xdr:to>
      <xdr:col>23</xdr:col>
      <xdr:colOff>136525</xdr:colOff>
      <xdr:row>26</xdr:row>
      <xdr:rowOff>37253</xdr:rowOff>
    </xdr:to>
    <xdr:sp macro="" textlink="">
      <xdr:nvSpPr>
        <xdr:cNvPr id="85" name="楕円 84"/>
        <xdr:cNvSpPr/>
      </xdr:nvSpPr>
      <xdr:spPr>
        <a:xfrm>
          <a:off x="4711700" y="516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25</xdr:row>
      <xdr:rowOff>60130</xdr:rowOff>
    </xdr:from>
    <xdr:ext cx="405111" cy="259045"/>
    <xdr:sp macro="" textlink="">
      <xdr:nvSpPr>
        <xdr:cNvPr id="86" name="有形固定資産減価償却率該当値テキスト"/>
        <xdr:cNvSpPr txBox="1"/>
      </xdr:nvSpPr>
      <xdr:spPr>
        <a:xfrm>
          <a:off x="4813300" y="5117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43603</xdr:rowOff>
    </xdr:from>
    <xdr:to>
      <xdr:col>19</xdr:col>
      <xdr:colOff>187325</xdr:colOff>
      <xdr:row>26</xdr:row>
      <xdr:rowOff>145203</xdr:rowOff>
    </xdr:to>
    <xdr:sp macro="" textlink="">
      <xdr:nvSpPr>
        <xdr:cNvPr id="87" name="楕円 86"/>
        <xdr:cNvSpPr/>
      </xdr:nvSpPr>
      <xdr:spPr>
        <a:xfrm>
          <a:off x="4000500" y="52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25</xdr:row>
      <xdr:rowOff>157903</xdr:rowOff>
    </xdr:from>
    <xdr:to>
      <xdr:col>23</xdr:col>
      <xdr:colOff>85725</xdr:colOff>
      <xdr:row>26</xdr:row>
      <xdr:rowOff>94403</xdr:rowOff>
    </xdr:to>
    <xdr:cxnSp macro="">
      <xdr:nvCxnSpPr>
        <xdr:cNvPr id="88" name="直線コネクタ 87"/>
        <xdr:cNvCxnSpPr/>
      </xdr:nvCxnSpPr>
      <xdr:spPr>
        <a:xfrm flipV="1">
          <a:off x="4051300" y="5215678"/>
          <a:ext cx="711200" cy="1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63517</xdr:rowOff>
    </xdr:from>
    <xdr:ext cx="405111" cy="259045"/>
    <xdr:sp macro="" textlink="">
      <xdr:nvSpPr>
        <xdr:cNvPr id="89" name="n_1aveValue有形固定資産減価償却率"/>
        <xdr:cNvSpPr txBox="1"/>
      </xdr:nvSpPr>
      <xdr:spPr>
        <a:xfrm>
          <a:off x="38360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117704</xdr:rowOff>
    </xdr:from>
    <xdr:ext cx="405111" cy="259045"/>
    <xdr:sp macro="" textlink="">
      <xdr:nvSpPr>
        <xdr:cNvPr id="90" name="n_2aveValue有形固定資産減価償却率"/>
        <xdr:cNvSpPr txBox="1"/>
      </xdr:nvSpPr>
      <xdr:spPr>
        <a:xfrm>
          <a:off x="3086744" y="5861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24</xdr:row>
      <xdr:rowOff>161730</xdr:rowOff>
    </xdr:from>
    <xdr:ext cx="405111" cy="259045"/>
    <xdr:sp macro="" textlink="">
      <xdr:nvSpPr>
        <xdr:cNvPr id="91" name="n_1mainValue有形固定資産減価償却率"/>
        <xdr:cNvSpPr txBox="1"/>
      </xdr:nvSpPr>
      <xdr:spPr>
        <a:xfrm>
          <a:off x="3836044" y="5048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3" name="正方形/長方形 9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72</xdr:col>
      <xdr:colOff>33787</xdr:colOff>
      <xdr:row>22</xdr:row>
      <xdr:rowOff>64546</xdr:rowOff>
    </xdr:from>
    <xdr:to>
      <xdr:col>74</xdr:col>
      <xdr:colOff>137663</xdr:colOff>
      <xdr:row>24</xdr:row>
      <xdr:rowOff>30705</xdr:rowOff>
    </xdr:to>
    <xdr:sp macro="" textlink="">
      <xdr:nvSpPr>
        <xdr:cNvPr id="94" name="正方形/長方形 93"/>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債務償還可能年数は類似団体平均を下回っている。主な要因としては、平成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年度から平成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年度にかけて繰上償還を行い地方債残高</a:t>
          </a:r>
          <a:r>
            <a:rPr kumimoji="1" lang="en-US" altLang="ja-JP" sz="1100">
              <a:latin typeface="ＭＳ Ｐゴシック" panose="020B0600070205080204" pitchFamily="50" charset="-128"/>
              <a:ea typeface="ＭＳ Ｐゴシック" panose="020B0600070205080204" pitchFamily="50" charset="-128"/>
            </a:rPr>
            <a:t>4.4</a:t>
          </a:r>
          <a:r>
            <a:rPr kumimoji="1" lang="ja-JP" altLang="en-US" sz="1100">
              <a:latin typeface="ＭＳ Ｐゴシック" panose="020B0600070205080204" pitchFamily="50" charset="-128"/>
              <a:ea typeface="ＭＳ Ｐゴシック" panose="020B0600070205080204" pitchFamily="50" charset="-128"/>
            </a:rPr>
            <a:t>億円減少させた事が考えられる。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今後も繰上償還や基金積立等を実施し、財政基盤の強化を図り、財政健全化を進めていく。</a:t>
          </a: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7" name="直線コネクタ 10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8" name="テキスト ボックス 107"/>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9" name="直線コネクタ 10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10" name="テキスト ボックス 109"/>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1" name="直線コネクタ 11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2" name="テキスト ボックス 111"/>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3" name="直線コネクタ 11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4" name="テキスト ボックス 113"/>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5" name="直線コネクタ 11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27</xdr:row>
      <xdr:rowOff>75381</xdr:rowOff>
    </xdr:from>
    <xdr:ext cx="308097" cy="225703"/>
    <xdr:sp macro="" textlink="">
      <xdr:nvSpPr>
        <xdr:cNvPr id="116" name="テキスト ボックス 115"/>
        <xdr:cNvSpPr txBox="1"/>
      </xdr:nvSpPr>
      <xdr:spPr>
        <a:xfrm>
          <a:off x="10931403" y="547605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7" name="直線コネクタ 11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8" name="テキスト ボックス 117"/>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0" name="テキスト ボックス 119"/>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124732</xdr:rowOff>
    </xdr:from>
    <xdr:to>
      <xdr:col>76</xdr:col>
      <xdr:colOff>21589</xdr:colOff>
      <xdr:row>35</xdr:row>
      <xdr:rowOff>31297</xdr:rowOff>
    </xdr:to>
    <xdr:cxnSp macro="">
      <xdr:nvCxnSpPr>
        <xdr:cNvPr id="122" name="直線コネクタ 121"/>
        <xdr:cNvCxnSpPr/>
      </xdr:nvCxnSpPr>
      <xdr:spPr>
        <a:xfrm flipV="1">
          <a:off x="14793595" y="5353957"/>
          <a:ext cx="1269" cy="144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3"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4" name="直線コネクタ 123"/>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71409</xdr:rowOff>
    </xdr:from>
    <xdr:ext cx="340478" cy="259045"/>
    <xdr:sp macro="" textlink="">
      <xdr:nvSpPr>
        <xdr:cNvPr id="125" name="債務償還可能年数最大値テキスト"/>
        <xdr:cNvSpPr txBox="1"/>
      </xdr:nvSpPr>
      <xdr:spPr>
        <a:xfrm>
          <a:off x="14846300" y="51291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124732</xdr:rowOff>
    </xdr:from>
    <xdr:to>
      <xdr:col>76</xdr:col>
      <xdr:colOff>111125</xdr:colOff>
      <xdr:row>26</xdr:row>
      <xdr:rowOff>124732</xdr:rowOff>
    </xdr:to>
    <xdr:cxnSp macro="">
      <xdr:nvCxnSpPr>
        <xdr:cNvPr id="126" name="直線コネクタ 125"/>
        <xdr:cNvCxnSpPr/>
      </xdr:nvCxnSpPr>
      <xdr:spPr>
        <a:xfrm>
          <a:off x="14706600" y="5353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56895</xdr:rowOff>
    </xdr:from>
    <xdr:ext cx="340478" cy="259045"/>
    <xdr:sp macro="" textlink="">
      <xdr:nvSpPr>
        <xdr:cNvPr id="127" name="債務償還可能年数平均値テキスト"/>
        <xdr:cNvSpPr txBox="1"/>
      </xdr:nvSpPr>
      <xdr:spPr>
        <a:xfrm>
          <a:off x="14846300" y="597192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34018</xdr:rowOff>
    </xdr:from>
    <xdr:to>
      <xdr:col>76</xdr:col>
      <xdr:colOff>73025</xdr:colOff>
      <xdr:row>31</xdr:row>
      <xdr:rowOff>135618</xdr:rowOff>
    </xdr:to>
    <xdr:sp macro="" textlink="">
      <xdr:nvSpPr>
        <xdr:cNvPr id="128" name="フローチャート: 判断 127"/>
        <xdr:cNvSpPr/>
      </xdr:nvSpPr>
      <xdr:spPr>
        <a:xfrm>
          <a:off x="14744700" y="612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4" name="正方形/長方形 13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5" name="正方形/長方形 13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6" name="テキスト ボックス 13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7" name="テキスト ボックス 13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8" name="テキスト ボックス 13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9" name="テキスト ボックス 13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長野県平谷村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433
431
77.37
1,182,808
1,080,010
102,798
604,466
647,803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28194</xdr:rowOff>
    </xdr:from>
    <xdr:to>
      <xdr:col>24</xdr:col>
      <xdr:colOff>62865</xdr:colOff>
      <xdr:row>42</xdr:row>
      <xdr:rowOff>73914</xdr:rowOff>
    </xdr:to>
    <xdr:cxnSp macro="">
      <xdr:nvCxnSpPr>
        <xdr:cNvPr id="54" name="直線コネクタ 53"/>
        <xdr:cNvCxnSpPr/>
      </xdr:nvCxnSpPr>
      <xdr:spPr>
        <a:xfrm flipV="1">
          <a:off x="4634865" y="585749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77741</xdr:rowOff>
    </xdr:from>
    <xdr:ext cx="405111" cy="259045"/>
    <xdr:sp macro="" textlink="">
      <xdr:nvSpPr>
        <xdr:cNvPr id="55" name="【道路】&#10;有形固定資産減価償却率最小値テキスト"/>
        <xdr:cNvSpPr txBox="1"/>
      </xdr:nvSpPr>
      <xdr:spPr>
        <a:xfrm>
          <a:off x="4673600" y="7278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73914</xdr:rowOff>
    </xdr:from>
    <xdr:to>
      <xdr:col>24</xdr:col>
      <xdr:colOff>152400</xdr:colOff>
      <xdr:row>42</xdr:row>
      <xdr:rowOff>73914</xdr:rowOff>
    </xdr:to>
    <xdr:cxnSp macro="">
      <xdr:nvCxnSpPr>
        <xdr:cNvPr id="56" name="直線コネクタ 55"/>
        <xdr:cNvCxnSpPr/>
      </xdr:nvCxnSpPr>
      <xdr:spPr>
        <a:xfrm>
          <a:off x="4546600" y="727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146321</xdr:rowOff>
    </xdr:from>
    <xdr:ext cx="405111" cy="259045"/>
    <xdr:sp macro="" textlink="">
      <xdr:nvSpPr>
        <xdr:cNvPr id="57" name="【道路】&#10;有形固定資産減価償却率最大値テキスト"/>
        <xdr:cNvSpPr txBox="1"/>
      </xdr:nvSpPr>
      <xdr:spPr>
        <a:xfrm>
          <a:off x="4673600" y="5632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28194</xdr:rowOff>
    </xdr:from>
    <xdr:to>
      <xdr:col>24</xdr:col>
      <xdr:colOff>152400</xdr:colOff>
      <xdr:row>34</xdr:row>
      <xdr:rowOff>28194</xdr:rowOff>
    </xdr:to>
    <xdr:cxnSp macro="">
      <xdr:nvCxnSpPr>
        <xdr:cNvPr id="58" name="直線コネクタ 57"/>
        <xdr:cNvCxnSpPr/>
      </xdr:nvCxnSpPr>
      <xdr:spPr>
        <a:xfrm>
          <a:off x="4546600" y="585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12971</xdr:rowOff>
    </xdr:from>
    <xdr:ext cx="405111" cy="259045"/>
    <xdr:sp macro="" textlink="">
      <xdr:nvSpPr>
        <xdr:cNvPr id="59" name="【道路】&#10;有形固定資産減価償却率平均値テキスト"/>
        <xdr:cNvSpPr txBox="1"/>
      </xdr:nvSpPr>
      <xdr:spPr>
        <a:xfrm>
          <a:off x="4673600" y="6699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34544</xdr:rowOff>
    </xdr:from>
    <xdr:to>
      <xdr:col>24</xdr:col>
      <xdr:colOff>114300</xdr:colOff>
      <xdr:row>39</xdr:row>
      <xdr:rowOff>136144</xdr:rowOff>
    </xdr:to>
    <xdr:sp macro="" textlink="">
      <xdr:nvSpPr>
        <xdr:cNvPr id="60" name="フローチャート: 判断 59"/>
        <xdr:cNvSpPr/>
      </xdr:nvSpPr>
      <xdr:spPr>
        <a:xfrm>
          <a:off x="4584700" y="672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164846</xdr:rowOff>
    </xdr:from>
    <xdr:to>
      <xdr:col>20</xdr:col>
      <xdr:colOff>38100</xdr:colOff>
      <xdr:row>39</xdr:row>
      <xdr:rowOff>94996</xdr:rowOff>
    </xdr:to>
    <xdr:sp macro="" textlink="">
      <xdr:nvSpPr>
        <xdr:cNvPr id="61" name="フローチャート: 判断 60"/>
        <xdr:cNvSpPr/>
      </xdr:nvSpPr>
      <xdr:spPr>
        <a:xfrm>
          <a:off x="3746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34544</xdr:rowOff>
    </xdr:from>
    <xdr:to>
      <xdr:col>15</xdr:col>
      <xdr:colOff>101600</xdr:colOff>
      <xdr:row>39</xdr:row>
      <xdr:rowOff>136144</xdr:rowOff>
    </xdr:to>
    <xdr:sp macro="" textlink="">
      <xdr:nvSpPr>
        <xdr:cNvPr id="62" name="フローチャート: 判断 61"/>
        <xdr:cNvSpPr/>
      </xdr:nvSpPr>
      <xdr:spPr>
        <a:xfrm>
          <a:off x="2857500" y="672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87122</xdr:rowOff>
    </xdr:from>
    <xdr:to>
      <xdr:col>24</xdr:col>
      <xdr:colOff>114300</xdr:colOff>
      <xdr:row>38</xdr:row>
      <xdr:rowOff>17272</xdr:rowOff>
    </xdr:to>
    <xdr:sp macro="" textlink="">
      <xdr:nvSpPr>
        <xdr:cNvPr id="68" name="楕円 67"/>
        <xdr:cNvSpPr/>
      </xdr:nvSpPr>
      <xdr:spPr>
        <a:xfrm>
          <a:off x="4584700" y="643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109999</xdr:rowOff>
    </xdr:from>
    <xdr:ext cx="405111" cy="259045"/>
    <xdr:sp macro="" textlink="">
      <xdr:nvSpPr>
        <xdr:cNvPr id="69" name="【道路】&#10;有形固定資産減価償却率該当値テキスト"/>
        <xdr:cNvSpPr txBox="1"/>
      </xdr:nvSpPr>
      <xdr:spPr>
        <a:xfrm>
          <a:off x="4673600" y="628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132842</xdr:rowOff>
    </xdr:from>
    <xdr:to>
      <xdr:col>20</xdr:col>
      <xdr:colOff>38100</xdr:colOff>
      <xdr:row>38</xdr:row>
      <xdr:rowOff>62992</xdr:rowOff>
    </xdr:to>
    <xdr:sp macro="" textlink="">
      <xdr:nvSpPr>
        <xdr:cNvPr id="70" name="楕円 69"/>
        <xdr:cNvSpPr/>
      </xdr:nvSpPr>
      <xdr:spPr>
        <a:xfrm>
          <a:off x="3746500" y="647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137922</xdr:rowOff>
    </xdr:from>
    <xdr:to>
      <xdr:col>24</xdr:col>
      <xdr:colOff>63500</xdr:colOff>
      <xdr:row>38</xdr:row>
      <xdr:rowOff>12192</xdr:rowOff>
    </xdr:to>
    <xdr:cxnSp macro="">
      <xdr:nvCxnSpPr>
        <xdr:cNvPr id="71" name="直線コネクタ 70"/>
        <xdr:cNvCxnSpPr/>
      </xdr:nvCxnSpPr>
      <xdr:spPr>
        <a:xfrm flipV="1">
          <a:off x="3797300" y="648157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86123</xdr:rowOff>
    </xdr:from>
    <xdr:ext cx="405111" cy="259045"/>
    <xdr:sp macro="" textlink="">
      <xdr:nvSpPr>
        <xdr:cNvPr id="72" name="n_1aveValue【道路】&#10;有形固定資産減価償却率"/>
        <xdr:cNvSpPr txBox="1"/>
      </xdr:nvSpPr>
      <xdr:spPr>
        <a:xfrm>
          <a:off x="3582044" y="677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152671</xdr:rowOff>
    </xdr:from>
    <xdr:ext cx="405111" cy="259045"/>
    <xdr:sp macro="" textlink="">
      <xdr:nvSpPr>
        <xdr:cNvPr id="73" name="n_2aveValue【道路】&#10;有形固定資産減価償却率"/>
        <xdr:cNvSpPr txBox="1"/>
      </xdr:nvSpPr>
      <xdr:spPr>
        <a:xfrm>
          <a:off x="2705744" y="6496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79519</xdr:rowOff>
    </xdr:from>
    <xdr:ext cx="405111" cy="259045"/>
    <xdr:sp macro="" textlink="">
      <xdr:nvSpPr>
        <xdr:cNvPr id="74" name="n_1mainValue【道路】&#10;有形固定資産減価償却率"/>
        <xdr:cNvSpPr txBox="1"/>
      </xdr:nvSpPr>
      <xdr:spPr>
        <a:xfrm>
          <a:off x="3582044" y="625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3" name="テキスト ボックス 8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5" name="直線コネクタ 84"/>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6" name="テキスト ボックス 85"/>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7" name="直線コネクタ 86"/>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88" name="テキスト ボックス 87"/>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9" name="直線コネクタ 88"/>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90" name="テキスト ボックス 89"/>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1" name="直線コネクタ 90"/>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92" name="テキスト ボックス 91"/>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4" name="テキスト ボックス 9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36063</xdr:rowOff>
    </xdr:from>
    <xdr:to>
      <xdr:col>54</xdr:col>
      <xdr:colOff>189865</xdr:colOff>
      <xdr:row>41</xdr:row>
      <xdr:rowOff>102960</xdr:rowOff>
    </xdr:to>
    <xdr:cxnSp macro="">
      <xdr:nvCxnSpPr>
        <xdr:cNvPr id="96" name="直線コネクタ 95"/>
        <xdr:cNvCxnSpPr/>
      </xdr:nvCxnSpPr>
      <xdr:spPr>
        <a:xfrm flipV="1">
          <a:off x="10476865" y="5865363"/>
          <a:ext cx="0" cy="1267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106787</xdr:rowOff>
    </xdr:from>
    <xdr:ext cx="469744" cy="259045"/>
    <xdr:sp macro="" textlink="">
      <xdr:nvSpPr>
        <xdr:cNvPr id="97" name="【道路】&#10;一人当たり延長最小値テキスト"/>
        <xdr:cNvSpPr txBox="1"/>
      </xdr:nvSpPr>
      <xdr:spPr>
        <a:xfrm>
          <a:off x="10515600" y="713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102960</xdr:rowOff>
    </xdr:from>
    <xdr:to>
      <xdr:col>55</xdr:col>
      <xdr:colOff>88900</xdr:colOff>
      <xdr:row>41</xdr:row>
      <xdr:rowOff>102960</xdr:rowOff>
    </xdr:to>
    <xdr:cxnSp macro="">
      <xdr:nvCxnSpPr>
        <xdr:cNvPr id="98" name="直線コネクタ 97"/>
        <xdr:cNvCxnSpPr/>
      </xdr:nvCxnSpPr>
      <xdr:spPr>
        <a:xfrm>
          <a:off x="10388600" y="713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154190</xdr:rowOff>
    </xdr:from>
    <xdr:ext cx="599010" cy="259045"/>
    <xdr:sp macro="" textlink="">
      <xdr:nvSpPr>
        <xdr:cNvPr id="99" name="【道路】&#10;一人当たり延長最大値テキスト"/>
        <xdr:cNvSpPr txBox="1"/>
      </xdr:nvSpPr>
      <xdr:spPr>
        <a:xfrm>
          <a:off x="10515600" y="5640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36063</xdr:rowOff>
    </xdr:from>
    <xdr:to>
      <xdr:col>55</xdr:col>
      <xdr:colOff>88900</xdr:colOff>
      <xdr:row>34</xdr:row>
      <xdr:rowOff>36063</xdr:rowOff>
    </xdr:to>
    <xdr:cxnSp macro="">
      <xdr:nvCxnSpPr>
        <xdr:cNvPr id="100" name="直線コネクタ 99"/>
        <xdr:cNvCxnSpPr/>
      </xdr:nvCxnSpPr>
      <xdr:spPr>
        <a:xfrm>
          <a:off x="10388600" y="5865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23761</xdr:rowOff>
    </xdr:from>
    <xdr:ext cx="534377" cy="259045"/>
    <xdr:sp macro="" textlink="">
      <xdr:nvSpPr>
        <xdr:cNvPr id="101" name="【道路】&#10;一人当たり延長平均値テキスト"/>
        <xdr:cNvSpPr txBox="1"/>
      </xdr:nvSpPr>
      <xdr:spPr>
        <a:xfrm>
          <a:off x="10515600" y="6881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45334</xdr:rowOff>
    </xdr:from>
    <xdr:to>
      <xdr:col>55</xdr:col>
      <xdr:colOff>50800</xdr:colOff>
      <xdr:row>40</xdr:row>
      <xdr:rowOff>146934</xdr:rowOff>
    </xdr:to>
    <xdr:sp macro="" textlink="">
      <xdr:nvSpPr>
        <xdr:cNvPr id="102" name="フローチャート: 判断 101"/>
        <xdr:cNvSpPr/>
      </xdr:nvSpPr>
      <xdr:spPr>
        <a:xfrm>
          <a:off x="10426700" y="690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114111</xdr:rowOff>
    </xdr:from>
    <xdr:to>
      <xdr:col>50</xdr:col>
      <xdr:colOff>165100</xdr:colOff>
      <xdr:row>40</xdr:row>
      <xdr:rowOff>44261</xdr:rowOff>
    </xdr:to>
    <xdr:sp macro="" textlink="">
      <xdr:nvSpPr>
        <xdr:cNvPr id="103" name="フローチャート: 判断 102"/>
        <xdr:cNvSpPr/>
      </xdr:nvSpPr>
      <xdr:spPr>
        <a:xfrm>
          <a:off x="9588500" y="6800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25757</xdr:rowOff>
    </xdr:from>
    <xdr:to>
      <xdr:col>46</xdr:col>
      <xdr:colOff>38100</xdr:colOff>
      <xdr:row>40</xdr:row>
      <xdr:rowOff>127357</xdr:rowOff>
    </xdr:to>
    <xdr:sp macro="" textlink="">
      <xdr:nvSpPr>
        <xdr:cNvPr id="104" name="フローチャート: 判断 103"/>
        <xdr:cNvSpPr/>
      </xdr:nvSpPr>
      <xdr:spPr>
        <a:xfrm>
          <a:off x="8699500" y="6883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103160</xdr:rowOff>
    </xdr:from>
    <xdr:to>
      <xdr:col>55</xdr:col>
      <xdr:colOff>50800</xdr:colOff>
      <xdr:row>40</xdr:row>
      <xdr:rowOff>33310</xdr:rowOff>
    </xdr:to>
    <xdr:sp macro="" textlink="">
      <xdr:nvSpPr>
        <xdr:cNvPr id="110" name="楕円 109"/>
        <xdr:cNvSpPr/>
      </xdr:nvSpPr>
      <xdr:spPr>
        <a:xfrm>
          <a:off x="10426700" y="678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126037</xdr:rowOff>
    </xdr:from>
    <xdr:ext cx="534377" cy="259045"/>
    <xdr:sp macro="" textlink="">
      <xdr:nvSpPr>
        <xdr:cNvPr id="111" name="【道路】&#10;一人当たり延長該当値テキスト"/>
        <xdr:cNvSpPr txBox="1"/>
      </xdr:nvSpPr>
      <xdr:spPr>
        <a:xfrm>
          <a:off x="10515600" y="6641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115336</xdr:rowOff>
    </xdr:from>
    <xdr:to>
      <xdr:col>50</xdr:col>
      <xdr:colOff>165100</xdr:colOff>
      <xdr:row>40</xdr:row>
      <xdr:rowOff>45486</xdr:rowOff>
    </xdr:to>
    <xdr:sp macro="" textlink="">
      <xdr:nvSpPr>
        <xdr:cNvPr id="112" name="楕円 111"/>
        <xdr:cNvSpPr/>
      </xdr:nvSpPr>
      <xdr:spPr>
        <a:xfrm>
          <a:off x="9588500" y="680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153960</xdr:rowOff>
    </xdr:from>
    <xdr:to>
      <xdr:col>55</xdr:col>
      <xdr:colOff>0</xdr:colOff>
      <xdr:row>39</xdr:row>
      <xdr:rowOff>166136</xdr:rowOff>
    </xdr:to>
    <xdr:cxnSp macro="">
      <xdr:nvCxnSpPr>
        <xdr:cNvPr id="113" name="直線コネクタ 112"/>
        <xdr:cNvCxnSpPr/>
      </xdr:nvCxnSpPr>
      <xdr:spPr>
        <a:xfrm flipV="1">
          <a:off x="9639300" y="6840510"/>
          <a:ext cx="838200" cy="1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60788</xdr:rowOff>
    </xdr:from>
    <xdr:ext cx="534377" cy="259045"/>
    <xdr:sp macro="" textlink="">
      <xdr:nvSpPr>
        <xdr:cNvPr id="114" name="n_1aveValue【道路】&#10;一人当たり延長"/>
        <xdr:cNvSpPr txBox="1"/>
      </xdr:nvSpPr>
      <xdr:spPr>
        <a:xfrm>
          <a:off x="9359411" y="657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143884</xdr:rowOff>
    </xdr:from>
    <xdr:ext cx="534377" cy="259045"/>
    <xdr:sp macro="" textlink="">
      <xdr:nvSpPr>
        <xdr:cNvPr id="115" name="n_2aveValue【道路】&#10;一人当たり延長"/>
        <xdr:cNvSpPr txBox="1"/>
      </xdr:nvSpPr>
      <xdr:spPr>
        <a:xfrm>
          <a:off x="8483111" y="665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36613</xdr:rowOff>
    </xdr:from>
    <xdr:ext cx="534377" cy="259045"/>
    <xdr:sp macro="" textlink="">
      <xdr:nvSpPr>
        <xdr:cNvPr id="116" name="n_1mainValue【道路】&#10;一人当たり延長"/>
        <xdr:cNvSpPr txBox="1"/>
      </xdr:nvSpPr>
      <xdr:spPr>
        <a:xfrm>
          <a:off x="9359411" y="689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7" name="直線コネクタ 12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28" name="テキスト ボックス 127"/>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29" name="直線コネクタ 12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0" name="テキスト ボックス 12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1" name="直線コネクタ 13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2" name="テキスト ボックス 13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3" name="直線コネクタ 13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4" name="テキスト ボックス 13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5" name="直線コネクタ 13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6" name="テキスト ボックス 13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7" name="直線コネクタ 13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38" name="テキスト ボックス 137"/>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9" name="直線コネクタ 13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0" name="テキスト ボックス 13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93073</xdr:rowOff>
    </xdr:from>
    <xdr:to>
      <xdr:col>24</xdr:col>
      <xdr:colOff>62865</xdr:colOff>
      <xdr:row>64</xdr:row>
      <xdr:rowOff>0</xdr:rowOff>
    </xdr:to>
    <xdr:cxnSp macro="">
      <xdr:nvCxnSpPr>
        <xdr:cNvPr id="142" name="直線コネクタ 141"/>
        <xdr:cNvCxnSpPr/>
      </xdr:nvCxnSpPr>
      <xdr:spPr>
        <a:xfrm flipV="1">
          <a:off x="4634865" y="9694273"/>
          <a:ext cx="0" cy="127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340478" cy="259045"/>
    <xdr:sp macro="" textlink="">
      <xdr:nvSpPr>
        <xdr:cNvPr id="143" name="【橋りょう・トンネル】&#10;有形固定資産減価償却率最小値テキスト"/>
        <xdr:cNvSpPr txBox="1"/>
      </xdr:nvSpPr>
      <xdr:spPr>
        <a:xfrm>
          <a:off x="4673600" y="1097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44" name="直線コネクタ 143"/>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39750</xdr:rowOff>
    </xdr:from>
    <xdr:ext cx="405111" cy="259045"/>
    <xdr:sp macro="" textlink="">
      <xdr:nvSpPr>
        <xdr:cNvPr id="145" name="【橋りょう・トンネル】&#10;有形固定資産減価償却率最大値テキスト"/>
        <xdr:cNvSpPr txBox="1"/>
      </xdr:nvSpPr>
      <xdr:spPr>
        <a:xfrm>
          <a:off x="4673600" y="9469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93073</xdr:rowOff>
    </xdr:from>
    <xdr:to>
      <xdr:col>24</xdr:col>
      <xdr:colOff>152400</xdr:colOff>
      <xdr:row>56</xdr:row>
      <xdr:rowOff>93073</xdr:rowOff>
    </xdr:to>
    <xdr:cxnSp macro="">
      <xdr:nvCxnSpPr>
        <xdr:cNvPr id="146" name="直線コネクタ 145"/>
        <xdr:cNvCxnSpPr/>
      </xdr:nvCxnSpPr>
      <xdr:spPr>
        <a:xfrm>
          <a:off x="4546600" y="969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157860</xdr:rowOff>
    </xdr:from>
    <xdr:ext cx="405111" cy="259045"/>
    <xdr:sp macro="" textlink="">
      <xdr:nvSpPr>
        <xdr:cNvPr id="147" name="【橋りょう・トンネル】&#10;有形固定資産減価償却率平均値テキスト"/>
        <xdr:cNvSpPr txBox="1"/>
      </xdr:nvSpPr>
      <xdr:spPr>
        <a:xfrm>
          <a:off x="4673600" y="101019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7983</xdr:rowOff>
    </xdr:from>
    <xdr:to>
      <xdr:col>24</xdr:col>
      <xdr:colOff>114300</xdr:colOff>
      <xdr:row>59</xdr:row>
      <xdr:rowOff>109583</xdr:rowOff>
    </xdr:to>
    <xdr:sp macro="" textlink="">
      <xdr:nvSpPr>
        <xdr:cNvPr id="148" name="フローチャート: 判断 147"/>
        <xdr:cNvSpPr/>
      </xdr:nvSpPr>
      <xdr:spPr>
        <a:xfrm>
          <a:off x="45847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132080</xdr:rowOff>
    </xdr:from>
    <xdr:to>
      <xdr:col>20</xdr:col>
      <xdr:colOff>38100</xdr:colOff>
      <xdr:row>59</xdr:row>
      <xdr:rowOff>62230</xdr:rowOff>
    </xdr:to>
    <xdr:sp macro="" textlink="">
      <xdr:nvSpPr>
        <xdr:cNvPr id="149" name="フローチャート: 判断 148"/>
        <xdr:cNvSpPr/>
      </xdr:nvSpPr>
      <xdr:spPr>
        <a:xfrm>
          <a:off x="3746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76563</xdr:rowOff>
    </xdr:from>
    <xdr:to>
      <xdr:col>15</xdr:col>
      <xdr:colOff>101600</xdr:colOff>
      <xdr:row>60</xdr:row>
      <xdr:rowOff>6713</xdr:rowOff>
    </xdr:to>
    <xdr:sp macro="" textlink="">
      <xdr:nvSpPr>
        <xdr:cNvPr id="150" name="フローチャート: 判断 149"/>
        <xdr:cNvSpPr/>
      </xdr:nvSpPr>
      <xdr:spPr>
        <a:xfrm>
          <a:off x="2857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1" name="テキスト ボックス 15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2" name="テキスト ボックス 15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3" name="テキスト ボックス 15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4" name="テキスト ボックス 15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5" name="テキスト ボックス 15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97790</xdr:rowOff>
    </xdr:from>
    <xdr:to>
      <xdr:col>24</xdr:col>
      <xdr:colOff>114300</xdr:colOff>
      <xdr:row>58</xdr:row>
      <xdr:rowOff>27940</xdr:rowOff>
    </xdr:to>
    <xdr:sp macro="" textlink="">
      <xdr:nvSpPr>
        <xdr:cNvPr id="156" name="楕円 155"/>
        <xdr:cNvSpPr/>
      </xdr:nvSpPr>
      <xdr:spPr>
        <a:xfrm>
          <a:off x="45847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120667</xdr:rowOff>
    </xdr:from>
    <xdr:ext cx="405111" cy="259045"/>
    <xdr:sp macro="" textlink="">
      <xdr:nvSpPr>
        <xdr:cNvPr id="157" name="【橋りょう・トンネル】&#10;有形固定資産減価償却率該当値テキスト"/>
        <xdr:cNvSpPr txBox="1"/>
      </xdr:nvSpPr>
      <xdr:spPr>
        <a:xfrm>
          <a:off x="4673600" y="972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125549</xdr:rowOff>
    </xdr:from>
    <xdr:to>
      <xdr:col>20</xdr:col>
      <xdr:colOff>38100</xdr:colOff>
      <xdr:row>58</xdr:row>
      <xdr:rowOff>55699</xdr:rowOff>
    </xdr:to>
    <xdr:sp macro="" textlink="">
      <xdr:nvSpPr>
        <xdr:cNvPr id="158" name="楕円 157"/>
        <xdr:cNvSpPr/>
      </xdr:nvSpPr>
      <xdr:spPr>
        <a:xfrm>
          <a:off x="3746500" y="989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148590</xdr:rowOff>
    </xdr:from>
    <xdr:to>
      <xdr:col>24</xdr:col>
      <xdr:colOff>63500</xdr:colOff>
      <xdr:row>58</xdr:row>
      <xdr:rowOff>4899</xdr:rowOff>
    </xdr:to>
    <xdr:cxnSp macro="">
      <xdr:nvCxnSpPr>
        <xdr:cNvPr id="159" name="直線コネクタ 158"/>
        <xdr:cNvCxnSpPr/>
      </xdr:nvCxnSpPr>
      <xdr:spPr>
        <a:xfrm flipV="1">
          <a:off x="3797300" y="9921240"/>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53357</xdr:rowOff>
    </xdr:from>
    <xdr:ext cx="405111" cy="259045"/>
    <xdr:sp macro="" textlink="">
      <xdr:nvSpPr>
        <xdr:cNvPr id="160" name="n_1aveValue【橋りょう・トンネル】&#10;有形固定資産減価償却率"/>
        <xdr:cNvSpPr txBox="1"/>
      </xdr:nvSpPr>
      <xdr:spPr>
        <a:xfrm>
          <a:off x="3582044"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23240</xdr:rowOff>
    </xdr:from>
    <xdr:ext cx="405111" cy="259045"/>
    <xdr:sp macro="" textlink="">
      <xdr:nvSpPr>
        <xdr:cNvPr id="161" name="n_2aveValue【橋りょう・トンネル】&#10;有形固定資産減価償却率"/>
        <xdr:cNvSpPr txBox="1"/>
      </xdr:nvSpPr>
      <xdr:spPr>
        <a:xfrm>
          <a:off x="2705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72226</xdr:rowOff>
    </xdr:from>
    <xdr:ext cx="405111" cy="259045"/>
    <xdr:sp macro="" textlink="">
      <xdr:nvSpPr>
        <xdr:cNvPr id="162" name="n_1mainValue【橋りょう・トンネル】&#10;有形固定資産減価償却率"/>
        <xdr:cNvSpPr txBox="1"/>
      </xdr:nvSpPr>
      <xdr:spPr>
        <a:xfrm>
          <a:off x="3582044" y="9673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3" name="正方形/長方形 16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4" name="正方形/長方形 16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5" name="正方形/長方形 16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6" name="正方形/長方形 16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7" name="正方形/長方形 16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8" name="正方形/長方形 16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9" name="正方形/長方形 16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0" name="正方形/長方形 16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1" name="テキスト ボックス 17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2" name="直線コネクタ 17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3" name="直線コネクタ 17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4" name="テキスト ボックス 173"/>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5" name="直線コネクタ 17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76" name="テキスト ボックス 175"/>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7" name="直線コネクタ 17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78" name="テキスト ボックス 177"/>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9" name="直線コネクタ 17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80" name="テキスト ボックス 179"/>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1" name="直線コネクタ 18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2" name="テキスト ボックス 181"/>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3" name="直線コネクタ 18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184" name="テキスト ボックス 183"/>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119781</xdr:rowOff>
    </xdr:from>
    <xdr:to>
      <xdr:col>54</xdr:col>
      <xdr:colOff>189865</xdr:colOff>
      <xdr:row>64</xdr:row>
      <xdr:rowOff>71096</xdr:rowOff>
    </xdr:to>
    <xdr:cxnSp macro="">
      <xdr:nvCxnSpPr>
        <xdr:cNvPr id="186" name="直線コネクタ 185"/>
        <xdr:cNvCxnSpPr/>
      </xdr:nvCxnSpPr>
      <xdr:spPr>
        <a:xfrm flipV="1">
          <a:off x="10476865" y="9549531"/>
          <a:ext cx="0" cy="1494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74923</xdr:rowOff>
    </xdr:from>
    <xdr:ext cx="534377" cy="259045"/>
    <xdr:sp macro="" textlink="">
      <xdr:nvSpPr>
        <xdr:cNvPr id="187" name="【橋りょう・トンネル】&#10;一人当たり有形固定資産（償却資産）額最小値テキスト"/>
        <xdr:cNvSpPr txBox="1"/>
      </xdr:nvSpPr>
      <xdr:spPr>
        <a:xfrm>
          <a:off x="10515600" y="1104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71096</xdr:rowOff>
    </xdr:from>
    <xdr:to>
      <xdr:col>55</xdr:col>
      <xdr:colOff>88900</xdr:colOff>
      <xdr:row>64</xdr:row>
      <xdr:rowOff>71096</xdr:rowOff>
    </xdr:to>
    <xdr:cxnSp macro="">
      <xdr:nvCxnSpPr>
        <xdr:cNvPr id="188" name="直線コネクタ 187"/>
        <xdr:cNvCxnSpPr/>
      </xdr:nvCxnSpPr>
      <xdr:spPr>
        <a:xfrm>
          <a:off x="10388600" y="11043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66458</xdr:rowOff>
    </xdr:from>
    <xdr:ext cx="690189" cy="259045"/>
    <xdr:sp macro="" textlink="">
      <xdr:nvSpPr>
        <xdr:cNvPr id="189" name="【橋りょう・トンネル】&#10;一人当たり有形固定資産（償却資産）額最大値テキスト"/>
        <xdr:cNvSpPr txBox="1"/>
      </xdr:nvSpPr>
      <xdr:spPr>
        <a:xfrm>
          <a:off x="10515600" y="93247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119781</xdr:rowOff>
    </xdr:from>
    <xdr:to>
      <xdr:col>55</xdr:col>
      <xdr:colOff>88900</xdr:colOff>
      <xdr:row>55</xdr:row>
      <xdr:rowOff>119781</xdr:rowOff>
    </xdr:to>
    <xdr:cxnSp macro="">
      <xdr:nvCxnSpPr>
        <xdr:cNvPr id="190" name="直線コネクタ 189"/>
        <xdr:cNvCxnSpPr/>
      </xdr:nvCxnSpPr>
      <xdr:spPr>
        <a:xfrm>
          <a:off x="10388600" y="9549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168084</xdr:rowOff>
    </xdr:from>
    <xdr:ext cx="599010" cy="259045"/>
    <xdr:sp macro="" textlink="">
      <xdr:nvSpPr>
        <xdr:cNvPr id="191" name="【橋りょう・トンネル】&#10;一人当たり有形固定資産（償却資産）額平均値テキスト"/>
        <xdr:cNvSpPr txBox="1"/>
      </xdr:nvSpPr>
      <xdr:spPr>
        <a:xfrm>
          <a:off x="10515600" y="107979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18207</xdr:rowOff>
    </xdr:from>
    <xdr:to>
      <xdr:col>55</xdr:col>
      <xdr:colOff>50800</xdr:colOff>
      <xdr:row>63</xdr:row>
      <xdr:rowOff>119807</xdr:rowOff>
    </xdr:to>
    <xdr:sp macro="" textlink="">
      <xdr:nvSpPr>
        <xdr:cNvPr id="192" name="フローチャート: 判断 191"/>
        <xdr:cNvSpPr/>
      </xdr:nvSpPr>
      <xdr:spPr>
        <a:xfrm>
          <a:off x="10426700" y="108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57547</xdr:rowOff>
    </xdr:from>
    <xdr:to>
      <xdr:col>50</xdr:col>
      <xdr:colOff>165100</xdr:colOff>
      <xdr:row>62</xdr:row>
      <xdr:rowOff>159147</xdr:rowOff>
    </xdr:to>
    <xdr:sp macro="" textlink="">
      <xdr:nvSpPr>
        <xdr:cNvPr id="193" name="フローチャート: 判断 192"/>
        <xdr:cNvSpPr/>
      </xdr:nvSpPr>
      <xdr:spPr>
        <a:xfrm>
          <a:off x="9588500" y="1068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35461</xdr:rowOff>
    </xdr:from>
    <xdr:to>
      <xdr:col>46</xdr:col>
      <xdr:colOff>38100</xdr:colOff>
      <xdr:row>63</xdr:row>
      <xdr:rowOff>137061</xdr:rowOff>
    </xdr:to>
    <xdr:sp macro="" textlink="">
      <xdr:nvSpPr>
        <xdr:cNvPr id="194" name="フローチャート: 判断 193"/>
        <xdr:cNvSpPr/>
      </xdr:nvSpPr>
      <xdr:spPr>
        <a:xfrm>
          <a:off x="8699500" y="1083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5" name="テキスト ボックス 19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6" name="テキスト ボックス 19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7" name="テキスト ボックス 19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8" name="テキスト ボックス 19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9" name="テキスト ボックス 19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71200</xdr:rowOff>
    </xdr:from>
    <xdr:to>
      <xdr:col>55</xdr:col>
      <xdr:colOff>50800</xdr:colOff>
      <xdr:row>63</xdr:row>
      <xdr:rowOff>1350</xdr:rowOff>
    </xdr:to>
    <xdr:sp macro="" textlink="">
      <xdr:nvSpPr>
        <xdr:cNvPr id="200" name="楕円 199"/>
        <xdr:cNvSpPr/>
      </xdr:nvSpPr>
      <xdr:spPr>
        <a:xfrm>
          <a:off x="10426700" y="1070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94077</xdr:rowOff>
    </xdr:from>
    <xdr:ext cx="690189" cy="259045"/>
    <xdr:sp macro="" textlink="">
      <xdr:nvSpPr>
        <xdr:cNvPr id="201" name="【橋りょう・トンネル】&#10;一人当たり有形固定資産（償却資産）額該当値テキスト"/>
        <xdr:cNvSpPr txBox="1"/>
      </xdr:nvSpPr>
      <xdr:spPr>
        <a:xfrm>
          <a:off x="10515600" y="105525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1,559,584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82423</xdr:rowOff>
    </xdr:from>
    <xdr:to>
      <xdr:col>50</xdr:col>
      <xdr:colOff>165100</xdr:colOff>
      <xdr:row>63</xdr:row>
      <xdr:rowOff>12573</xdr:rowOff>
    </xdr:to>
    <xdr:sp macro="" textlink="">
      <xdr:nvSpPr>
        <xdr:cNvPr id="202" name="楕円 201"/>
        <xdr:cNvSpPr/>
      </xdr:nvSpPr>
      <xdr:spPr>
        <a:xfrm>
          <a:off x="9588500" y="1071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122000</xdr:rowOff>
    </xdr:from>
    <xdr:to>
      <xdr:col>55</xdr:col>
      <xdr:colOff>0</xdr:colOff>
      <xdr:row>62</xdr:row>
      <xdr:rowOff>133223</xdr:rowOff>
    </xdr:to>
    <xdr:cxnSp macro="">
      <xdr:nvCxnSpPr>
        <xdr:cNvPr id="203" name="直線コネクタ 202"/>
        <xdr:cNvCxnSpPr/>
      </xdr:nvCxnSpPr>
      <xdr:spPr>
        <a:xfrm flipV="1">
          <a:off x="9639300" y="10751900"/>
          <a:ext cx="838200" cy="11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4224</xdr:rowOff>
    </xdr:from>
    <xdr:ext cx="690189" cy="259045"/>
    <xdr:sp macro="" textlink="">
      <xdr:nvSpPr>
        <xdr:cNvPr id="204" name="n_1aveValue【橋りょう・トンネル】&#10;一人当たり有形固定資産（償却資産）額"/>
        <xdr:cNvSpPr txBox="1"/>
      </xdr:nvSpPr>
      <xdr:spPr>
        <a:xfrm>
          <a:off x="9281505" y="104626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153588</xdr:rowOff>
    </xdr:from>
    <xdr:ext cx="599010" cy="259045"/>
    <xdr:sp macro="" textlink="">
      <xdr:nvSpPr>
        <xdr:cNvPr id="205" name="n_2aveValue【橋りょう・トンネル】&#10;一人当たり有形固定資産（償却資産）額"/>
        <xdr:cNvSpPr txBox="1"/>
      </xdr:nvSpPr>
      <xdr:spPr>
        <a:xfrm>
          <a:off x="8450795" y="10612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63</xdr:row>
      <xdr:rowOff>3700</xdr:rowOff>
    </xdr:from>
    <xdr:ext cx="690189" cy="259045"/>
    <xdr:sp macro="" textlink="">
      <xdr:nvSpPr>
        <xdr:cNvPr id="206" name="n_1mainValue【橋りょう・トンネル】&#10;一人当たり有形固定資産（償却資産）額"/>
        <xdr:cNvSpPr txBox="1"/>
      </xdr:nvSpPr>
      <xdr:spPr>
        <a:xfrm>
          <a:off x="9281505" y="10805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7" name="正方形/長方形 20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8" name="正方形/長方形 20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9" name="正方形/長方形 20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0" name="正方形/長方形 20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1" name="正方形/長方形 21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2" name="正方形/長方形 21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3" name="正方形/長方形 21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4" name="正方形/長方形 21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5" name="テキスト ボックス 21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6" name="直線コネクタ 21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7" name="テキスト ボックス 21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8" name="直線コネクタ 21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9" name="テキスト ボックス 21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0" name="直線コネクタ 21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1" name="テキスト ボックス 22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2" name="直線コネクタ 22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3" name="テキスト ボックス 22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4" name="直線コネクタ 22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5" name="テキスト ボックス 22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6" name="直線コネクタ 22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7" name="テキスト ボックス 226"/>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8" name="直線コネクタ 22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9" name="テキスト ボックス 22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68580</xdr:rowOff>
    </xdr:to>
    <xdr:cxnSp macro="">
      <xdr:nvCxnSpPr>
        <xdr:cNvPr id="231" name="直線コネクタ 230"/>
        <xdr:cNvCxnSpPr/>
      </xdr:nvCxnSpPr>
      <xdr:spPr>
        <a:xfrm flipV="1">
          <a:off x="4634865" y="1333500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72407</xdr:rowOff>
    </xdr:from>
    <xdr:ext cx="405111" cy="259045"/>
    <xdr:sp macro="" textlink="">
      <xdr:nvSpPr>
        <xdr:cNvPr id="232" name="【公営住宅】&#10;有形固定資産減価償却率最小値テキスト"/>
        <xdr:cNvSpPr txBox="1"/>
      </xdr:nvSpPr>
      <xdr:spPr>
        <a:xfrm>
          <a:off x="4673600" y="1464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68580</xdr:rowOff>
    </xdr:from>
    <xdr:to>
      <xdr:col>24</xdr:col>
      <xdr:colOff>152400</xdr:colOff>
      <xdr:row>85</xdr:row>
      <xdr:rowOff>68580</xdr:rowOff>
    </xdr:to>
    <xdr:cxnSp macro="">
      <xdr:nvCxnSpPr>
        <xdr:cNvPr id="233" name="直線コネクタ 232"/>
        <xdr:cNvCxnSpPr/>
      </xdr:nvCxnSpPr>
      <xdr:spPr>
        <a:xfrm>
          <a:off x="4546600" y="1464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4"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35" name="直線コネクタ 234"/>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85741</xdr:rowOff>
    </xdr:from>
    <xdr:ext cx="405111" cy="259045"/>
    <xdr:sp macro="" textlink="">
      <xdr:nvSpPr>
        <xdr:cNvPr id="236" name="【公営住宅】&#10;有形固定資産減価償却率平均値テキスト"/>
        <xdr:cNvSpPr txBox="1"/>
      </xdr:nvSpPr>
      <xdr:spPr>
        <a:xfrm>
          <a:off x="4673600" y="139731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107314</xdr:rowOff>
    </xdr:from>
    <xdr:to>
      <xdr:col>24</xdr:col>
      <xdr:colOff>114300</xdr:colOff>
      <xdr:row>82</xdr:row>
      <xdr:rowOff>37464</xdr:rowOff>
    </xdr:to>
    <xdr:sp macro="" textlink="">
      <xdr:nvSpPr>
        <xdr:cNvPr id="237" name="フローチャート: 判断 236"/>
        <xdr:cNvSpPr/>
      </xdr:nvSpPr>
      <xdr:spPr>
        <a:xfrm>
          <a:off x="4584700" y="139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130175</xdr:rowOff>
    </xdr:from>
    <xdr:to>
      <xdr:col>20</xdr:col>
      <xdr:colOff>38100</xdr:colOff>
      <xdr:row>82</xdr:row>
      <xdr:rowOff>60325</xdr:rowOff>
    </xdr:to>
    <xdr:sp macro="" textlink="">
      <xdr:nvSpPr>
        <xdr:cNvPr id="238" name="フローチャート: 判断 237"/>
        <xdr:cNvSpPr/>
      </xdr:nvSpPr>
      <xdr:spPr>
        <a:xfrm>
          <a:off x="3746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137795</xdr:rowOff>
    </xdr:from>
    <xdr:to>
      <xdr:col>15</xdr:col>
      <xdr:colOff>101600</xdr:colOff>
      <xdr:row>82</xdr:row>
      <xdr:rowOff>67945</xdr:rowOff>
    </xdr:to>
    <xdr:sp macro="" textlink="">
      <xdr:nvSpPr>
        <xdr:cNvPr id="239" name="フローチャート: 判断 238"/>
        <xdr:cNvSpPr/>
      </xdr:nvSpPr>
      <xdr:spPr>
        <a:xfrm>
          <a:off x="2857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0" name="テキスト ボックス 23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1" name="テキスト ボックス 24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2" name="テキスト ボックス 24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3" name="テキスト ボックス 24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4" name="テキスト ボックス 24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2539</xdr:rowOff>
    </xdr:from>
    <xdr:to>
      <xdr:col>24</xdr:col>
      <xdr:colOff>114300</xdr:colOff>
      <xdr:row>78</xdr:row>
      <xdr:rowOff>104139</xdr:rowOff>
    </xdr:to>
    <xdr:sp macro="" textlink="">
      <xdr:nvSpPr>
        <xdr:cNvPr id="245" name="楕円 244"/>
        <xdr:cNvSpPr/>
      </xdr:nvSpPr>
      <xdr:spPr>
        <a:xfrm>
          <a:off x="4584700" y="1337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88916</xdr:rowOff>
    </xdr:from>
    <xdr:ext cx="405111" cy="259045"/>
    <xdr:sp macro="" textlink="">
      <xdr:nvSpPr>
        <xdr:cNvPr id="246" name="【公営住宅】&#10;有形固定資産減価償却率該当値テキスト"/>
        <xdr:cNvSpPr txBox="1"/>
      </xdr:nvSpPr>
      <xdr:spPr>
        <a:xfrm>
          <a:off x="4673600" y="13290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69214</xdr:rowOff>
    </xdr:from>
    <xdr:to>
      <xdr:col>20</xdr:col>
      <xdr:colOff>38100</xdr:colOff>
      <xdr:row>78</xdr:row>
      <xdr:rowOff>170814</xdr:rowOff>
    </xdr:to>
    <xdr:sp macro="" textlink="">
      <xdr:nvSpPr>
        <xdr:cNvPr id="247" name="楕円 246"/>
        <xdr:cNvSpPr/>
      </xdr:nvSpPr>
      <xdr:spPr>
        <a:xfrm>
          <a:off x="3746500" y="1344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53339</xdr:rowOff>
    </xdr:from>
    <xdr:to>
      <xdr:col>24</xdr:col>
      <xdr:colOff>63500</xdr:colOff>
      <xdr:row>78</xdr:row>
      <xdr:rowOff>120014</xdr:rowOff>
    </xdr:to>
    <xdr:cxnSp macro="">
      <xdr:nvCxnSpPr>
        <xdr:cNvPr id="248" name="直線コネクタ 247"/>
        <xdr:cNvCxnSpPr/>
      </xdr:nvCxnSpPr>
      <xdr:spPr>
        <a:xfrm flipV="1">
          <a:off x="3797300" y="13426439"/>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51452</xdr:rowOff>
    </xdr:from>
    <xdr:ext cx="405111" cy="259045"/>
    <xdr:sp macro="" textlink="">
      <xdr:nvSpPr>
        <xdr:cNvPr id="249" name="n_1aveValue【公営住宅】&#10;有形固定資産減価償却率"/>
        <xdr:cNvSpPr txBox="1"/>
      </xdr:nvSpPr>
      <xdr:spPr>
        <a:xfrm>
          <a:off x="3582044" y="1411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84472</xdr:rowOff>
    </xdr:from>
    <xdr:ext cx="405111" cy="259045"/>
    <xdr:sp macro="" textlink="">
      <xdr:nvSpPr>
        <xdr:cNvPr id="250" name="n_2aveValue【公営住宅】&#10;有形固定資産減価償却率"/>
        <xdr:cNvSpPr txBox="1"/>
      </xdr:nvSpPr>
      <xdr:spPr>
        <a:xfrm>
          <a:off x="2705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15891</xdr:rowOff>
    </xdr:from>
    <xdr:ext cx="405111" cy="259045"/>
    <xdr:sp macro="" textlink="">
      <xdr:nvSpPr>
        <xdr:cNvPr id="251" name="n_1mainValue【公営住宅】&#10;有形固定資産減価償却率"/>
        <xdr:cNvSpPr txBox="1"/>
      </xdr:nvSpPr>
      <xdr:spPr>
        <a:xfrm>
          <a:off x="3582044" y="13217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2" name="正方形/長方形 25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3" name="正方形/長方形 25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4" name="正方形/長方形 25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5" name="正方形/長方形 25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6" name="正方形/長方形 25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7" name="正方形/長方形 25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8" name="正方形/長方形 25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9" name="正方形/長方形 25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0" name="テキスト ボックス 25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1" name="直線コネクタ 26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2" name="直線コネクタ 26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3" name="テキスト ボックス 26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4" name="直線コネクタ 26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5" name="テキスト ボックス 26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6" name="直線コネクタ 26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7" name="テキスト ボックス 26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68" name="直線コネクタ 26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69" name="テキスト ボックス 26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0" name="直線コネクタ 26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71" name="テキスト ボックス 270"/>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2" name="直線コネクタ 27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3" name="テキスト ボックス 27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44323</xdr:rowOff>
    </xdr:from>
    <xdr:to>
      <xdr:col>54</xdr:col>
      <xdr:colOff>189865</xdr:colOff>
      <xdr:row>86</xdr:row>
      <xdr:rowOff>66421</xdr:rowOff>
    </xdr:to>
    <xdr:cxnSp macro="">
      <xdr:nvCxnSpPr>
        <xdr:cNvPr id="275" name="直線コネクタ 274"/>
        <xdr:cNvCxnSpPr/>
      </xdr:nvCxnSpPr>
      <xdr:spPr>
        <a:xfrm flipV="1">
          <a:off x="10476865" y="13417423"/>
          <a:ext cx="0" cy="1393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70248</xdr:rowOff>
    </xdr:from>
    <xdr:ext cx="469744" cy="259045"/>
    <xdr:sp macro="" textlink="">
      <xdr:nvSpPr>
        <xdr:cNvPr id="276" name="【公営住宅】&#10;一人当たり面積最小値テキスト"/>
        <xdr:cNvSpPr txBox="1"/>
      </xdr:nvSpPr>
      <xdr:spPr>
        <a:xfrm>
          <a:off x="10515600" y="14814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66421</xdr:rowOff>
    </xdr:from>
    <xdr:to>
      <xdr:col>55</xdr:col>
      <xdr:colOff>88900</xdr:colOff>
      <xdr:row>86</xdr:row>
      <xdr:rowOff>66421</xdr:rowOff>
    </xdr:to>
    <xdr:cxnSp macro="">
      <xdr:nvCxnSpPr>
        <xdr:cNvPr id="277" name="直線コネクタ 276"/>
        <xdr:cNvCxnSpPr/>
      </xdr:nvCxnSpPr>
      <xdr:spPr>
        <a:xfrm>
          <a:off x="10388600" y="14811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162450</xdr:rowOff>
    </xdr:from>
    <xdr:ext cx="534377" cy="259045"/>
    <xdr:sp macro="" textlink="">
      <xdr:nvSpPr>
        <xdr:cNvPr id="278" name="【公営住宅】&#10;一人当たり面積最大値テキスト"/>
        <xdr:cNvSpPr txBox="1"/>
      </xdr:nvSpPr>
      <xdr:spPr>
        <a:xfrm>
          <a:off x="10515600" y="1319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44323</xdr:rowOff>
    </xdr:from>
    <xdr:to>
      <xdr:col>55</xdr:col>
      <xdr:colOff>88900</xdr:colOff>
      <xdr:row>78</xdr:row>
      <xdr:rowOff>44323</xdr:rowOff>
    </xdr:to>
    <xdr:cxnSp macro="">
      <xdr:nvCxnSpPr>
        <xdr:cNvPr id="279" name="直線コネクタ 278"/>
        <xdr:cNvCxnSpPr/>
      </xdr:nvCxnSpPr>
      <xdr:spPr>
        <a:xfrm>
          <a:off x="10388600" y="13417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2557</xdr:rowOff>
    </xdr:from>
    <xdr:ext cx="469744" cy="259045"/>
    <xdr:sp macro="" textlink="">
      <xdr:nvSpPr>
        <xdr:cNvPr id="280" name="【公営住宅】&#10;一人当たり面積平均値テキスト"/>
        <xdr:cNvSpPr txBox="1"/>
      </xdr:nvSpPr>
      <xdr:spPr>
        <a:xfrm>
          <a:off x="10515600" y="14404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24130</xdr:rowOff>
    </xdr:from>
    <xdr:to>
      <xdr:col>55</xdr:col>
      <xdr:colOff>50800</xdr:colOff>
      <xdr:row>84</xdr:row>
      <xdr:rowOff>125730</xdr:rowOff>
    </xdr:to>
    <xdr:sp macro="" textlink="">
      <xdr:nvSpPr>
        <xdr:cNvPr id="281" name="フローチャート: 判断 280"/>
        <xdr:cNvSpPr/>
      </xdr:nvSpPr>
      <xdr:spPr>
        <a:xfrm>
          <a:off x="10426700" y="1442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119887</xdr:rowOff>
    </xdr:from>
    <xdr:to>
      <xdr:col>50</xdr:col>
      <xdr:colOff>165100</xdr:colOff>
      <xdr:row>84</xdr:row>
      <xdr:rowOff>50037</xdr:rowOff>
    </xdr:to>
    <xdr:sp macro="" textlink="">
      <xdr:nvSpPr>
        <xdr:cNvPr id="282" name="フローチャート: 判断 281"/>
        <xdr:cNvSpPr/>
      </xdr:nvSpPr>
      <xdr:spPr>
        <a:xfrm>
          <a:off x="9588500" y="1435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103378</xdr:rowOff>
    </xdr:from>
    <xdr:to>
      <xdr:col>46</xdr:col>
      <xdr:colOff>38100</xdr:colOff>
      <xdr:row>84</xdr:row>
      <xdr:rowOff>33528</xdr:rowOff>
    </xdr:to>
    <xdr:sp macro="" textlink="">
      <xdr:nvSpPr>
        <xdr:cNvPr id="283" name="フローチャート: 判断 282"/>
        <xdr:cNvSpPr/>
      </xdr:nvSpPr>
      <xdr:spPr>
        <a:xfrm>
          <a:off x="8699500" y="1433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4" name="テキスト ボックス 28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5" name="テキスト ボックス 28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6" name="テキスト ボックス 28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7" name="テキスト ボックス 28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8" name="テキスト ボックス 28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30862</xdr:rowOff>
    </xdr:from>
    <xdr:to>
      <xdr:col>55</xdr:col>
      <xdr:colOff>50800</xdr:colOff>
      <xdr:row>81</xdr:row>
      <xdr:rowOff>132462</xdr:rowOff>
    </xdr:to>
    <xdr:sp macro="" textlink="">
      <xdr:nvSpPr>
        <xdr:cNvPr id="289" name="楕円 288"/>
        <xdr:cNvSpPr/>
      </xdr:nvSpPr>
      <xdr:spPr>
        <a:xfrm>
          <a:off x="10426700" y="1391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53739</xdr:rowOff>
    </xdr:from>
    <xdr:ext cx="469744" cy="259045"/>
    <xdr:sp macro="" textlink="">
      <xdr:nvSpPr>
        <xdr:cNvPr id="290" name="【公営住宅】&#10;一人当たり面積該当値テキスト"/>
        <xdr:cNvSpPr txBox="1"/>
      </xdr:nvSpPr>
      <xdr:spPr>
        <a:xfrm>
          <a:off x="10515600" y="13769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64515</xdr:rowOff>
    </xdr:from>
    <xdr:to>
      <xdr:col>50</xdr:col>
      <xdr:colOff>165100</xdr:colOff>
      <xdr:row>81</xdr:row>
      <xdr:rowOff>166115</xdr:rowOff>
    </xdr:to>
    <xdr:sp macro="" textlink="">
      <xdr:nvSpPr>
        <xdr:cNvPr id="291" name="楕円 290"/>
        <xdr:cNvSpPr/>
      </xdr:nvSpPr>
      <xdr:spPr>
        <a:xfrm>
          <a:off x="9588500" y="1395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81662</xdr:rowOff>
    </xdr:from>
    <xdr:to>
      <xdr:col>55</xdr:col>
      <xdr:colOff>0</xdr:colOff>
      <xdr:row>81</xdr:row>
      <xdr:rowOff>115315</xdr:rowOff>
    </xdr:to>
    <xdr:cxnSp macro="">
      <xdr:nvCxnSpPr>
        <xdr:cNvPr id="292" name="直線コネクタ 291"/>
        <xdr:cNvCxnSpPr/>
      </xdr:nvCxnSpPr>
      <xdr:spPr>
        <a:xfrm flipV="1">
          <a:off x="9639300" y="13969112"/>
          <a:ext cx="838200" cy="33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41164</xdr:rowOff>
    </xdr:from>
    <xdr:ext cx="469744" cy="259045"/>
    <xdr:sp macro="" textlink="">
      <xdr:nvSpPr>
        <xdr:cNvPr id="293" name="n_1aveValue【公営住宅】&#10;一人当たり面積"/>
        <xdr:cNvSpPr txBox="1"/>
      </xdr:nvSpPr>
      <xdr:spPr>
        <a:xfrm>
          <a:off x="9391727" y="14442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50055</xdr:rowOff>
    </xdr:from>
    <xdr:ext cx="469744" cy="259045"/>
    <xdr:sp macro="" textlink="">
      <xdr:nvSpPr>
        <xdr:cNvPr id="294" name="n_2aveValue【公営住宅】&#10;一人当たり面積"/>
        <xdr:cNvSpPr txBox="1"/>
      </xdr:nvSpPr>
      <xdr:spPr>
        <a:xfrm>
          <a:off x="8515427" y="14108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11192</xdr:rowOff>
    </xdr:from>
    <xdr:ext cx="469744" cy="259045"/>
    <xdr:sp macro="" textlink="">
      <xdr:nvSpPr>
        <xdr:cNvPr id="295" name="n_1mainValue【公営住宅】&#10;一人当たり面積"/>
        <xdr:cNvSpPr txBox="1"/>
      </xdr:nvSpPr>
      <xdr:spPr>
        <a:xfrm>
          <a:off x="9391727" y="1372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6" name="正方形/長方形 29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7" name="正方形/長方形 29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8" name="正方形/長方形 29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9" name="正方形/長方形 29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0" name="正方形/長方形 29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1" name="正方形/長方形 30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2" name="正方形/長方形 30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3" name="正方形/長方形 30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4" name="正方形/長方形 30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5" name="正方形/長方形 30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6" name="正方形/長方形 30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7" name="正方形/長方形 30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8" name="正方形/長方形 30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9" name="正方形/長方形 30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0" name="正方形/長方形 30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1" name="正方形/長方形 31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2" name="正方形/長方形 31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3" name="正方形/長方形 31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4" name="正方形/長方形 31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5" name="正方形/長方形 31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6" name="正方形/長方形 31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7" name="正方形/長方形 31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8" name="正方形/長方形 31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9" name="正方形/長方形 31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0" name="テキスト ボックス 31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1" name="直線コネクタ 32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2" name="直線コネクタ 32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3" name="テキスト ボックス 322"/>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4" name="直線コネクタ 32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25" name="テキスト ボックス 32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26" name="直線コネクタ 32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27" name="テキスト ボックス 32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28" name="直線コネクタ 32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29" name="テキスト ボックス 32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0" name="直線コネクタ 32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1" name="テキスト ボックス 33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2" name="直線コネクタ 33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3" name="テキスト ボックス 33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4" name="直線コネクタ 33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5" name="テキスト ボックス 33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2722</xdr:rowOff>
    </xdr:to>
    <xdr:cxnSp macro="">
      <xdr:nvCxnSpPr>
        <xdr:cNvPr id="337" name="直線コネクタ 336"/>
        <xdr:cNvCxnSpPr/>
      </xdr:nvCxnSpPr>
      <xdr:spPr>
        <a:xfrm flipV="1">
          <a:off x="16318864" y="5660572"/>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6549</xdr:rowOff>
    </xdr:from>
    <xdr:ext cx="340478" cy="259045"/>
    <xdr:sp macro="" textlink="">
      <xdr:nvSpPr>
        <xdr:cNvPr id="338" name="【認定こども園・幼稚園・保育所】&#10;有形固定資産減価償却率最小値テキスト"/>
        <xdr:cNvSpPr txBox="1"/>
      </xdr:nvSpPr>
      <xdr:spPr>
        <a:xfrm>
          <a:off x="16357600" y="72074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2722</xdr:rowOff>
    </xdr:from>
    <xdr:to>
      <xdr:col>86</xdr:col>
      <xdr:colOff>25400</xdr:colOff>
      <xdr:row>42</xdr:row>
      <xdr:rowOff>2722</xdr:rowOff>
    </xdr:to>
    <xdr:cxnSp macro="">
      <xdr:nvCxnSpPr>
        <xdr:cNvPr id="339" name="直線コネクタ 338"/>
        <xdr:cNvCxnSpPr/>
      </xdr:nvCxnSpPr>
      <xdr:spPr>
        <a:xfrm>
          <a:off x="16230600" y="720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40"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41" name="直線コネクタ 340"/>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105064</xdr:rowOff>
    </xdr:from>
    <xdr:ext cx="405111" cy="259045"/>
    <xdr:sp macro="" textlink="">
      <xdr:nvSpPr>
        <xdr:cNvPr id="342" name="【認定こども園・幼稚園・保育所】&#10;有形固定資産減価償却率平均値テキスト"/>
        <xdr:cNvSpPr txBox="1"/>
      </xdr:nvSpPr>
      <xdr:spPr>
        <a:xfrm>
          <a:off x="16357600" y="6448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126637</xdr:rowOff>
    </xdr:from>
    <xdr:to>
      <xdr:col>85</xdr:col>
      <xdr:colOff>177800</xdr:colOff>
      <xdr:row>38</xdr:row>
      <xdr:rowOff>56787</xdr:rowOff>
    </xdr:to>
    <xdr:sp macro="" textlink="">
      <xdr:nvSpPr>
        <xdr:cNvPr id="343" name="フローチャート: 判断 342"/>
        <xdr:cNvSpPr/>
      </xdr:nvSpPr>
      <xdr:spPr>
        <a:xfrm>
          <a:off x="16268700" y="64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17236</xdr:rowOff>
    </xdr:from>
    <xdr:to>
      <xdr:col>81</xdr:col>
      <xdr:colOff>101600</xdr:colOff>
      <xdr:row>37</xdr:row>
      <xdr:rowOff>118836</xdr:rowOff>
    </xdr:to>
    <xdr:sp macro="" textlink="">
      <xdr:nvSpPr>
        <xdr:cNvPr id="344" name="フローチャート: 判断 343"/>
        <xdr:cNvSpPr/>
      </xdr:nvSpPr>
      <xdr:spPr>
        <a:xfrm>
          <a:off x="15430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144599</xdr:rowOff>
    </xdr:from>
    <xdr:to>
      <xdr:col>76</xdr:col>
      <xdr:colOff>165100</xdr:colOff>
      <xdr:row>37</xdr:row>
      <xdr:rowOff>74749</xdr:rowOff>
    </xdr:to>
    <xdr:sp macro="" textlink="">
      <xdr:nvSpPr>
        <xdr:cNvPr id="345" name="フローチャート: 判断 344"/>
        <xdr:cNvSpPr/>
      </xdr:nvSpPr>
      <xdr:spPr>
        <a:xfrm>
          <a:off x="14541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6" name="テキスト ボックス 34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7" name="テキスト ボックス 34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8" name="テキスト ボックス 34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49" name="テキスト ボックス 34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0" name="テキスト ボックス 34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123372</xdr:rowOff>
    </xdr:from>
    <xdr:to>
      <xdr:col>85</xdr:col>
      <xdr:colOff>177800</xdr:colOff>
      <xdr:row>33</xdr:row>
      <xdr:rowOff>53522</xdr:rowOff>
    </xdr:to>
    <xdr:sp macro="" textlink="">
      <xdr:nvSpPr>
        <xdr:cNvPr id="351" name="楕円 350"/>
        <xdr:cNvSpPr/>
      </xdr:nvSpPr>
      <xdr:spPr>
        <a:xfrm>
          <a:off x="162687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76399</xdr:rowOff>
    </xdr:from>
    <xdr:ext cx="469744" cy="259045"/>
    <xdr:sp macro="" textlink="">
      <xdr:nvSpPr>
        <xdr:cNvPr id="352" name="【認定こども園・幼稚園・保育所】&#10;有形固定資産減価償却率該当値テキスト"/>
        <xdr:cNvSpPr txBox="1"/>
      </xdr:nvSpPr>
      <xdr:spPr>
        <a:xfrm>
          <a:off x="16357600" y="556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123372</xdr:rowOff>
    </xdr:from>
    <xdr:to>
      <xdr:col>81</xdr:col>
      <xdr:colOff>101600</xdr:colOff>
      <xdr:row>33</xdr:row>
      <xdr:rowOff>53522</xdr:rowOff>
    </xdr:to>
    <xdr:sp macro="" textlink="">
      <xdr:nvSpPr>
        <xdr:cNvPr id="353" name="楕円 352"/>
        <xdr:cNvSpPr/>
      </xdr:nvSpPr>
      <xdr:spPr>
        <a:xfrm>
          <a:off x="15430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2722</xdr:rowOff>
    </xdr:from>
    <xdr:to>
      <xdr:col>85</xdr:col>
      <xdr:colOff>127000</xdr:colOff>
      <xdr:row>33</xdr:row>
      <xdr:rowOff>2722</xdr:rowOff>
    </xdr:to>
    <xdr:cxnSp macro="">
      <xdr:nvCxnSpPr>
        <xdr:cNvPr id="354" name="直線コネクタ 353"/>
        <xdr:cNvCxnSpPr/>
      </xdr:nvCxnSpPr>
      <xdr:spPr>
        <a:xfrm>
          <a:off x="15481300" y="56605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109963</xdr:rowOff>
    </xdr:from>
    <xdr:ext cx="405111" cy="259045"/>
    <xdr:sp macro="" textlink="">
      <xdr:nvSpPr>
        <xdr:cNvPr id="355" name="n_1aveValue【認定こども園・幼稚園・保育所】&#10;有形固定資産減価償却率"/>
        <xdr:cNvSpPr txBox="1"/>
      </xdr:nvSpPr>
      <xdr:spPr>
        <a:xfrm>
          <a:off x="152660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91276</xdr:rowOff>
    </xdr:from>
    <xdr:ext cx="405111" cy="259045"/>
    <xdr:sp macro="" textlink="">
      <xdr:nvSpPr>
        <xdr:cNvPr id="356" name="n_2aveValue【認定こども園・幼稚園・保育所】&#10;有形固定資産減価償却率"/>
        <xdr:cNvSpPr txBox="1"/>
      </xdr:nvSpPr>
      <xdr:spPr>
        <a:xfrm>
          <a:off x="14389744" y="609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31</xdr:row>
      <xdr:rowOff>70049</xdr:rowOff>
    </xdr:from>
    <xdr:ext cx="469744" cy="259045"/>
    <xdr:sp macro="" textlink="">
      <xdr:nvSpPr>
        <xdr:cNvPr id="357" name="n_1mainValue【認定こども園・幼稚園・保育所】&#10;有形固定資産減価償却率"/>
        <xdr:cNvSpPr txBox="1"/>
      </xdr:nvSpPr>
      <xdr:spPr>
        <a:xfrm>
          <a:off x="152337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8" name="正方形/長方形 35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9" name="正方形/長方形 35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0" name="正方形/長方形 35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1" name="正方形/長方形 36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2" name="正方形/長方形 36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3" name="正方形/長方形 36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4" name="正方形/長方形 36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5" name="正方形/長方形 36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6" name="テキスト ボックス 36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7" name="直線コネクタ 36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8" name="直線コネクタ 36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69" name="テキスト ボックス 368"/>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0" name="直線コネクタ 36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71" name="テキスト ボックス 370"/>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2" name="直線コネクタ 37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3" name="テキスト ボックス 372"/>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4" name="直線コネクタ 37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5" name="テキスト ボックス 374"/>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6" name="直線コネクタ 37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7" name="テキスト ボックス 376"/>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8" name="直線コネクタ 37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9" name="テキスト ボックス 37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77343</xdr:rowOff>
    </xdr:from>
    <xdr:to>
      <xdr:col>116</xdr:col>
      <xdr:colOff>62864</xdr:colOff>
      <xdr:row>41</xdr:row>
      <xdr:rowOff>113919</xdr:rowOff>
    </xdr:to>
    <xdr:cxnSp macro="">
      <xdr:nvCxnSpPr>
        <xdr:cNvPr id="381" name="直線コネクタ 380"/>
        <xdr:cNvCxnSpPr/>
      </xdr:nvCxnSpPr>
      <xdr:spPr>
        <a:xfrm flipV="1">
          <a:off x="22160864" y="5735193"/>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117746</xdr:rowOff>
    </xdr:from>
    <xdr:ext cx="469744" cy="259045"/>
    <xdr:sp macro="" textlink="">
      <xdr:nvSpPr>
        <xdr:cNvPr id="382" name="【認定こども園・幼稚園・保育所】&#10;一人当たり面積最小値テキスト"/>
        <xdr:cNvSpPr txBox="1"/>
      </xdr:nvSpPr>
      <xdr:spPr>
        <a:xfrm>
          <a:off x="22199600" y="714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113919</xdr:rowOff>
    </xdr:from>
    <xdr:to>
      <xdr:col>116</xdr:col>
      <xdr:colOff>152400</xdr:colOff>
      <xdr:row>41</xdr:row>
      <xdr:rowOff>113919</xdr:rowOff>
    </xdr:to>
    <xdr:cxnSp macro="">
      <xdr:nvCxnSpPr>
        <xdr:cNvPr id="383" name="直線コネクタ 382"/>
        <xdr:cNvCxnSpPr/>
      </xdr:nvCxnSpPr>
      <xdr:spPr>
        <a:xfrm>
          <a:off x="22072600" y="7143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24020</xdr:rowOff>
    </xdr:from>
    <xdr:ext cx="469744" cy="259045"/>
    <xdr:sp macro="" textlink="">
      <xdr:nvSpPr>
        <xdr:cNvPr id="384" name="【認定こども園・幼稚園・保育所】&#10;一人当たり面積最大値テキスト"/>
        <xdr:cNvSpPr txBox="1"/>
      </xdr:nvSpPr>
      <xdr:spPr>
        <a:xfrm>
          <a:off x="22199600" y="5510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77343</xdr:rowOff>
    </xdr:from>
    <xdr:to>
      <xdr:col>116</xdr:col>
      <xdr:colOff>152400</xdr:colOff>
      <xdr:row>33</xdr:row>
      <xdr:rowOff>77343</xdr:rowOff>
    </xdr:to>
    <xdr:cxnSp macro="">
      <xdr:nvCxnSpPr>
        <xdr:cNvPr id="385" name="直線コネクタ 384"/>
        <xdr:cNvCxnSpPr/>
      </xdr:nvCxnSpPr>
      <xdr:spPr>
        <a:xfrm>
          <a:off x="22072600" y="5735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156608</xdr:rowOff>
    </xdr:from>
    <xdr:ext cx="469744" cy="259045"/>
    <xdr:sp macro="" textlink="">
      <xdr:nvSpPr>
        <xdr:cNvPr id="386" name="【認定こども園・幼稚園・保育所】&#10;一人当たり面積平均値テキスト"/>
        <xdr:cNvSpPr txBox="1"/>
      </xdr:nvSpPr>
      <xdr:spPr>
        <a:xfrm>
          <a:off x="22199600" y="7014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6731</xdr:rowOff>
    </xdr:from>
    <xdr:to>
      <xdr:col>116</xdr:col>
      <xdr:colOff>114300</xdr:colOff>
      <xdr:row>41</xdr:row>
      <xdr:rowOff>108331</xdr:rowOff>
    </xdr:to>
    <xdr:sp macro="" textlink="">
      <xdr:nvSpPr>
        <xdr:cNvPr id="387" name="フローチャート: 判断 386"/>
        <xdr:cNvSpPr/>
      </xdr:nvSpPr>
      <xdr:spPr>
        <a:xfrm>
          <a:off x="22110700" y="703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3683</xdr:rowOff>
    </xdr:from>
    <xdr:to>
      <xdr:col>112</xdr:col>
      <xdr:colOff>38100</xdr:colOff>
      <xdr:row>41</xdr:row>
      <xdr:rowOff>105283</xdr:rowOff>
    </xdr:to>
    <xdr:sp macro="" textlink="">
      <xdr:nvSpPr>
        <xdr:cNvPr id="388" name="フローチャート: 判断 387"/>
        <xdr:cNvSpPr/>
      </xdr:nvSpPr>
      <xdr:spPr>
        <a:xfrm>
          <a:off x="21272500" y="703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139700</xdr:rowOff>
    </xdr:from>
    <xdr:to>
      <xdr:col>107</xdr:col>
      <xdr:colOff>101600</xdr:colOff>
      <xdr:row>41</xdr:row>
      <xdr:rowOff>69850</xdr:rowOff>
    </xdr:to>
    <xdr:sp macro="" textlink="">
      <xdr:nvSpPr>
        <xdr:cNvPr id="389" name="フローチャート: 判断 388"/>
        <xdr:cNvSpPr/>
      </xdr:nvSpPr>
      <xdr:spPr>
        <a:xfrm>
          <a:off x="20383500" y="699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0" name="テキスト ボックス 3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1" name="テキスト ボックス 3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2" name="テキスト ボックス 3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3" name="テキスト ボックス 3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4" name="テキスト ボックス 3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90932</xdr:rowOff>
    </xdr:from>
    <xdr:to>
      <xdr:col>116</xdr:col>
      <xdr:colOff>114300</xdr:colOff>
      <xdr:row>41</xdr:row>
      <xdr:rowOff>21082</xdr:rowOff>
    </xdr:to>
    <xdr:sp macro="" textlink="">
      <xdr:nvSpPr>
        <xdr:cNvPr id="395" name="楕円 394"/>
        <xdr:cNvSpPr/>
      </xdr:nvSpPr>
      <xdr:spPr>
        <a:xfrm>
          <a:off x="22110700" y="694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113809</xdr:rowOff>
    </xdr:from>
    <xdr:ext cx="469744" cy="259045"/>
    <xdr:sp macro="" textlink="">
      <xdr:nvSpPr>
        <xdr:cNvPr id="396" name="【認定こども園・幼稚園・保育所】&#10;一人当たり面積該当値テキスト"/>
        <xdr:cNvSpPr txBox="1"/>
      </xdr:nvSpPr>
      <xdr:spPr>
        <a:xfrm>
          <a:off x="22199600" y="680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100076</xdr:rowOff>
    </xdr:from>
    <xdr:to>
      <xdr:col>112</xdr:col>
      <xdr:colOff>38100</xdr:colOff>
      <xdr:row>41</xdr:row>
      <xdr:rowOff>30226</xdr:rowOff>
    </xdr:to>
    <xdr:sp macro="" textlink="">
      <xdr:nvSpPr>
        <xdr:cNvPr id="397" name="楕円 396"/>
        <xdr:cNvSpPr/>
      </xdr:nvSpPr>
      <xdr:spPr>
        <a:xfrm>
          <a:off x="21272500" y="695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141732</xdr:rowOff>
    </xdr:from>
    <xdr:to>
      <xdr:col>116</xdr:col>
      <xdr:colOff>63500</xdr:colOff>
      <xdr:row>40</xdr:row>
      <xdr:rowOff>150876</xdr:rowOff>
    </xdr:to>
    <xdr:cxnSp macro="">
      <xdr:nvCxnSpPr>
        <xdr:cNvPr id="398" name="直線コネクタ 397"/>
        <xdr:cNvCxnSpPr/>
      </xdr:nvCxnSpPr>
      <xdr:spPr>
        <a:xfrm flipV="1">
          <a:off x="21323300" y="699973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41</xdr:row>
      <xdr:rowOff>96410</xdr:rowOff>
    </xdr:from>
    <xdr:ext cx="469744" cy="259045"/>
    <xdr:sp macro="" textlink="">
      <xdr:nvSpPr>
        <xdr:cNvPr id="399" name="n_1aveValue【認定こども園・幼稚園・保育所】&#10;一人当たり面積"/>
        <xdr:cNvSpPr txBox="1"/>
      </xdr:nvSpPr>
      <xdr:spPr>
        <a:xfrm>
          <a:off x="21075727" y="7125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86377</xdr:rowOff>
    </xdr:from>
    <xdr:ext cx="469744" cy="259045"/>
    <xdr:sp macro="" textlink="">
      <xdr:nvSpPr>
        <xdr:cNvPr id="400" name="n_2aveValue【認定こども園・幼稚園・保育所】&#10;一人当たり面積"/>
        <xdr:cNvSpPr txBox="1"/>
      </xdr:nvSpPr>
      <xdr:spPr>
        <a:xfrm>
          <a:off x="20199427" y="677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46753</xdr:rowOff>
    </xdr:from>
    <xdr:ext cx="469744" cy="259045"/>
    <xdr:sp macro="" textlink="">
      <xdr:nvSpPr>
        <xdr:cNvPr id="401" name="n_1mainValue【認定こども園・幼稚園・保育所】&#10;一人当たり面積"/>
        <xdr:cNvSpPr txBox="1"/>
      </xdr:nvSpPr>
      <xdr:spPr>
        <a:xfrm>
          <a:off x="21075727" y="6733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2" name="正方形/長方形 4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3" name="正方形/長方形 4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4" name="正方形/長方形 4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5" name="正方形/長方形 4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6" name="正方形/長方形 4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7" name="正方形/長方形 4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8" name="正方形/長方形 4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9" name="正方形/長方形 4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0" name="テキスト ボックス 4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1" name="直線コネクタ 4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12" name="直線コネクタ 41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13" name="テキスト ボックス 412"/>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4" name="直線コネクタ 41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5" name="テキスト ボックス 41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6" name="直線コネクタ 41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17" name="テキスト ボックス 41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18" name="直線コネクタ 41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19" name="テキスト ボックス 41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0" name="直線コネクタ 41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1" name="テキスト ボックス 42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2" name="直線コネクタ 42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23" name="テキスト ボックス 422"/>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4" name="直線コネクタ 4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5" name="テキスト ボックス 42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83276</xdr:rowOff>
    </xdr:from>
    <xdr:to>
      <xdr:col>85</xdr:col>
      <xdr:colOff>126364</xdr:colOff>
      <xdr:row>63</xdr:row>
      <xdr:rowOff>127363</xdr:rowOff>
    </xdr:to>
    <xdr:cxnSp macro="">
      <xdr:nvCxnSpPr>
        <xdr:cNvPr id="427" name="直線コネクタ 426"/>
        <xdr:cNvCxnSpPr/>
      </xdr:nvCxnSpPr>
      <xdr:spPr>
        <a:xfrm flipV="1">
          <a:off x="16318864" y="9513026"/>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131190</xdr:rowOff>
    </xdr:from>
    <xdr:ext cx="405111" cy="259045"/>
    <xdr:sp macro="" textlink="">
      <xdr:nvSpPr>
        <xdr:cNvPr id="428" name="【学校施設】&#10;有形固定資産減価償却率最小値テキスト"/>
        <xdr:cNvSpPr txBox="1"/>
      </xdr:nvSpPr>
      <xdr:spPr>
        <a:xfrm>
          <a:off x="16357600" y="10932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127363</xdr:rowOff>
    </xdr:from>
    <xdr:to>
      <xdr:col>86</xdr:col>
      <xdr:colOff>25400</xdr:colOff>
      <xdr:row>63</xdr:row>
      <xdr:rowOff>127363</xdr:rowOff>
    </xdr:to>
    <xdr:cxnSp macro="">
      <xdr:nvCxnSpPr>
        <xdr:cNvPr id="429" name="直線コネクタ 428"/>
        <xdr:cNvCxnSpPr/>
      </xdr:nvCxnSpPr>
      <xdr:spPr>
        <a:xfrm>
          <a:off x="16230600" y="10928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29953</xdr:rowOff>
    </xdr:from>
    <xdr:ext cx="405111" cy="259045"/>
    <xdr:sp macro="" textlink="">
      <xdr:nvSpPr>
        <xdr:cNvPr id="430" name="【学校施設】&#10;有形固定資産減価償却率最大値テキスト"/>
        <xdr:cNvSpPr txBox="1"/>
      </xdr:nvSpPr>
      <xdr:spPr>
        <a:xfrm>
          <a:off x="16357600" y="9288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83276</xdr:rowOff>
    </xdr:from>
    <xdr:to>
      <xdr:col>86</xdr:col>
      <xdr:colOff>25400</xdr:colOff>
      <xdr:row>55</xdr:row>
      <xdr:rowOff>83276</xdr:rowOff>
    </xdr:to>
    <xdr:cxnSp macro="">
      <xdr:nvCxnSpPr>
        <xdr:cNvPr id="431" name="直線コネクタ 430"/>
        <xdr:cNvCxnSpPr/>
      </xdr:nvCxnSpPr>
      <xdr:spPr>
        <a:xfrm>
          <a:off x="16230600" y="951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1468</xdr:rowOff>
    </xdr:from>
    <xdr:ext cx="405111" cy="259045"/>
    <xdr:sp macro="" textlink="">
      <xdr:nvSpPr>
        <xdr:cNvPr id="432" name="【学校施設】&#10;有形固定資産減価償却率平均値テキスト"/>
        <xdr:cNvSpPr txBox="1"/>
      </xdr:nvSpPr>
      <xdr:spPr>
        <a:xfrm>
          <a:off x="16357600" y="99455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150041</xdr:rowOff>
    </xdr:from>
    <xdr:to>
      <xdr:col>85</xdr:col>
      <xdr:colOff>177800</xdr:colOff>
      <xdr:row>59</xdr:row>
      <xdr:rowOff>80191</xdr:rowOff>
    </xdr:to>
    <xdr:sp macro="" textlink="">
      <xdr:nvSpPr>
        <xdr:cNvPr id="433" name="フローチャート: 判断 432"/>
        <xdr:cNvSpPr/>
      </xdr:nvSpPr>
      <xdr:spPr>
        <a:xfrm>
          <a:off x="162687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166370</xdr:rowOff>
    </xdr:from>
    <xdr:to>
      <xdr:col>81</xdr:col>
      <xdr:colOff>101600</xdr:colOff>
      <xdr:row>59</xdr:row>
      <xdr:rowOff>96520</xdr:rowOff>
    </xdr:to>
    <xdr:sp macro="" textlink="">
      <xdr:nvSpPr>
        <xdr:cNvPr id="434" name="フローチャート: 判断 433"/>
        <xdr:cNvSpPr/>
      </xdr:nvSpPr>
      <xdr:spPr>
        <a:xfrm>
          <a:off x="15430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123916</xdr:rowOff>
    </xdr:from>
    <xdr:to>
      <xdr:col>76</xdr:col>
      <xdr:colOff>165100</xdr:colOff>
      <xdr:row>59</xdr:row>
      <xdr:rowOff>54066</xdr:rowOff>
    </xdr:to>
    <xdr:sp macro="" textlink="">
      <xdr:nvSpPr>
        <xdr:cNvPr id="435" name="フローチャート: 判断 434"/>
        <xdr:cNvSpPr/>
      </xdr:nvSpPr>
      <xdr:spPr>
        <a:xfrm>
          <a:off x="1454150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6" name="テキスト ボックス 43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7" name="テキスト ボックス 43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8" name="テキスト ボックス 43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9" name="テキスト ボックス 43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0" name="テキスト ボックス 43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74930</xdr:rowOff>
    </xdr:from>
    <xdr:to>
      <xdr:col>85</xdr:col>
      <xdr:colOff>177800</xdr:colOff>
      <xdr:row>62</xdr:row>
      <xdr:rowOff>5080</xdr:rowOff>
    </xdr:to>
    <xdr:sp macro="" textlink="">
      <xdr:nvSpPr>
        <xdr:cNvPr id="441" name="楕円 440"/>
        <xdr:cNvSpPr/>
      </xdr:nvSpPr>
      <xdr:spPr>
        <a:xfrm>
          <a:off x="162687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53357</xdr:rowOff>
    </xdr:from>
    <xdr:ext cx="405111" cy="259045"/>
    <xdr:sp macro="" textlink="">
      <xdr:nvSpPr>
        <xdr:cNvPr id="442" name="【学校施設】&#10;有形固定資産減価償却率該当値テキスト"/>
        <xdr:cNvSpPr txBox="1"/>
      </xdr:nvSpPr>
      <xdr:spPr>
        <a:xfrm>
          <a:off x="16357600"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105954</xdr:rowOff>
    </xdr:from>
    <xdr:to>
      <xdr:col>81</xdr:col>
      <xdr:colOff>101600</xdr:colOff>
      <xdr:row>62</xdr:row>
      <xdr:rowOff>36104</xdr:rowOff>
    </xdr:to>
    <xdr:sp macro="" textlink="">
      <xdr:nvSpPr>
        <xdr:cNvPr id="443" name="楕円 442"/>
        <xdr:cNvSpPr/>
      </xdr:nvSpPr>
      <xdr:spPr>
        <a:xfrm>
          <a:off x="15430500" y="1056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125730</xdr:rowOff>
    </xdr:from>
    <xdr:to>
      <xdr:col>85</xdr:col>
      <xdr:colOff>127000</xdr:colOff>
      <xdr:row>61</xdr:row>
      <xdr:rowOff>156754</xdr:rowOff>
    </xdr:to>
    <xdr:cxnSp macro="">
      <xdr:nvCxnSpPr>
        <xdr:cNvPr id="444" name="直線コネクタ 443"/>
        <xdr:cNvCxnSpPr/>
      </xdr:nvCxnSpPr>
      <xdr:spPr>
        <a:xfrm flipV="1">
          <a:off x="15481300" y="10584180"/>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113047</xdr:rowOff>
    </xdr:from>
    <xdr:ext cx="405111" cy="259045"/>
    <xdr:sp macro="" textlink="">
      <xdr:nvSpPr>
        <xdr:cNvPr id="445" name="n_1aveValue【学校施設】&#10;有形固定資産減価償却率"/>
        <xdr:cNvSpPr txBox="1"/>
      </xdr:nvSpPr>
      <xdr:spPr>
        <a:xfrm>
          <a:off x="152660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70593</xdr:rowOff>
    </xdr:from>
    <xdr:ext cx="405111" cy="259045"/>
    <xdr:sp macro="" textlink="">
      <xdr:nvSpPr>
        <xdr:cNvPr id="446" name="n_2aveValue【学校施設】&#10;有形固定資産減価償却率"/>
        <xdr:cNvSpPr txBox="1"/>
      </xdr:nvSpPr>
      <xdr:spPr>
        <a:xfrm>
          <a:off x="14389744" y="984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27231</xdr:rowOff>
    </xdr:from>
    <xdr:ext cx="405111" cy="259045"/>
    <xdr:sp macro="" textlink="">
      <xdr:nvSpPr>
        <xdr:cNvPr id="447" name="n_1mainValue【学校施設】&#10;有形固定資産減価償却率"/>
        <xdr:cNvSpPr txBox="1"/>
      </xdr:nvSpPr>
      <xdr:spPr>
        <a:xfrm>
          <a:off x="15266044" y="10657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8" name="正方形/長方形 44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9" name="正方形/長方形 44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0" name="正方形/長方形 44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1" name="正方形/長方形 45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2" name="正方形/長方形 45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3" name="正方形/長方形 45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4" name="正方形/長方形 45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5" name="正方形/長方形 45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6" name="テキスト ボックス 45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7" name="直線コネクタ 45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58" name="直線コネクタ 45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59" name="テキスト ボックス 45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60" name="直線コネクタ 45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61" name="テキスト ボックス 46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62" name="直線コネクタ 46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63" name="テキスト ボックス 46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64" name="直線コネクタ 46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65" name="テキスト ボックス 46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66" name="直線コネクタ 46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467" name="テキスト ボックス 466"/>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68" name="直線コネクタ 46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69" name="テキスト ボックス 468"/>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0" name="直線コネクタ 46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71" name="テキスト ボックス 470"/>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93290</xdr:rowOff>
    </xdr:from>
    <xdr:to>
      <xdr:col>116</xdr:col>
      <xdr:colOff>62864</xdr:colOff>
      <xdr:row>64</xdr:row>
      <xdr:rowOff>33419</xdr:rowOff>
    </xdr:to>
    <xdr:cxnSp macro="">
      <xdr:nvCxnSpPr>
        <xdr:cNvPr id="473" name="直線コネクタ 472"/>
        <xdr:cNvCxnSpPr/>
      </xdr:nvCxnSpPr>
      <xdr:spPr>
        <a:xfrm flipV="1">
          <a:off x="22160864" y="9694490"/>
          <a:ext cx="0" cy="1311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37246</xdr:rowOff>
    </xdr:from>
    <xdr:ext cx="469744" cy="259045"/>
    <xdr:sp macro="" textlink="">
      <xdr:nvSpPr>
        <xdr:cNvPr id="474" name="【学校施設】&#10;一人当たり面積最小値テキスト"/>
        <xdr:cNvSpPr txBox="1"/>
      </xdr:nvSpPr>
      <xdr:spPr>
        <a:xfrm>
          <a:off x="22199600" y="11010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33419</xdr:rowOff>
    </xdr:from>
    <xdr:to>
      <xdr:col>116</xdr:col>
      <xdr:colOff>152400</xdr:colOff>
      <xdr:row>64</xdr:row>
      <xdr:rowOff>33419</xdr:rowOff>
    </xdr:to>
    <xdr:cxnSp macro="">
      <xdr:nvCxnSpPr>
        <xdr:cNvPr id="475" name="直線コネクタ 474"/>
        <xdr:cNvCxnSpPr/>
      </xdr:nvCxnSpPr>
      <xdr:spPr>
        <a:xfrm>
          <a:off x="22072600" y="11006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39967</xdr:rowOff>
    </xdr:from>
    <xdr:ext cx="534377" cy="259045"/>
    <xdr:sp macro="" textlink="">
      <xdr:nvSpPr>
        <xdr:cNvPr id="476" name="【学校施設】&#10;一人当たり面積最大値テキスト"/>
        <xdr:cNvSpPr txBox="1"/>
      </xdr:nvSpPr>
      <xdr:spPr>
        <a:xfrm>
          <a:off x="22199600" y="946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93290</xdr:rowOff>
    </xdr:from>
    <xdr:to>
      <xdr:col>116</xdr:col>
      <xdr:colOff>152400</xdr:colOff>
      <xdr:row>56</xdr:row>
      <xdr:rowOff>93290</xdr:rowOff>
    </xdr:to>
    <xdr:cxnSp macro="">
      <xdr:nvCxnSpPr>
        <xdr:cNvPr id="477" name="直線コネクタ 476"/>
        <xdr:cNvCxnSpPr/>
      </xdr:nvCxnSpPr>
      <xdr:spPr>
        <a:xfrm>
          <a:off x="22072600" y="9694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164282</xdr:rowOff>
    </xdr:from>
    <xdr:ext cx="469744" cy="259045"/>
    <xdr:sp macro="" textlink="">
      <xdr:nvSpPr>
        <xdr:cNvPr id="478" name="【学校施設】&#10;一人当たり面積平均値テキスト"/>
        <xdr:cNvSpPr txBox="1"/>
      </xdr:nvSpPr>
      <xdr:spPr>
        <a:xfrm>
          <a:off x="22199600" y="106227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14405</xdr:rowOff>
    </xdr:from>
    <xdr:to>
      <xdr:col>116</xdr:col>
      <xdr:colOff>114300</xdr:colOff>
      <xdr:row>62</xdr:row>
      <xdr:rowOff>116005</xdr:rowOff>
    </xdr:to>
    <xdr:sp macro="" textlink="">
      <xdr:nvSpPr>
        <xdr:cNvPr id="479" name="フローチャート: 判断 478"/>
        <xdr:cNvSpPr/>
      </xdr:nvSpPr>
      <xdr:spPr>
        <a:xfrm>
          <a:off x="22110700" y="1064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150477</xdr:rowOff>
    </xdr:from>
    <xdr:to>
      <xdr:col>112</xdr:col>
      <xdr:colOff>38100</xdr:colOff>
      <xdr:row>62</xdr:row>
      <xdr:rowOff>80627</xdr:rowOff>
    </xdr:to>
    <xdr:sp macro="" textlink="">
      <xdr:nvSpPr>
        <xdr:cNvPr id="480" name="フローチャート: 判断 479"/>
        <xdr:cNvSpPr/>
      </xdr:nvSpPr>
      <xdr:spPr>
        <a:xfrm>
          <a:off x="21272500" y="1060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10487</xdr:rowOff>
    </xdr:from>
    <xdr:to>
      <xdr:col>107</xdr:col>
      <xdr:colOff>101600</xdr:colOff>
      <xdr:row>62</xdr:row>
      <xdr:rowOff>112087</xdr:rowOff>
    </xdr:to>
    <xdr:sp macro="" textlink="">
      <xdr:nvSpPr>
        <xdr:cNvPr id="481" name="フローチャート: 判断 480"/>
        <xdr:cNvSpPr/>
      </xdr:nvSpPr>
      <xdr:spPr>
        <a:xfrm>
          <a:off x="20383500" y="1064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2" name="テキスト ボックス 48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3" name="テキスト ボックス 48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4" name="テキスト ボックス 48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5" name="テキスト ボックス 48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6" name="テキスト ボックス 48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6676</xdr:rowOff>
    </xdr:from>
    <xdr:to>
      <xdr:col>116</xdr:col>
      <xdr:colOff>114300</xdr:colOff>
      <xdr:row>59</xdr:row>
      <xdr:rowOff>108276</xdr:rowOff>
    </xdr:to>
    <xdr:sp macro="" textlink="">
      <xdr:nvSpPr>
        <xdr:cNvPr id="487" name="楕円 486"/>
        <xdr:cNvSpPr/>
      </xdr:nvSpPr>
      <xdr:spPr>
        <a:xfrm>
          <a:off x="22110700" y="1012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29553</xdr:rowOff>
    </xdr:from>
    <xdr:ext cx="469744" cy="259045"/>
    <xdr:sp macro="" textlink="">
      <xdr:nvSpPr>
        <xdr:cNvPr id="488" name="【学校施設】&#10;一人当たり面積該当値テキスト"/>
        <xdr:cNvSpPr txBox="1"/>
      </xdr:nvSpPr>
      <xdr:spPr>
        <a:xfrm>
          <a:off x="22199600" y="997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41838</xdr:rowOff>
    </xdr:from>
    <xdr:to>
      <xdr:col>112</xdr:col>
      <xdr:colOff>38100</xdr:colOff>
      <xdr:row>59</xdr:row>
      <xdr:rowOff>143438</xdr:rowOff>
    </xdr:to>
    <xdr:sp macro="" textlink="">
      <xdr:nvSpPr>
        <xdr:cNvPr id="489" name="楕円 488"/>
        <xdr:cNvSpPr/>
      </xdr:nvSpPr>
      <xdr:spPr>
        <a:xfrm>
          <a:off x="21272500" y="1015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57476</xdr:rowOff>
    </xdr:from>
    <xdr:to>
      <xdr:col>116</xdr:col>
      <xdr:colOff>63500</xdr:colOff>
      <xdr:row>59</xdr:row>
      <xdr:rowOff>92638</xdr:rowOff>
    </xdr:to>
    <xdr:cxnSp macro="">
      <xdr:nvCxnSpPr>
        <xdr:cNvPr id="490" name="直線コネクタ 489"/>
        <xdr:cNvCxnSpPr/>
      </xdr:nvCxnSpPr>
      <xdr:spPr>
        <a:xfrm flipV="1">
          <a:off x="21323300" y="10173026"/>
          <a:ext cx="838200" cy="35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71754</xdr:rowOff>
    </xdr:from>
    <xdr:ext cx="469744" cy="259045"/>
    <xdr:sp macro="" textlink="">
      <xdr:nvSpPr>
        <xdr:cNvPr id="491" name="n_1aveValue【学校施設】&#10;一人当たり面積"/>
        <xdr:cNvSpPr txBox="1"/>
      </xdr:nvSpPr>
      <xdr:spPr>
        <a:xfrm>
          <a:off x="21075727" y="1070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128614</xdr:rowOff>
    </xdr:from>
    <xdr:ext cx="469744" cy="259045"/>
    <xdr:sp macro="" textlink="">
      <xdr:nvSpPr>
        <xdr:cNvPr id="492" name="n_2aveValue【学校施設】&#10;一人当たり面積"/>
        <xdr:cNvSpPr txBox="1"/>
      </xdr:nvSpPr>
      <xdr:spPr>
        <a:xfrm>
          <a:off x="20199427" y="1041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159965</xdr:rowOff>
    </xdr:from>
    <xdr:ext cx="469744" cy="259045"/>
    <xdr:sp macro="" textlink="">
      <xdr:nvSpPr>
        <xdr:cNvPr id="493" name="n_1mainValue【学校施設】&#10;一人当たり面積"/>
        <xdr:cNvSpPr txBox="1"/>
      </xdr:nvSpPr>
      <xdr:spPr>
        <a:xfrm>
          <a:off x="21075727" y="993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4" name="正方形/長方形 49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5" name="正方形/長方形 49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6" name="正方形/長方形 49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7" name="正方形/長方形 49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8" name="正方形/長方形 49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9" name="正方形/長方形 49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0" name="正方形/長方形 49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1" name="正方形/長方形 50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02" name="正方形/長方形 50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3" name="正方形/長方形 50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4" name="正方形/長方形 50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5" name="正方形/長方形 50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6" name="正方形/長方形 50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7" name="正方形/長方形 50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8" name="正方形/長方形 50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9" name="正方形/長方形 50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10" name="正方形/長方形 50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1" name="正方形/長方形 51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2" name="正方形/長方形 51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3" name="正方形/長方形 51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4" name="正方形/長方形 51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5" name="正方形/長方形 51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6" name="正方形/長方形 51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7" name="正方形/長方形 51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8" name="テキスト ボックス 51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9" name="直線コネクタ 51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20" name="直線コネクタ 51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21" name="テキスト ボックス 52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22" name="直線コネクタ 52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23" name="テキスト ボックス 52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24" name="直線コネクタ 52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25" name="テキスト ボックス 52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26" name="直線コネクタ 52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27" name="テキスト ボックス 52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28" name="直線コネクタ 52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29" name="テキスト ボックス 52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30" name="直線コネクタ 52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31" name="テキスト ボックス 53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2" name="直線コネクタ 53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33" name="テキスト ボックス 53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3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51707</xdr:rowOff>
    </xdr:to>
    <xdr:cxnSp macro="">
      <xdr:nvCxnSpPr>
        <xdr:cNvPr id="535" name="直線コネクタ 534"/>
        <xdr:cNvCxnSpPr/>
      </xdr:nvCxnSpPr>
      <xdr:spPr>
        <a:xfrm flipV="1">
          <a:off x="16318864" y="17090571"/>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55534</xdr:rowOff>
    </xdr:from>
    <xdr:ext cx="340478" cy="259045"/>
    <xdr:sp macro="" textlink="">
      <xdr:nvSpPr>
        <xdr:cNvPr id="536" name="【公民館】&#10;有形固定資産減価償却率最小値テキスト"/>
        <xdr:cNvSpPr txBox="1"/>
      </xdr:nvSpPr>
      <xdr:spPr>
        <a:xfrm>
          <a:off x="16357600" y="18572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51707</xdr:rowOff>
    </xdr:from>
    <xdr:to>
      <xdr:col>86</xdr:col>
      <xdr:colOff>25400</xdr:colOff>
      <xdr:row>108</xdr:row>
      <xdr:rowOff>51707</xdr:rowOff>
    </xdr:to>
    <xdr:cxnSp macro="">
      <xdr:nvCxnSpPr>
        <xdr:cNvPr id="537" name="直線コネクタ 536"/>
        <xdr:cNvCxnSpPr/>
      </xdr:nvCxnSpPr>
      <xdr:spPr>
        <a:xfrm>
          <a:off x="16230600" y="1856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38"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39" name="直線コネクタ 538"/>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15257</xdr:rowOff>
    </xdr:from>
    <xdr:ext cx="405111" cy="259045"/>
    <xdr:sp macro="" textlink="">
      <xdr:nvSpPr>
        <xdr:cNvPr id="540" name="【公民館】&#10;有形固定資産減価償却率平均値テキスト"/>
        <xdr:cNvSpPr txBox="1"/>
      </xdr:nvSpPr>
      <xdr:spPr>
        <a:xfrm>
          <a:off x="16357600" y="17674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36830</xdr:rowOff>
    </xdr:from>
    <xdr:to>
      <xdr:col>85</xdr:col>
      <xdr:colOff>177800</xdr:colOff>
      <xdr:row>103</xdr:row>
      <xdr:rowOff>138430</xdr:rowOff>
    </xdr:to>
    <xdr:sp macro="" textlink="">
      <xdr:nvSpPr>
        <xdr:cNvPr id="541" name="フローチャート: 判断 540"/>
        <xdr:cNvSpPr/>
      </xdr:nvSpPr>
      <xdr:spPr>
        <a:xfrm>
          <a:off x="162687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164193</xdr:rowOff>
    </xdr:from>
    <xdr:to>
      <xdr:col>81</xdr:col>
      <xdr:colOff>101600</xdr:colOff>
      <xdr:row>103</xdr:row>
      <xdr:rowOff>94343</xdr:rowOff>
    </xdr:to>
    <xdr:sp macro="" textlink="">
      <xdr:nvSpPr>
        <xdr:cNvPr id="542" name="フローチャート: 判断 541"/>
        <xdr:cNvSpPr/>
      </xdr:nvSpPr>
      <xdr:spPr>
        <a:xfrm>
          <a:off x="15430500" y="1765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118473</xdr:rowOff>
    </xdr:from>
    <xdr:to>
      <xdr:col>76</xdr:col>
      <xdr:colOff>165100</xdr:colOff>
      <xdr:row>103</xdr:row>
      <xdr:rowOff>48623</xdr:rowOff>
    </xdr:to>
    <xdr:sp macro="" textlink="">
      <xdr:nvSpPr>
        <xdr:cNvPr id="543" name="フローチャート: 判断 542"/>
        <xdr:cNvSpPr/>
      </xdr:nvSpPr>
      <xdr:spPr>
        <a:xfrm>
          <a:off x="14541500" y="1760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4" name="テキスト ボックス 54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5" name="テキスト ボックス 54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6" name="テキスト ボックス 54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7" name="テキスト ボックス 54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8" name="テキスト ボックス 54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82550</xdr:rowOff>
    </xdr:from>
    <xdr:to>
      <xdr:col>85</xdr:col>
      <xdr:colOff>177800</xdr:colOff>
      <xdr:row>101</xdr:row>
      <xdr:rowOff>12700</xdr:rowOff>
    </xdr:to>
    <xdr:sp macro="" textlink="">
      <xdr:nvSpPr>
        <xdr:cNvPr id="549" name="楕円 548"/>
        <xdr:cNvSpPr/>
      </xdr:nvSpPr>
      <xdr:spPr>
        <a:xfrm>
          <a:off x="16268700" y="1722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105427</xdr:rowOff>
    </xdr:from>
    <xdr:ext cx="405111" cy="259045"/>
    <xdr:sp macro="" textlink="">
      <xdr:nvSpPr>
        <xdr:cNvPr id="550" name="【公民館】&#10;有形固定資産減価償却率該当値テキスト"/>
        <xdr:cNvSpPr txBox="1"/>
      </xdr:nvSpPr>
      <xdr:spPr>
        <a:xfrm>
          <a:off x="16357600" y="1707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115207</xdr:rowOff>
    </xdr:from>
    <xdr:to>
      <xdr:col>81</xdr:col>
      <xdr:colOff>101600</xdr:colOff>
      <xdr:row>101</xdr:row>
      <xdr:rowOff>45357</xdr:rowOff>
    </xdr:to>
    <xdr:sp macro="" textlink="">
      <xdr:nvSpPr>
        <xdr:cNvPr id="551" name="楕円 550"/>
        <xdr:cNvSpPr/>
      </xdr:nvSpPr>
      <xdr:spPr>
        <a:xfrm>
          <a:off x="15430500" y="1726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133350</xdr:rowOff>
    </xdr:from>
    <xdr:to>
      <xdr:col>85</xdr:col>
      <xdr:colOff>127000</xdr:colOff>
      <xdr:row>100</xdr:row>
      <xdr:rowOff>166007</xdr:rowOff>
    </xdr:to>
    <xdr:cxnSp macro="">
      <xdr:nvCxnSpPr>
        <xdr:cNvPr id="552" name="直線コネクタ 551"/>
        <xdr:cNvCxnSpPr/>
      </xdr:nvCxnSpPr>
      <xdr:spPr>
        <a:xfrm flipV="1">
          <a:off x="15481300" y="1727835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85470</xdr:rowOff>
    </xdr:from>
    <xdr:ext cx="405111" cy="259045"/>
    <xdr:sp macro="" textlink="">
      <xdr:nvSpPr>
        <xdr:cNvPr id="553" name="n_1aveValue【公民館】&#10;有形固定資産減価償却率"/>
        <xdr:cNvSpPr txBox="1"/>
      </xdr:nvSpPr>
      <xdr:spPr>
        <a:xfrm>
          <a:off x="15266044" y="17744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65150</xdr:rowOff>
    </xdr:from>
    <xdr:ext cx="405111" cy="259045"/>
    <xdr:sp macro="" textlink="">
      <xdr:nvSpPr>
        <xdr:cNvPr id="554" name="n_2aveValue【公民館】&#10;有形固定資産減価償却率"/>
        <xdr:cNvSpPr txBox="1"/>
      </xdr:nvSpPr>
      <xdr:spPr>
        <a:xfrm>
          <a:off x="14389744" y="1738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61884</xdr:rowOff>
    </xdr:from>
    <xdr:ext cx="405111" cy="259045"/>
    <xdr:sp macro="" textlink="">
      <xdr:nvSpPr>
        <xdr:cNvPr id="555" name="n_1mainValue【公民館】&#10;有形固定資産減価償却率"/>
        <xdr:cNvSpPr txBox="1"/>
      </xdr:nvSpPr>
      <xdr:spPr>
        <a:xfrm>
          <a:off x="15266044" y="17035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6" name="正方形/長方形 55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7" name="正方形/長方形 55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8" name="正方形/長方形 55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9" name="正方形/長方形 55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60" name="正方形/長方形 55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1" name="正方形/長方形 56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2" name="正方形/長方形 56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3" name="正方形/長方形 56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4" name="テキスト ボックス 56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5" name="直線コネクタ 56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66" name="直線コネクタ 56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67" name="テキスト ボックス 56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68" name="直線コネクタ 56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69" name="テキスト ボックス 56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70" name="直線コネクタ 56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71" name="テキスト ボックス 57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72" name="直線コネクタ 57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73" name="テキスト ボックス 57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4" name="直線コネクタ 57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5" name="テキスト ボックス 57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35737</xdr:rowOff>
    </xdr:from>
    <xdr:to>
      <xdr:col>116</xdr:col>
      <xdr:colOff>62864</xdr:colOff>
      <xdr:row>108</xdr:row>
      <xdr:rowOff>35052</xdr:rowOff>
    </xdr:to>
    <xdr:cxnSp macro="">
      <xdr:nvCxnSpPr>
        <xdr:cNvPr id="577" name="直線コネクタ 576"/>
        <xdr:cNvCxnSpPr/>
      </xdr:nvCxnSpPr>
      <xdr:spPr>
        <a:xfrm flipV="1">
          <a:off x="22160864" y="17180737"/>
          <a:ext cx="0" cy="1370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578" name="【公民館】&#10;一人当たり面積最小値テキスト"/>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579" name="直線コネクタ 578"/>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153864</xdr:rowOff>
    </xdr:from>
    <xdr:ext cx="469744" cy="259045"/>
    <xdr:sp macro="" textlink="">
      <xdr:nvSpPr>
        <xdr:cNvPr id="580" name="【公民館】&#10;一人当たり面積最大値テキスト"/>
        <xdr:cNvSpPr txBox="1"/>
      </xdr:nvSpPr>
      <xdr:spPr>
        <a:xfrm>
          <a:off x="22199600" y="1695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35737</xdr:rowOff>
    </xdr:from>
    <xdr:to>
      <xdr:col>116</xdr:col>
      <xdr:colOff>152400</xdr:colOff>
      <xdr:row>100</xdr:row>
      <xdr:rowOff>35737</xdr:rowOff>
    </xdr:to>
    <xdr:cxnSp macro="">
      <xdr:nvCxnSpPr>
        <xdr:cNvPr id="581" name="直線コネクタ 580"/>
        <xdr:cNvCxnSpPr/>
      </xdr:nvCxnSpPr>
      <xdr:spPr>
        <a:xfrm>
          <a:off x="22072600" y="17180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134129</xdr:rowOff>
    </xdr:from>
    <xdr:ext cx="469744" cy="259045"/>
    <xdr:sp macro="" textlink="">
      <xdr:nvSpPr>
        <xdr:cNvPr id="582" name="【公民館】&#10;一人当たり面積平均値テキスト"/>
        <xdr:cNvSpPr txBox="1"/>
      </xdr:nvSpPr>
      <xdr:spPr>
        <a:xfrm>
          <a:off x="22199600" y="183078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155702</xdr:rowOff>
    </xdr:from>
    <xdr:to>
      <xdr:col>116</xdr:col>
      <xdr:colOff>114300</xdr:colOff>
      <xdr:row>107</xdr:row>
      <xdr:rowOff>85852</xdr:rowOff>
    </xdr:to>
    <xdr:sp macro="" textlink="">
      <xdr:nvSpPr>
        <xdr:cNvPr id="583" name="フローチャート: 判断 582"/>
        <xdr:cNvSpPr/>
      </xdr:nvSpPr>
      <xdr:spPr>
        <a:xfrm>
          <a:off x="22110700" y="18329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7113</xdr:rowOff>
    </xdr:from>
    <xdr:to>
      <xdr:col>112</xdr:col>
      <xdr:colOff>38100</xdr:colOff>
      <xdr:row>107</xdr:row>
      <xdr:rowOff>108713</xdr:rowOff>
    </xdr:to>
    <xdr:sp macro="" textlink="">
      <xdr:nvSpPr>
        <xdr:cNvPr id="584" name="フローチャート: 判断 583"/>
        <xdr:cNvSpPr/>
      </xdr:nvSpPr>
      <xdr:spPr>
        <a:xfrm>
          <a:off x="21272500" y="1835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49403</xdr:rowOff>
    </xdr:from>
    <xdr:to>
      <xdr:col>107</xdr:col>
      <xdr:colOff>101600</xdr:colOff>
      <xdr:row>107</xdr:row>
      <xdr:rowOff>151003</xdr:rowOff>
    </xdr:to>
    <xdr:sp macro="" textlink="">
      <xdr:nvSpPr>
        <xdr:cNvPr id="585" name="フローチャート: 判断 584"/>
        <xdr:cNvSpPr/>
      </xdr:nvSpPr>
      <xdr:spPr>
        <a:xfrm>
          <a:off x="20383500" y="1839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6" name="テキスト ボックス 58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7" name="テキスト ボックス 58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8" name="テキスト ボックス 58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9" name="テキスト ボックス 58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0" name="テキスト ボックス 58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161189</xdr:rowOff>
    </xdr:from>
    <xdr:to>
      <xdr:col>116</xdr:col>
      <xdr:colOff>114300</xdr:colOff>
      <xdr:row>106</xdr:row>
      <xdr:rowOff>91339</xdr:rowOff>
    </xdr:to>
    <xdr:sp macro="" textlink="">
      <xdr:nvSpPr>
        <xdr:cNvPr id="591" name="楕円 590"/>
        <xdr:cNvSpPr/>
      </xdr:nvSpPr>
      <xdr:spPr>
        <a:xfrm>
          <a:off x="22110700" y="1816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12616</xdr:rowOff>
    </xdr:from>
    <xdr:ext cx="469744" cy="259045"/>
    <xdr:sp macro="" textlink="">
      <xdr:nvSpPr>
        <xdr:cNvPr id="592" name="【公民館】&#10;一人当たり面積該当値テキスト"/>
        <xdr:cNvSpPr txBox="1"/>
      </xdr:nvSpPr>
      <xdr:spPr>
        <a:xfrm>
          <a:off x="22199600" y="1801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4141</xdr:rowOff>
    </xdr:from>
    <xdr:to>
      <xdr:col>112</xdr:col>
      <xdr:colOff>38100</xdr:colOff>
      <xdr:row>106</xdr:row>
      <xdr:rowOff>105741</xdr:rowOff>
    </xdr:to>
    <xdr:sp macro="" textlink="">
      <xdr:nvSpPr>
        <xdr:cNvPr id="593" name="楕円 592"/>
        <xdr:cNvSpPr/>
      </xdr:nvSpPr>
      <xdr:spPr>
        <a:xfrm>
          <a:off x="21272500" y="1817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40539</xdr:rowOff>
    </xdr:from>
    <xdr:to>
      <xdr:col>116</xdr:col>
      <xdr:colOff>63500</xdr:colOff>
      <xdr:row>106</xdr:row>
      <xdr:rowOff>54941</xdr:rowOff>
    </xdr:to>
    <xdr:cxnSp macro="">
      <xdr:nvCxnSpPr>
        <xdr:cNvPr id="594" name="直線コネクタ 593"/>
        <xdr:cNvCxnSpPr/>
      </xdr:nvCxnSpPr>
      <xdr:spPr>
        <a:xfrm flipV="1">
          <a:off x="21323300" y="18214239"/>
          <a:ext cx="8382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99840</xdr:rowOff>
    </xdr:from>
    <xdr:ext cx="469744" cy="259045"/>
    <xdr:sp macro="" textlink="">
      <xdr:nvSpPr>
        <xdr:cNvPr id="595" name="n_1aveValue【公民館】&#10;一人当たり面積"/>
        <xdr:cNvSpPr txBox="1"/>
      </xdr:nvSpPr>
      <xdr:spPr>
        <a:xfrm>
          <a:off x="21075727" y="1844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167530</xdr:rowOff>
    </xdr:from>
    <xdr:ext cx="469744" cy="259045"/>
    <xdr:sp macro="" textlink="">
      <xdr:nvSpPr>
        <xdr:cNvPr id="596" name="n_2aveValue【公民館】&#10;一人当たり面積"/>
        <xdr:cNvSpPr txBox="1"/>
      </xdr:nvSpPr>
      <xdr:spPr>
        <a:xfrm>
          <a:off x="20199427" y="18169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122268</xdr:rowOff>
    </xdr:from>
    <xdr:ext cx="469744" cy="259045"/>
    <xdr:sp macro="" textlink="">
      <xdr:nvSpPr>
        <xdr:cNvPr id="597" name="n_1mainValue【公民館】&#10;一人当たり面積"/>
        <xdr:cNvSpPr txBox="1"/>
      </xdr:nvSpPr>
      <xdr:spPr>
        <a:xfrm>
          <a:off x="21075727" y="17953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8" name="正方形/長方形 59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9" name="正方形/長方形 59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0" name="テキスト ボックス 59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とんどの類型において、有形固定資産減価償却率は類似団体平均を上回っているものの、学校施設については、類似団体平均を下回っている。これは、平成２６年度に小学校を改築したためである。これに伴い、一人当たり面積も増加し、類似団体平均を上回ることとなった。</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長野県平谷村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433
431
77.37
1,182,808
1,080,010
102,798
604,466
647,803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6" name="正方形/長方形 5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7" name="正方形/長方形 5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8" name="正方形/長方形 5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59" name="正方形/長方形 5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0" name="正方形/長方形 5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1" name="正方形/長方形 6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2" name="正方形/長方形 6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3" name="正方形/長方形 62"/>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4" name="正方形/長方形 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5" name="正方形/長方形 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6" name="正方形/長方形 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7" name="正方形/長方形 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8" name="正方形/長方形 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69" name="正方形/長方形 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0" name="正方形/長方形 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1" name="正方形/長方形 70"/>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72" name="正方形/長方形 7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73" name="正方形/長方形 7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74" name="正方形/長方形 7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75" name="正方形/長方形 7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76" name="正方形/長方形 7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77" name="正方形/長方形 7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78" name="正方形/長方形 7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79" name="正方形/長方形 78"/>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80" name="正方形/長方形 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81" name="正方形/長方形 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82" name="正方形/長方形 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83" name="正方形/長方形 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84" name="正方形/長方形 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85" name="正方形/長方形 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86" name="正方形/長方形 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87" name="正方形/長方形 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88" name="正方形/長方形 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89" name="正方形/長方形 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90" name="正方形/長方形 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91" name="正方形/長方形 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92" name="正方形/長方形 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93" name="正方形/長方形 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94" name="正方形/長方形 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95" name="正方形/長方形 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96" name="正方形/長方形 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97" name="正方形/長方形 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98" name="正方形/長方形 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99" name="正方形/長方形 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00" name="正方形/長方形 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01" name="正方形/長方形 1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02" name="正方形/長方形 1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03" name="正方形/長方形 1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104" name="テキスト ボックス 1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105" name="直線コネクタ 1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106" name="テキスト ボックス 10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107" name="直線コネクタ 10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108" name="テキスト ボックス 10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109" name="直線コネクタ 10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110" name="テキスト ボックス 10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111" name="直線コネクタ 11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112" name="テキスト ボックス 11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113" name="直線コネクタ 11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114" name="テキスト ボックス 11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115" name="直線コネクタ 11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116" name="テキスト ボックス 11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117" name="直線コネクタ 1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118" name="テキスト ボックス 11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11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7620</xdr:rowOff>
    </xdr:to>
    <xdr:cxnSp macro="">
      <xdr:nvCxnSpPr>
        <xdr:cNvPr id="120" name="直線コネクタ 119"/>
        <xdr:cNvCxnSpPr/>
      </xdr:nvCxnSpPr>
      <xdr:spPr>
        <a:xfrm flipV="1">
          <a:off x="16318864" y="571500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11447</xdr:rowOff>
    </xdr:from>
    <xdr:ext cx="405111" cy="259045"/>
    <xdr:sp macro="" textlink="">
      <xdr:nvSpPr>
        <xdr:cNvPr id="121" name="【一般廃棄物処理施設】&#10;有形固定資産減価償却率最小値テキスト"/>
        <xdr:cNvSpPr txBox="1"/>
      </xdr:nvSpPr>
      <xdr:spPr>
        <a:xfrm>
          <a:off x="1635760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xdr:rowOff>
    </xdr:from>
    <xdr:to>
      <xdr:col>86</xdr:col>
      <xdr:colOff>25400</xdr:colOff>
      <xdr:row>42</xdr:row>
      <xdr:rowOff>7620</xdr:rowOff>
    </xdr:to>
    <xdr:cxnSp macro="">
      <xdr:nvCxnSpPr>
        <xdr:cNvPr id="122" name="直線コネクタ 121"/>
        <xdr:cNvCxnSpPr/>
      </xdr:nvCxnSpPr>
      <xdr:spPr>
        <a:xfrm>
          <a:off x="16230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123" name="【一般廃棄物処理施設】&#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124" name="直線コネクタ 123"/>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33037</xdr:rowOff>
    </xdr:from>
    <xdr:ext cx="405111" cy="259045"/>
    <xdr:sp macro="" textlink="">
      <xdr:nvSpPr>
        <xdr:cNvPr id="125" name="【一般廃棄物処理施設】&#10;有形固定資産減価償却率平均値テキスト"/>
        <xdr:cNvSpPr txBox="1"/>
      </xdr:nvSpPr>
      <xdr:spPr>
        <a:xfrm>
          <a:off x="16357600" y="6033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xdr:rowOff>
    </xdr:from>
    <xdr:to>
      <xdr:col>85</xdr:col>
      <xdr:colOff>177800</xdr:colOff>
      <xdr:row>36</xdr:row>
      <xdr:rowOff>111760</xdr:rowOff>
    </xdr:to>
    <xdr:sp macro="" textlink="">
      <xdr:nvSpPr>
        <xdr:cNvPr id="126" name="フローチャート: 判断 125"/>
        <xdr:cNvSpPr/>
      </xdr:nvSpPr>
      <xdr:spPr>
        <a:xfrm>
          <a:off x="16268700" y="618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33020</xdr:rowOff>
    </xdr:from>
    <xdr:to>
      <xdr:col>81</xdr:col>
      <xdr:colOff>101600</xdr:colOff>
      <xdr:row>36</xdr:row>
      <xdr:rowOff>134620</xdr:rowOff>
    </xdr:to>
    <xdr:sp macro="" textlink="">
      <xdr:nvSpPr>
        <xdr:cNvPr id="127" name="フローチャート: 判断 126"/>
        <xdr:cNvSpPr/>
      </xdr:nvSpPr>
      <xdr:spPr>
        <a:xfrm>
          <a:off x="15430500" y="62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34</xdr:row>
      <xdr:rowOff>151147</xdr:rowOff>
    </xdr:from>
    <xdr:ext cx="405111" cy="259045"/>
    <xdr:sp macro="" textlink="">
      <xdr:nvSpPr>
        <xdr:cNvPr id="128" name="n_1aveValue【一般廃棄物処理施設】&#10;有形固定資産減価償却率"/>
        <xdr:cNvSpPr txBox="1"/>
      </xdr:nvSpPr>
      <xdr:spPr>
        <a:xfrm>
          <a:off x="15266044" y="598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6350</xdr:rowOff>
    </xdr:from>
    <xdr:to>
      <xdr:col>76</xdr:col>
      <xdr:colOff>165100</xdr:colOff>
      <xdr:row>37</xdr:row>
      <xdr:rowOff>107950</xdr:rowOff>
    </xdr:to>
    <xdr:sp macro="" textlink="">
      <xdr:nvSpPr>
        <xdr:cNvPr id="129" name="フローチャート: 判断 128"/>
        <xdr:cNvSpPr/>
      </xdr:nvSpPr>
      <xdr:spPr>
        <a:xfrm>
          <a:off x="14541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124477</xdr:rowOff>
    </xdr:from>
    <xdr:ext cx="405111" cy="259045"/>
    <xdr:sp macro="" textlink="">
      <xdr:nvSpPr>
        <xdr:cNvPr id="130" name="n_2aveValue【一般廃棄物処理施設】&#10;有形固定資産減価償却率"/>
        <xdr:cNvSpPr txBox="1"/>
      </xdr:nvSpPr>
      <xdr:spPr>
        <a:xfrm>
          <a:off x="143897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131" name="テキスト ボックス 1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132" name="テキスト ボックス 1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133" name="テキスト ボックス 1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134" name="テキスト ボックス 1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135" name="テキスト ボックス 1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128270</xdr:rowOff>
    </xdr:from>
    <xdr:to>
      <xdr:col>85</xdr:col>
      <xdr:colOff>177800</xdr:colOff>
      <xdr:row>42</xdr:row>
      <xdr:rowOff>58420</xdr:rowOff>
    </xdr:to>
    <xdr:sp macro="" textlink="">
      <xdr:nvSpPr>
        <xdr:cNvPr id="136" name="楕円 135"/>
        <xdr:cNvSpPr/>
      </xdr:nvSpPr>
      <xdr:spPr>
        <a:xfrm>
          <a:off x="16268700" y="71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43197</xdr:rowOff>
    </xdr:from>
    <xdr:ext cx="405111" cy="259045"/>
    <xdr:sp macro="" textlink="">
      <xdr:nvSpPr>
        <xdr:cNvPr id="137" name="【一般廃棄物処理施設】&#10;有形固定資産減価償却率該当値テキスト"/>
        <xdr:cNvSpPr txBox="1"/>
      </xdr:nvSpPr>
      <xdr:spPr>
        <a:xfrm>
          <a:off x="16357600" y="7072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92075</xdr:rowOff>
    </xdr:from>
    <xdr:to>
      <xdr:col>81</xdr:col>
      <xdr:colOff>101600</xdr:colOff>
      <xdr:row>40</xdr:row>
      <xdr:rowOff>22225</xdr:rowOff>
    </xdr:to>
    <xdr:sp macro="" textlink="">
      <xdr:nvSpPr>
        <xdr:cNvPr id="138" name="楕円 137"/>
        <xdr:cNvSpPr/>
      </xdr:nvSpPr>
      <xdr:spPr>
        <a:xfrm>
          <a:off x="15430500" y="677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142875</xdr:rowOff>
    </xdr:from>
    <xdr:to>
      <xdr:col>85</xdr:col>
      <xdr:colOff>127000</xdr:colOff>
      <xdr:row>42</xdr:row>
      <xdr:rowOff>7620</xdr:rowOff>
    </xdr:to>
    <xdr:cxnSp macro="">
      <xdr:nvCxnSpPr>
        <xdr:cNvPr id="139" name="直線コネクタ 138"/>
        <xdr:cNvCxnSpPr/>
      </xdr:nvCxnSpPr>
      <xdr:spPr>
        <a:xfrm>
          <a:off x="15481300" y="6829425"/>
          <a:ext cx="838200" cy="379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13352</xdr:rowOff>
    </xdr:from>
    <xdr:ext cx="405111" cy="259045"/>
    <xdr:sp macro="" textlink="">
      <xdr:nvSpPr>
        <xdr:cNvPr id="140" name="n_1mainValue【一般廃棄物処理施設】&#10;有形固定資産減価償却率"/>
        <xdr:cNvSpPr txBox="1"/>
      </xdr:nvSpPr>
      <xdr:spPr>
        <a:xfrm>
          <a:off x="15266044" y="687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141" name="正方形/長方形 14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142" name="正方形/長方形 14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143" name="正方形/長方形 14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144" name="正方形/長方形 14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145" name="正方形/長方形 14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146" name="正方形/長方形 14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147" name="正方形/長方形 14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148" name="正方形/長方形 14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149" name="テキスト ボックス 14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150" name="直線コネクタ 14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151" name="直線コネクタ 15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152" name="テキスト ボックス 151"/>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153" name="直線コネクタ 15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154" name="テキスト ボックス 153"/>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155" name="直線コネクタ 15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156" name="テキスト ボックス 155"/>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157" name="直線コネクタ 15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158" name="テキスト ボックス 157"/>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159" name="直線コネクタ 15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160" name="テキスト ボックス 159"/>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161" name="直線コネクタ 16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162" name="テキスト ボックス 161"/>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163" name="直線コネクタ 16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164" name="テキスト ボックス 163"/>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16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87047</xdr:rowOff>
    </xdr:from>
    <xdr:to>
      <xdr:col>116</xdr:col>
      <xdr:colOff>62864</xdr:colOff>
      <xdr:row>42</xdr:row>
      <xdr:rowOff>77320</xdr:rowOff>
    </xdr:to>
    <xdr:cxnSp macro="">
      <xdr:nvCxnSpPr>
        <xdr:cNvPr id="166" name="直線コネクタ 165"/>
        <xdr:cNvCxnSpPr/>
      </xdr:nvCxnSpPr>
      <xdr:spPr>
        <a:xfrm flipV="1">
          <a:off x="22160864" y="5744897"/>
          <a:ext cx="0" cy="1533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81147</xdr:rowOff>
    </xdr:from>
    <xdr:ext cx="534377" cy="259045"/>
    <xdr:sp macro="" textlink="">
      <xdr:nvSpPr>
        <xdr:cNvPr id="167" name="【一般廃棄物処理施設】&#10;一人当たり有形固定資産（償却資産）額最小値テキスト"/>
        <xdr:cNvSpPr txBox="1"/>
      </xdr:nvSpPr>
      <xdr:spPr>
        <a:xfrm>
          <a:off x="22199600" y="728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77320</xdr:rowOff>
    </xdr:from>
    <xdr:to>
      <xdr:col>116</xdr:col>
      <xdr:colOff>152400</xdr:colOff>
      <xdr:row>42</xdr:row>
      <xdr:rowOff>77320</xdr:rowOff>
    </xdr:to>
    <xdr:cxnSp macro="">
      <xdr:nvCxnSpPr>
        <xdr:cNvPr id="168" name="直線コネクタ 167"/>
        <xdr:cNvCxnSpPr/>
      </xdr:nvCxnSpPr>
      <xdr:spPr>
        <a:xfrm>
          <a:off x="22072600" y="7278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33724</xdr:rowOff>
    </xdr:from>
    <xdr:ext cx="690189" cy="259045"/>
    <xdr:sp macro="" textlink="">
      <xdr:nvSpPr>
        <xdr:cNvPr id="169" name="【一般廃棄物処理施設】&#10;一人当たり有形固定資産（償却資産）額最大値テキスト"/>
        <xdr:cNvSpPr txBox="1"/>
      </xdr:nvSpPr>
      <xdr:spPr>
        <a:xfrm>
          <a:off x="22199600" y="55201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87047</xdr:rowOff>
    </xdr:from>
    <xdr:to>
      <xdr:col>116</xdr:col>
      <xdr:colOff>152400</xdr:colOff>
      <xdr:row>33</xdr:row>
      <xdr:rowOff>87047</xdr:rowOff>
    </xdr:to>
    <xdr:cxnSp macro="">
      <xdr:nvCxnSpPr>
        <xdr:cNvPr id="170" name="直線コネクタ 169"/>
        <xdr:cNvCxnSpPr/>
      </xdr:nvCxnSpPr>
      <xdr:spPr>
        <a:xfrm>
          <a:off x="22072600" y="5744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139770</xdr:rowOff>
    </xdr:from>
    <xdr:ext cx="599010" cy="259045"/>
    <xdr:sp macro="" textlink="">
      <xdr:nvSpPr>
        <xdr:cNvPr id="171" name="【一般廃棄物処理施設】&#10;一人当たり有形固定資産（償却資産）額平均値テキスト"/>
        <xdr:cNvSpPr txBox="1"/>
      </xdr:nvSpPr>
      <xdr:spPr>
        <a:xfrm>
          <a:off x="22199600" y="69977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161343</xdr:rowOff>
    </xdr:from>
    <xdr:to>
      <xdr:col>116</xdr:col>
      <xdr:colOff>114300</xdr:colOff>
      <xdr:row>41</xdr:row>
      <xdr:rowOff>91493</xdr:rowOff>
    </xdr:to>
    <xdr:sp macro="" textlink="">
      <xdr:nvSpPr>
        <xdr:cNvPr id="172" name="フローチャート: 判断 171"/>
        <xdr:cNvSpPr/>
      </xdr:nvSpPr>
      <xdr:spPr>
        <a:xfrm>
          <a:off x="22110700" y="701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156039</xdr:rowOff>
    </xdr:from>
    <xdr:to>
      <xdr:col>112</xdr:col>
      <xdr:colOff>38100</xdr:colOff>
      <xdr:row>41</xdr:row>
      <xdr:rowOff>86189</xdr:rowOff>
    </xdr:to>
    <xdr:sp macro="" textlink="">
      <xdr:nvSpPr>
        <xdr:cNvPr id="173" name="フローチャート: 判断 172"/>
        <xdr:cNvSpPr/>
      </xdr:nvSpPr>
      <xdr:spPr>
        <a:xfrm>
          <a:off x="21272500" y="701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102716</xdr:rowOff>
    </xdr:from>
    <xdr:ext cx="599010" cy="259045"/>
    <xdr:sp macro="" textlink="">
      <xdr:nvSpPr>
        <xdr:cNvPr id="174" name="n_1aveValue【一般廃棄物処理施設】&#10;一人当たり有形固定資産（償却資産）額"/>
        <xdr:cNvSpPr txBox="1"/>
      </xdr:nvSpPr>
      <xdr:spPr>
        <a:xfrm>
          <a:off x="21011095" y="6789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1030</xdr:rowOff>
    </xdr:from>
    <xdr:to>
      <xdr:col>107</xdr:col>
      <xdr:colOff>101600</xdr:colOff>
      <xdr:row>41</xdr:row>
      <xdr:rowOff>102630</xdr:rowOff>
    </xdr:to>
    <xdr:sp macro="" textlink="">
      <xdr:nvSpPr>
        <xdr:cNvPr id="175" name="フローチャート: 判断 174"/>
        <xdr:cNvSpPr/>
      </xdr:nvSpPr>
      <xdr:spPr>
        <a:xfrm>
          <a:off x="20383500" y="703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119157</xdr:rowOff>
    </xdr:from>
    <xdr:ext cx="599010" cy="259045"/>
    <xdr:sp macro="" textlink="">
      <xdr:nvSpPr>
        <xdr:cNvPr id="176" name="n_2aveValue【一般廃棄物処理施設】&#10;一人当たり有形固定資産（償却資産）額"/>
        <xdr:cNvSpPr txBox="1"/>
      </xdr:nvSpPr>
      <xdr:spPr>
        <a:xfrm>
          <a:off x="20134795" y="6805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177" name="テキスト ボックス 17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178" name="テキスト ボックス 17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179" name="テキスト ボックス 17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180" name="テキスト ボックス 17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181" name="テキスト ボックス 18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78360</xdr:rowOff>
    </xdr:from>
    <xdr:to>
      <xdr:col>116</xdr:col>
      <xdr:colOff>114300</xdr:colOff>
      <xdr:row>41</xdr:row>
      <xdr:rowOff>8510</xdr:rowOff>
    </xdr:to>
    <xdr:sp macro="" textlink="">
      <xdr:nvSpPr>
        <xdr:cNvPr id="182" name="楕円 181"/>
        <xdr:cNvSpPr/>
      </xdr:nvSpPr>
      <xdr:spPr>
        <a:xfrm>
          <a:off x="22110700" y="693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101237</xdr:rowOff>
    </xdr:from>
    <xdr:ext cx="599010" cy="259045"/>
    <xdr:sp macro="" textlink="">
      <xdr:nvSpPr>
        <xdr:cNvPr id="183" name="【一般廃棄物処理施設】&#10;一人当たり有形固定資産（償却資産）額該当値テキスト"/>
        <xdr:cNvSpPr txBox="1"/>
      </xdr:nvSpPr>
      <xdr:spPr>
        <a:xfrm>
          <a:off x="22199600" y="6787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69932</xdr:rowOff>
    </xdr:from>
    <xdr:to>
      <xdr:col>112</xdr:col>
      <xdr:colOff>38100</xdr:colOff>
      <xdr:row>42</xdr:row>
      <xdr:rowOff>82</xdr:rowOff>
    </xdr:to>
    <xdr:sp macro="" textlink="">
      <xdr:nvSpPr>
        <xdr:cNvPr id="184" name="楕円 183"/>
        <xdr:cNvSpPr/>
      </xdr:nvSpPr>
      <xdr:spPr>
        <a:xfrm>
          <a:off x="21272500" y="709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129160</xdr:rowOff>
    </xdr:from>
    <xdr:to>
      <xdr:col>116</xdr:col>
      <xdr:colOff>63500</xdr:colOff>
      <xdr:row>41</xdr:row>
      <xdr:rowOff>120732</xdr:rowOff>
    </xdr:to>
    <xdr:cxnSp macro="">
      <xdr:nvCxnSpPr>
        <xdr:cNvPr id="185" name="直線コネクタ 184"/>
        <xdr:cNvCxnSpPr/>
      </xdr:nvCxnSpPr>
      <xdr:spPr>
        <a:xfrm flipV="1">
          <a:off x="21323300" y="6987160"/>
          <a:ext cx="838200" cy="16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162659</xdr:rowOff>
    </xdr:from>
    <xdr:ext cx="599010" cy="259045"/>
    <xdr:sp macro="" textlink="">
      <xdr:nvSpPr>
        <xdr:cNvPr id="186" name="n_1mainValue【一般廃棄物処理施設】&#10;一人当たり有形固定資産（償却資産）額"/>
        <xdr:cNvSpPr txBox="1"/>
      </xdr:nvSpPr>
      <xdr:spPr>
        <a:xfrm>
          <a:off x="21011095" y="7192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187" name="正方形/長方形 18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188" name="正方形/長方形 18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189" name="正方形/長方形 18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190" name="正方形/長方形 18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191" name="正方形/長方形 19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192" name="正方形/長方形 19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193" name="正方形/長方形 19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194" name="正方形/長方形 193"/>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195" name="正方形/長方形 19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196" name="正方形/長方形 19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197" name="正方形/長方形 19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198" name="正方形/長方形 19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199" name="正方形/長方形 19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00" name="正方形/長方形 19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01" name="正方形/長方形 20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02" name="正方形/長方形 201"/>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203" name="正方形/長方形 20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04" name="正方形/長方形 20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05" name="正方形/長方形 20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06" name="正方形/長方形 20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07" name="正方形/長方形 20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08" name="正方形/長方形 20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09" name="正方形/長方形 20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10" name="正方形/長方形 20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211" name="テキスト ボックス 21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212" name="直線コネクタ 21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213" name="テキスト ボックス 212"/>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214" name="直線コネクタ 21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215" name="テキスト ボックス 214"/>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216" name="直線コネクタ 21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217" name="テキスト ボックス 21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218" name="直線コネクタ 21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219" name="テキスト ボックス 21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220" name="直線コネクタ 21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221" name="テキスト ボックス 22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222" name="直線コネクタ 22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223" name="テキスト ボックス 222"/>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224" name="直線コネクタ 22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225" name="テキスト ボックス 22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22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102870</xdr:rowOff>
    </xdr:from>
    <xdr:to>
      <xdr:col>85</xdr:col>
      <xdr:colOff>126364</xdr:colOff>
      <xdr:row>86</xdr:row>
      <xdr:rowOff>22861</xdr:rowOff>
    </xdr:to>
    <xdr:cxnSp macro="">
      <xdr:nvCxnSpPr>
        <xdr:cNvPr id="227" name="直線コネクタ 226"/>
        <xdr:cNvCxnSpPr/>
      </xdr:nvCxnSpPr>
      <xdr:spPr>
        <a:xfrm flipV="1">
          <a:off x="16318864" y="13475970"/>
          <a:ext cx="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26688</xdr:rowOff>
    </xdr:from>
    <xdr:ext cx="405111" cy="259045"/>
    <xdr:sp macro="" textlink="">
      <xdr:nvSpPr>
        <xdr:cNvPr id="228" name="【消防施設】&#10;有形固定資産減価償却率最小値テキスト"/>
        <xdr:cNvSpPr txBox="1"/>
      </xdr:nvSpPr>
      <xdr:spPr>
        <a:xfrm>
          <a:off x="16357600" y="1477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22861</xdr:rowOff>
    </xdr:from>
    <xdr:to>
      <xdr:col>86</xdr:col>
      <xdr:colOff>25400</xdr:colOff>
      <xdr:row>86</xdr:row>
      <xdr:rowOff>22861</xdr:rowOff>
    </xdr:to>
    <xdr:cxnSp macro="">
      <xdr:nvCxnSpPr>
        <xdr:cNvPr id="229" name="直線コネクタ 228"/>
        <xdr:cNvCxnSpPr/>
      </xdr:nvCxnSpPr>
      <xdr:spPr>
        <a:xfrm>
          <a:off x="16230600" y="14767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49547</xdr:rowOff>
    </xdr:from>
    <xdr:ext cx="405111" cy="259045"/>
    <xdr:sp macro="" textlink="">
      <xdr:nvSpPr>
        <xdr:cNvPr id="230" name="【消防施設】&#10;有形固定資産減価償却率最大値テキスト"/>
        <xdr:cNvSpPr txBox="1"/>
      </xdr:nvSpPr>
      <xdr:spPr>
        <a:xfrm>
          <a:off x="16357600" y="1325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102870</xdr:rowOff>
    </xdr:from>
    <xdr:to>
      <xdr:col>86</xdr:col>
      <xdr:colOff>25400</xdr:colOff>
      <xdr:row>78</xdr:row>
      <xdr:rowOff>102870</xdr:rowOff>
    </xdr:to>
    <xdr:cxnSp macro="">
      <xdr:nvCxnSpPr>
        <xdr:cNvPr id="231" name="直線コネクタ 230"/>
        <xdr:cNvCxnSpPr/>
      </xdr:nvCxnSpPr>
      <xdr:spPr>
        <a:xfrm>
          <a:off x="16230600" y="1347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26688</xdr:rowOff>
    </xdr:from>
    <xdr:ext cx="405111" cy="259045"/>
    <xdr:sp macro="" textlink="">
      <xdr:nvSpPr>
        <xdr:cNvPr id="232" name="【消防施設】&#10;有形固定資産減価償却率平均値テキスト"/>
        <xdr:cNvSpPr txBox="1"/>
      </xdr:nvSpPr>
      <xdr:spPr>
        <a:xfrm>
          <a:off x="16357600" y="13914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48261</xdr:rowOff>
    </xdr:from>
    <xdr:to>
      <xdr:col>85</xdr:col>
      <xdr:colOff>177800</xdr:colOff>
      <xdr:row>81</xdr:row>
      <xdr:rowOff>149861</xdr:rowOff>
    </xdr:to>
    <xdr:sp macro="" textlink="">
      <xdr:nvSpPr>
        <xdr:cNvPr id="233" name="フローチャート: 判断 232"/>
        <xdr:cNvSpPr/>
      </xdr:nvSpPr>
      <xdr:spPr>
        <a:xfrm>
          <a:off x="16268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76836</xdr:rowOff>
    </xdr:from>
    <xdr:to>
      <xdr:col>81</xdr:col>
      <xdr:colOff>101600</xdr:colOff>
      <xdr:row>83</xdr:row>
      <xdr:rowOff>6986</xdr:rowOff>
    </xdr:to>
    <xdr:sp macro="" textlink="">
      <xdr:nvSpPr>
        <xdr:cNvPr id="234" name="フローチャート: 判断 233"/>
        <xdr:cNvSpPr/>
      </xdr:nvSpPr>
      <xdr:spPr>
        <a:xfrm>
          <a:off x="15430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169563</xdr:rowOff>
    </xdr:from>
    <xdr:ext cx="405111" cy="259045"/>
    <xdr:sp macro="" textlink="">
      <xdr:nvSpPr>
        <xdr:cNvPr id="235" name="n_1aveValue【消防施設】&#10;有形固定資産減価償却率"/>
        <xdr:cNvSpPr txBox="1"/>
      </xdr:nvSpPr>
      <xdr:spPr>
        <a:xfrm>
          <a:off x="15266044"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69214</xdr:rowOff>
    </xdr:from>
    <xdr:to>
      <xdr:col>76</xdr:col>
      <xdr:colOff>165100</xdr:colOff>
      <xdr:row>82</xdr:row>
      <xdr:rowOff>170814</xdr:rowOff>
    </xdr:to>
    <xdr:sp macro="" textlink="">
      <xdr:nvSpPr>
        <xdr:cNvPr id="236" name="フローチャート: 判断 235"/>
        <xdr:cNvSpPr/>
      </xdr:nvSpPr>
      <xdr:spPr>
        <a:xfrm>
          <a:off x="14541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15891</xdr:rowOff>
    </xdr:from>
    <xdr:ext cx="405111" cy="259045"/>
    <xdr:sp macro="" textlink="">
      <xdr:nvSpPr>
        <xdr:cNvPr id="237" name="n_2aveValue【消防施設】&#10;有形固定資産減価償却率"/>
        <xdr:cNvSpPr txBox="1"/>
      </xdr:nvSpPr>
      <xdr:spPr>
        <a:xfrm>
          <a:off x="14389744"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238" name="テキスト ボックス 23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239" name="テキスト ボックス 23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240" name="テキスト ボックス 23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241" name="テキスト ボックス 24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242" name="テキスト ボックス 24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153036</xdr:rowOff>
    </xdr:from>
    <xdr:to>
      <xdr:col>85</xdr:col>
      <xdr:colOff>177800</xdr:colOff>
      <xdr:row>80</xdr:row>
      <xdr:rowOff>83186</xdr:rowOff>
    </xdr:to>
    <xdr:sp macro="" textlink="">
      <xdr:nvSpPr>
        <xdr:cNvPr id="243" name="楕円 242"/>
        <xdr:cNvSpPr/>
      </xdr:nvSpPr>
      <xdr:spPr>
        <a:xfrm>
          <a:off x="16268700" y="1369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4463</xdr:rowOff>
    </xdr:from>
    <xdr:ext cx="405111" cy="259045"/>
    <xdr:sp macro="" textlink="">
      <xdr:nvSpPr>
        <xdr:cNvPr id="244" name="【消防施設】&#10;有形固定資産減価償却率該当値テキスト"/>
        <xdr:cNvSpPr txBox="1"/>
      </xdr:nvSpPr>
      <xdr:spPr>
        <a:xfrm>
          <a:off x="16357600" y="1354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13970</xdr:rowOff>
    </xdr:from>
    <xdr:to>
      <xdr:col>81</xdr:col>
      <xdr:colOff>101600</xdr:colOff>
      <xdr:row>80</xdr:row>
      <xdr:rowOff>115570</xdr:rowOff>
    </xdr:to>
    <xdr:sp macro="" textlink="">
      <xdr:nvSpPr>
        <xdr:cNvPr id="245" name="楕円 244"/>
        <xdr:cNvSpPr/>
      </xdr:nvSpPr>
      <xdr:spPr>
        <a:xfrm>
          <a:off x="15430500" y="1372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32386</xdr:rowOff>
    </xdr:from>
    <xdr:to>
      <xdr:col>85</xdr:col>
      <xdr:colOff>127000</xdr:colOff>
      <xdr:row>80</xdr:row>
      <xdr:rowOff>64770</xdr:rowOff>
    </xdr:to>
    <xdr:cxnSp macro="">
      <xdr:nvCxnSpPr>
        <xdr:cNvPr id="246" name="直線コネクタ 245"/>
        <xdr:cNvCxnSpPr/>
      </xdr:nvCxnSpPr>
      <xdr:spPr>
        <a:xfrm flipV="1">
          <a:off x="15481300" y="13748386"/>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132097</xdr:rowOff>
    </xdr:from>
    <xdr:ext cx="405111" cy="259045"/>
    <xdr:sp macro="" textlink="">
      <xdr:nvSpPr>
        <xdr:cNvPr id="247" name="n_1mainValue【消防施設】&#10;有形固定資産減価償却率"/>
        <xdr:cNvSpPr txBox="1"/>
      </xdr:nvSpPr>
      <xdr:spPr>
        <a:xfrm>
          <a:off x="15266044" y="1350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248" name="正方形/長方形 24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249" name="正方形/長方形 24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250" name="正方形/長方形 24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251" name="正方形/長方形 25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252" name="正方形/長方形 25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253" name="正方形/長方形 25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254" name="正方形/長方形 25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255" name="正方形/長方形 25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256" name="テキスト ボックス 25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257" name="直線コネクタ 25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258" name="直線コネクタ 25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259" name="テキスト ボックス 25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260" name="直線コネクタ 25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261" name="テキスト ボックス 26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262" name="直線コネクタ 26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263" name="テキスト ボックス 26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264" name="直線コネクタ 26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265" name="テキスト ボックス 26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266" name="直線コネクタ 26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267" name="テキスト ボックス 26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26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88849</xdr:rowOff>
    </xdr:from>
    <xdr:to>
      <xdr:col>116</xdr:col>
      <xdr:colOff>62864</xdr:colOff>
      <xdr:row>85</xdr:row>
      <xdr:rowOff>162916</xdr:rowOff>
    </xdr:to>
    <xdr:cxnSp macro="">
      <xdr:nvCxnSpPr>
        <xdr:cNvPr id="269" name="直線コネクタ 268"/>
        <xdr:cNvCxnSpPr/>
      </xdr:nvCxnSpPr>
      <xdr:spPr>
        <a:xfrm flipV="1">
          <a:off x="22160864" y="13461949"/>
          <a:ext cx="0" cy="12742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166743</xdr:rowOff>
    </xdr:from>
    <xdr:ext cx="469744" cy="259045"/>
    <xdr:sp macro="" textlink="">
      <xdr:nvSpPr>
        <xdr:cNvPr id="270" name="【消防施設】&#10;一人当たり面積最小値テキスト"/>
        <xdr:cNvSpPr txBox="1"/>
      </xdr:nvSpPr>
      <xdr:spPr>
        <a:xfrm>
          <a:off x="22199600" y="1473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162916</xdr:rowOff>
    </xdr:from>
    <xdr:to>
      <xdr:col>116</xdr:col>
      <xdr:colOff>152400</xdr:colOff>
      <xdr:row>85</xdr:row>
      <xdr:rowOff>162916</xdr:rowOff>
    </xdr:to>
    <xdr:cxnSp macro="">
      <xdr:nvCxnSpPr>
        <xdr:cNvPr id="271" name="直線コネクタ 270"/>
        <xdr:cNvCxnSpPr/>
      </xdr:nvCxnSpPr>
      <xdr:spPr>
        <a:xfrm>
          <a:off x="22072600" y="14736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35526</xdr:rowOff>
    </xdr:from>
    <xdr:ext cx="469744" cy="259045"/>
    <xdr:sp macro="" textlink="">
      <xdr:nvSpPr>
        <xdr:cNvPr id="272" name="【消防施設】&#10;一人当たり面積最大値テキスト"/>
        <xdr:cNvSpPr txBox="1"/>
      </xdr:nvSpPr>
      <xdr:spPr>
        <a:xfrm>
          <a:off x="22199600" y="1323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88849</xdr:rowOff>
    </xdr:from>
    <xdr:to>
      <xdr:col>116</xdr:col>
      <xdr:colOff>152400</xdr:colOff>
      <xdr:row>78</xdr:row>
      <xdr:rowOff>88849</xdr:rowOff>
    </xdr:to>
    <xdr:cxnSp macro="">
      <xdr:nvCxnSpPr>
        <xdr:cNvPr id="273" name="直線コネクタ 272"/>
        <xdr:cNvCxnSpPr/>
      </xdr:nvCxnSpPr>
      <xdr:spPr>
        <a:xfrm>
          <a:off x="22072600" y="13461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117975</xdr:rowOff>
    </xdr:from>
    <xdr:ext cx="469744" cy="259045"/>
    <xdr:sp macro="" textlink="">
      <xdr:nvSpPr>
        <xdr:cNvPr id="274" name="【消防施設】&#10;一人当たり面積平均値テキスト"/>
        <xdr:cNvSpPr txBox="1"/>
      </xdr:nvSpPr>
      <xdr:spPr>
        <a:xfrm>
          <a:off x="22199600" y="145197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139548</xdr:rowOff>
    </xdr:from>
    <xdr:to>
      <xdr:col>116</xdr:col>
      <xdr:colOff>114300</xdr:colOff>
      <xdr:row>85</xdr:row>
      <xdr:rowOff>69698</xdr:rowOff>
    </xdr:to>
    <xdr:sp macro="" textlink="">
      <xdr:nvSpPr>
        <xdr:cNvPr id="275" name="フローチャート: 判断 274"/>
        <xdr:cNvSpPr/>
      </xdr:nvSpPr>
      <xdr:spPr>
        <a:xfrm>
          <a:off x="22110700" y="1454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83313</xdr:rowOff>
    </xdr:from>
    <xdr:to>
      <xdr:col>112</xdr:col>
      <xdr:colOff>38100</xdr:colOff>
      <xdr:row>85</xdr:row>
      <xdr:rowOff>13463</xdr:rowOff>
    </xdr:to>
    <xdr:sp macro="" textlink="">
      <xdr:nvSpPr>
        <xdr:cNvPr id="276" name="フローチャート: 判断 275"/>
        <xdr:cNvSpPr/>
      </xdr:nvSpPr>
      <xdr:spPr>
        <a:xfrm>
          <a:off x="21272500" y="1448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85</xdr:row>
      <xdr:rowOff>4590</xdr:rowOff>
    </xdr:from>
    <xdr:ext cx="469744" cy="259045"/>
    <xdr:sp macro="" textlink="">
      <xdr:nvSpPr>
        <xdr:cNvPr id="277" name="n_1aveValue【消防施設】&#10;一人当たり面積"/>
        <xdr:cNvSpPr txBox="1"/>
      </xdr:nvSpPr>
      <xdr:spPr>
        <a:xfrm>
          <a:off x="21075727" y="1457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11988</xdr:rowOff>
    </xdr:from>
    <xdr:to>
      <xdr:col>107</xdr:col>
      <xdr:colOff>101600</xdr:colOff>
      <xdr:row>85</xdr:row>
      <xdr:rowOff>113588</xdr:rowOff>
    </xdr:to>
    <xdr:sp macro="" textlink="">
      <xdr:nvSpPr>
        <xdr:cNvPr id="278" name="フローチャート: 判断 277"/>
        <xdr:cNvSpPr/>
      </xdr:nvSpPr>
      <xdr:spPr>
        <a:xfrm>
          <a:off x="20383500" y="145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130115</xdr:rowOff>
    </xdr:from>
    <xdr:ext cx="469744" cy="259045"/>
    <xdr:sp macro="" textlink="">
      <xdr:nvSpPr>
        <xdr:cNvPr id="279" name="n_2aveValue【消防施設】&#10;一人当たり面積"/>
        <xdr:cNvSpPr txBox="1"/>
      </xdr:nvSpPr>
      <xdr:spPr>
        <a:xfrm>
          <a:off x="20199427" y="14360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280" name="テキスト ボックス 27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281" name="テキスト ボックス 28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282" name="テキスト ボックス 28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283" name="テキスト ボックス 28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284" name="テキスト ボックス 28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46279</xdr:rowOff>
    </xdr:from>
    <xdr:to>
      <xdr:col>116</xdr:col>
      <xdr:colOff>114300</xdr:colOff>
      <xdr:row>84</xdr:row>
      <xdr:rowOff>147879</xdr:rowOff>
    </xdr:to>
    <xdr:sp macro="" textlink="">
      <xdr:nvSpPr>
        <xdr:cNvPr id="285" name="楕円 284"/>
        <xdr:cNvSpPr/>
      </xdr:nvSpPr>
      <xdr:spPr>
        <a:xfrm>
          <a:off x="22110700" y="1444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69156</xdr:rowOff>
    </xdr:from>
    <xdr:ext cx="469744" cy="259045"/>
    <xdr:sp macro="" textlink="">
      <xdr:nvSpPr>
        <xdr:cNvPr id="286" name="【消防施設】&#10;一人当たり面積該当値テキスト"/>
        <xdr:cNvSpPr txBox="1"/>
      </xdr:nvSpPr>
      <xdr:spPr>
        <a:xfrm>
          <a:off x="22199600" y="14299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56795</xdr:rowOff>
    </xdr:from>
    <xdr:to>
      <xdr:col>112</xdr:col>
      <xdr:colOff>38100</xdr:colOff>
      <xdr:row>84</xdr:row>
      <xdr:rowOff>158395</xdr:rowOff>
    </xdr:to>
    <xdr:sp macro="" textlink="">
      <xdr:nvSpPr>
        <xdr:cNvPr id="287" name="楕円 286"/>
        <xdr:cNvSpPr/>
      </xdr:nvSpPr>
      <xdr:spPr>
        <a:xfrm>
          <a:off x="21272500" y="1445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97079</xdr:rowOff>
    </xdr:from>
    <xdr:to>
      <xdr:col>116</xdr:col>
      <xdr:colOff>63500</xdr:colOff>
      <xdr:row>84</xdr:row>
      <xdr:rowOff>107595</xdr:rowOff>
    </xdr:to>
    <xdr:cxnSp macro="">
      <xdr:nvCxnSpPr>
        <xdr:cNvPr id="288" name="直線コネクタ 287"/>
        <xdr:cNvCxnSpPr/>
      </xdr:nvCxnSpPr>
      <xdr:spPr>
        <a:xfrm flipV="1">
          <a:off x="21323300" y="14498879"/>
          <a:ext cx="8382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3472</xdr:rowOff>
    </xdr:from>
    <xdr:ext cx="469744" cy="259045"/>
    <xdr:sp macro="" textlink="">
      <xdr:nvSpPr>
        <xdr:cNvPr id="289" name="n_1mainValue【消防施設】&#10;一人当たり面積"/>
        <xdr:cNvSpPr txBox="1"/>
      </xdr:nvSpPr>
      <xdr:spPr>
        <a:xfrm>
          <a:off x="21075727" y="14233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290" name="正方形/長方形 28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291" name="正方形/長方形 29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292" name="正方形/長方形 29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293" name="正方形/長方形 29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294" name="正方形/長方形 29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295" name="正方形/長方形 29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296" name="正方形/長方形 29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297" name="正方形/長方形 29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298" name="テキスト ボックス 29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299" name="直線コネクタ 29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300" name="直線コネクタ 29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301" name="テキスト ボックス 30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302" name="直線コネクタ 30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303" name="テキスト ボックス 30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304" name="直線コネクタ 30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305" name="テキスト ボックス 30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306" name="直線コネクタ 30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307" name="テキスト ボックス 30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308" name="直線コネクタ 30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309" name="テキスト ボックス 30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310" name="直線コネクタ 30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311" name="テキスト ボックス 31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12" name="直線コネクタ 31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313" name="テキスト ボックス 31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31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128451</xdr:rowOff>
    </xdr:from>
    <xdr:to>
      <xdr:col>85</xdr:col>
      <xdr:colOff>126364</xdr:colOff>
      <xdr:row>108</xdr:row>
      <xdr:rowOff>118655</xdr:rowOff>
    </xdr:to>
    <xdr:cxnSp macro="">
      <xdr:nvCxnSpPr>
        <xdr:cNvPr id="315" name="直線コネクタ 314"/>
        <xdr:cNvCxnSpPr/>
      </xdr:nvCxnSpPr>
      <xdr:spPr>
        <a:xfrm flipV="1">
          <a:off x="16318864" y="17102001"/>
          <a:ext cx="0" cy="153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340478" cy="259045"/>
    <xdr:sp macro="" textlink="">
      <xdr:nvSpPr>
        <xdr:cNvPr id="316" name="【庁舎】&#10;有形固定資産減価償却率最小値テキスト"/>
        <xdr:cNvSpPr txBox="1"/>
      </xdr:nvSpPr>
      <xdr:spPr>
        <a:xfrm>
          <a:off x="16357600" y="18639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317" name="直線コネクタ 316"/>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75128</xdr:rowOff>
    </xdr:from>
    <xdr:ext cx="405111" cy="259045"/>
    <xdr:sp macro="" textlink="">
      <xdr:nvSpPr>
        <xdr:cNvPr id="318" name="【庁舎】&#10;有形固定資産減価償却率最大値テキスト"/>
        <xdr:cNvSpPr txBox="1"/>
      </xdr:nvSpPr>
      <xdr:spPr>
        <a:xfrm>
          <a:off x="16357600" y="1687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128451</xdr:rowOff>
    </xdr:from>
    <xdr:to>
      <xdr:col>86</xdr:col>
      <xdr:colOff>25400</xdr:colOff>
      <xdr:row>99</xdr:row>
      <xdr:rowOff>128451</xdr:rowOff>
    </xdr:to>
    <xdr:cxnSp macro="">
      <xdr:nvCxnSpPr>
        <xdr:cNvPr id="319" name="直線コネクタ 318"/>
        <xdr:cNvCxnSpPr/>
      </xdr:nvCxnSpPr>
      <xdr:spPr>
        <a:xfrm>
          <a:off x="16230600" y="1710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142983</xdr:rowOff>
    </xdr:from>
    <xdr:ext cx="405111" cy="259045"/>
    <xdr:sp macro="" textlink="">
      <xdr:nvSpPr>
        <xdr:cNvPr id="320" name="【庁舎】&#10;有形固定資産減価償却率平均値テキスト"/>
        <xdr:cNvSpPr txBox="1"/>
      </xdr:nvSpPr>
      <xdr:spPr>
        <a:xfrm>
          <a:off x="16357600" y="17630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120106</xdr:rowOff>
    </xdr:from>
    <xdr:to>
      <xdr:col>85</xdr:col>
      <xdr:colOff>177800</xdr:colOff>
      <xdr:row>104</xdr:row>
      <xdr:rowOff>50256</xdr:rowOff>
    </xdr:to>
    <xdr:sp macro="" textlink="">
      <xdr:nvSpPr>
        <xdr:cNvPr id="321" name="フローチャート: 判断 320"/>
        <xdr:cNvSpPr/>
      </xdr:nvSpPr>
      <xdr:spPr>
        <a:xfrm>
          <a:off x="16268700" y="1777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71120</xdr:rowOff>
    </xdr:from>
    <xdr:to>
      <xdr:col>81</xdr:col>
      <xdr:colOff>101600</xdr:colOff>
      <xdr:row>104</xdr:row>
      <xdr:rowOff>1270</xdr:rowOff>
    </xdr:to>
    <xdr:sp macro="" textlink="">
      <xdr:nvSpPr>
        <xdr:cNvPr id="322" name="フローチャート: 判断 321"/>
        <xdr:cNvSpPr/>
      </xdr:nvSpPr>
      <xdr:spPr>
        <a:xfrm>
          <a:off x="154305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17797</xdr:rowOff>
    </xdr:from>
    <xdr:ext cx="405111" cy="259045"/>
    <xdr:sp macro="" textlink="">
      <xdr:nvSpPr>
        <xdr:cNvPr id="323" name="n_1aveValue【庁舎】&#10;有形固定資産減価償却率"/>
        <xdr:cNvSpPr txBox="1"/>
      </xdr:nvSpPr>
      <xdr:spPr>
        <a:xfrm>
          <a:off x="15266044" y="1750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20501</xdr:rowOff>
    </xdr:from>
    <xdr:to>
      <xdr:col>76</xdr:col>
      <xdr:colOff>165100</xdr:colOff>
      <xdr:row>103</xdr:row>
      <xdr:rowOff>122101</xdr:rowOff>
    </xdr:to>
    <xdr:sp macro="" textlink="">
      <xdr:nvSpPr>
        <xdr:cNvPr id="324" name="フローチャート: 判断 323"/>
        <xdr:cNvSpPr/>
      </xdr:nvSpPr>
      <xdr:spPr>
        <a:xfrm>
          <a:off x="14541500" y="1767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101</xdr:row>
      <xdr:rowOff>138628</xdr:rowOff>
    </xdr:from>
    <xdr:ext cx="405111" cy="259045"/>
    <xdr:sp macro="" textlink="">
      <xdr:nvSpPr>
        <xdr:cNvPr id="325" name="n_2aveValue【庁舎】&#10;有形固定資産減価償却率"/>
        <xdr:cNvSpPr txBox="1"/>
      </xdr:nvSpPr>
      <xdr:spPr>
        <a:xfrm>
          <a:off x="14389744" y="1745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326" name="テキスト ボックス 32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327" name="テキスト ボックス 32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328" name="テキスト ボックス 32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329" name="テキスト ボックス 32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330" name="テキスト ボックス 32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144599</xdr:rowOff>
    </xdr:from>
    <xdr:to>
      <xdr:col>85</xdr:col>
      <xdr:colOff>177800</xdr:colOff>
      <xdr:row>106</xdr:row>
      <xdr:rowOff>74749</xdr:rowOff>
    </xdr:to>
    <xdr:sp macro="" textlink="">
      <xdr:nvSpPr>
        <xdr:cNvPr id="331" name="楕円 330"/>
        <xdr:cNvSpPr/>
      </xdr:nvSpPr>
      <xdr:spPr>
        <a:xfrm>
          <a:off x="16268700" y="1814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123026</xdr:rowOff>
    </xdr:from>
    <xdr:ext cx="405111" cy="259045"/>
    <xdr:sp macro="" textlink="">
      <xdr:nvSpPr>
        <xdr:cNvPr id="332" name="【庁舎】&#10;有形固定資産減価償却率該当値テキスト"/>
        <xdr:cNvSpPr txBox="1"/>
      </xdr:nvSpPr>
      <xdr:spPr>
        <a:xfrm>
          <a:off x="16357600" y="1812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5806</xdr:rowOff>
    </xdr:from>
    <xdr:to>
      <xdr:col>81</xdr:col>
      <xdr:colOff>101600</xdr:colOff>
      <xdr:row>106</xdr:row>
      <xdr:rowOff>107406</xdr:rowOff>
    </xdr:to>
    <xdr:sp macro="" textlink="">
      <xdr:nvSpPr>
        <xdr:cNvPr id="333" name="楕円 332"/>
        <xdr:cNvSpPr/>
      </xdr:nvSpPr>
      <xdr:spPr>
        <a:xfrm>
          <a:off x="15430500" y="1817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23949</xdr:rowOff>
    </xdr:from>
    <xdr:to>
      <xdr:col>85</xdr:col>
      <xdr:colOff>127000</xdr:colOff>
      <xdr:row>106</xdr:row>
      <xdr:rowOff>56606</xdr:rowOff>
    </xdr:to>
    <xdr:cxnSp macro="">
      <xdr:nvCxnSpPr>
        <xdr:cNvPr id="334" name="直線コネクタ 333"/>
        <xdr:cNvCxnSpPr/>
      </xdr:nvCxnSpPr>
      <xdr:spPr>
        <a:xfrm flipV="1">
          <a:off x="15481300" y="1819764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98533</xdr:rowOff>
    </xdr:from>
    <xdr:ext cx="405111" cy="259045"/>
    <xdr:sp macro="" textlink="">
      <xdr:nvSpPr>
        <xdr:cNvPr id="335" name="n_1mainValue【庁舎】&#10;有形固定資産減価償却率"/>
        <xdr:cNvSpPr txBox="1"/>
      </xdr:nvSpPr>
      <xdr:spPr>
        <a:xfrm>
          <a:off x="15266044" y="1827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336" name="正方形/長方形 33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337" name="正方形/長方形 33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338" name="正方形/長方形 33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339" name="正方形/長方形 33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340" name="正方形/長方形 33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341" name="正方形/長方形 34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342" name="正方形/長方形 34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343" name="正方形/長方形 34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344" name="テキスト ボックス 34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345" name="直線コネクタ 34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346" name="直線コネクタ 34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347" name="テキスト ボックス 34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348" name="直線コネクタ 34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349" name="テキスト ボックス 34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350" name="直線コネクタ 34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351" name="テキスト ボックス 35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352" name="直線コネクタ 35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353" name="テキスト ボックス 35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354" name="直線コネクタ 35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355" name="テキスト ボックス 35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356" name="直線コネクタ 35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357" name="テキスト ボックス 356"/>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358" name="直線コネクタ 35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359" name="テキスト ボックス 358"/>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36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14641</xdr:rowOff>
    </xdr:from>
    <xdr:to>
      <xdr:col>116</xdr:col>
      <xdr:colOff>62864</xdr:colOff>
      <xdr:row>108</xdr:row>
      <xdr:rowOff>169926</xdr:rowOff>
    </xdr:to>
    <xdr:cxnSp macro="">
      <xdr:nvCxnSpPr>
        <xdr:cNvPr id="361" name="直線コネクタ 360"/>
        <xdr:cNvCxnSpPr/>
      </xdr:nvCxnSpPr>
      <xdr:spPr>
        <a:xfrm flipV="1">
          <a:off x="22160864" y="17159641"/>
          <a:ext cx="0" cy="1526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2303</xdr:rowOff>
    </xdr:from>
    <xdr:ext cx="469744" cy="259045"/>
    <xdr:sp macro="" textlink="">
      <xdr:nvSpPr>
        <xdr:cNvPr id="362" name="【庁舎】&#10;一人当たり面積最小値テキスト"/>
        <xdr:cNvSpPr txBox="1"/>
      </xdr:nvSpPr>
      <xdr:spPr>
        <a:xfrm>
          <a:off x="22199600" y="1869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169926</xdr:rowOff>
    </xdr:from>
    <xdr:to>
      <xdr:col>116</xdr:col>
      <xdr:colOff>152400</xdr:colOff>
      <xdr:row>108</xdr:row>
      <xdr:rowOff>169926</xdr:rowOff>
    </xdr:to>
    <xdr:cxnSp macro="">
      <xdr:nvCxnSpPr>
        <xdr:cNvPr id="363" name="直線コネクタ 362"/>
        <xdr:cNvCxnSpPr/>
      </xdr:nvCxnSpPr>
      <xdr:spPr>
        <a:xfrm>
          <a:off x="22072600" y="18686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132768</xdr:rowOff>
    </xdr:from>
    <xdr:ext cx="469744" cy="259045"/>
    <xdr:sp macro="" textlink="">
      <xdr:nvSpPr>
        <xdr:cNvPr id="364" name="【庁舎】&#10;一人当たり面積最大値テキスト"/>
        <xdr:cNvSpPr txBox="1"/>
      </xdr:nvSpPr>
      <xdr:spPr>
        <a:xfrm>
          <a:off x="22199600" y="16934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14641</xdr:rowOff>
    </xdr:from>
    <xdr:to>
      <xdr:col>116</xdr:col>
      <xdr:colOff>152400</xdr:colOff>
      <xdr:row>100</xdr:row>
      <xdr:rowOff>14641</xdr:rowOff>
    </xdr:to>
    <xdr:cxnSp macro="">
      <xdr:nvCxnSpPr>
        <xdr:cNvPr id="365" name="直線コネクタ 364"/>
        <xdr:cNvCxnSpPr/>
      </xdr:nvCxnSpPr>
      <xdr:spPr>
        <a:xfrm>
          <a:off x="22072600" y="1715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170542</xdr:rowOff>
    </xdr:from>
    <xdr:ext cx="469744" cy="259045"/>
    <xdr:sp macro="" textlink="">
      <xdr:nvSpPr>
        <xdr:cNvPr id="366" name="【庁舎】&#10;一人当たり面積平均値テキスト"/>
        <xdr:cNvSpPr txBox="1"/>
      </xdr:nvSpPr>
      <xdr:spPr>
        <a:xfrm>
          <a:off x="22199600" y="18515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20665</xdr:rowOff>
    </xdr:from>
    <xdr:to>
      <xdr:col>116</xdr:col>
      <xdr:colOff>114300</xdr:colOff>
      <xdr:row>108</xdr:row>
      <xdr:rowOff>122265</xdr:rowOff>
    </xdr:to>
    <xdr:sp macro="" textlink="">
      <xdr:nvSpPr>
        <xdr:cNvPr id="367" name="フローチャート: 判断 366"/>
        <xdr:cNvSpPr/>
      </xdr:nvSpPr>
      <xdr:spPr>
        <a:xfrm>
          <a:off x="22110700" y="1853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11685</xdr:rowOff>
    </xdr:from>
    <xdr:to>
      <xdr:col>112</xdr:col>
      <xdr:colOff>38100</xdr:colOff>
      <xdr:row>108</xdr:row>
      <xdr:rowOff>113285</xdr:rowOff>
    </xdr:to>
    <xdr:sp macro="" textlink="">
      <xdr:nvSpPr>
        <xdr:cNvPr id="368" name="フローチャート: 判断 367"/>
        <xdr:cNvSpPr/>
      </xdr:nvSpPr>
      <xdr:spPr>
        <a:xfrm>
          <a:off x="21272500" y="1852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108</xdr:row>
      <xdr:rowOff>104412</xdr:rowOff>
    </xdr:from>
    <xdr:ext cx="469744" cy="259045"/>
    <xdr:sp macro="" textlink="">
      <xdr:nvSpPr>
        <xdr:cNvPr id="369" name="n_1aveValue【庁舎】&#10;一人当たり面積"/>
        <xdr:cNvSpPr txBox="1"/>
      </xdr:nvSpPr>
      <xdr:spPr>
        <a:xfrm>
          <a:off x="21075727" y="1862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16582</xdr:rowOff>
    </xdr:from>
    <xdr:to>
      <xdr:col>107</xdr:col>
      <xdr:colOff>101600</xdr:colOff>
      <xdr:row>108</xdr:row>
      <xdr:rowOff>118182</xdr:rowOff>
    </xdr:to>
    <xdr:sp macro="" textlink="">
      <xdr:nvSpPr>
        <xdr:cNvPr id="370" name="フローチャート: 判断 369"/>
        <xdr:cNvSpPr/>
      </xdr:nvSpPr>
      <xdr:spPr>
        <a:xfrm>
          <a:off x="20383500" y="185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134709</xdr:rowOff>
    </xdr:from>
    <xdr:ext cx="469744" cy="259045"/>
    <xdr:sp macro="" textlink="">
      <xdr:nvSpPr>
        <xdr:cNvPr id="371" name="n_2aveValue【庁舎】&#10;一人当たり面積"/>
        <xdr:cNvSpPr txBox="1"/>
      </xdr:nvSpPr>
      <xdr:spPr>
        <a:xfrm>
          <a:off x="20199427" y="18308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372" name="テキスト ボックス 37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373" name="テキスト ボックス 37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374" name="テキスト ボックス 37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375" name="テキスト ボックス 37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376" name="テキスト ボックス 37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135291</xdr:rowOff>
    </xdr:from>
    <xdr:to>
      <xdr:col>116</xdr:col>
      <xdr:colOff>114300</xdr:colOff>
      <xdr:row>100</xdr:row>
      <xdr:rowOff>65441</xdr:rowOff>
    </xdr:to>
    <xdr:sp macro="" textlink="">
      <xdr:nvSpPr>
        <xdr:cNvPr id="377" name="楕円 376"/>
        <xdr:cNvSpPr/>
      </xdr:nvSpPr>
      <xdr:spPr>
        <a:xfrm>
          <a:off x="22110700" y="1710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88318</xdr:rowOff>
    </xdr:from>
    <xdr:ext cx="469744" cy="259045"/>
    <xdr:sp macro="" textlink="">
      <xdr:nvSpPr>
        <xdr:cNvPr id="378" name="【庁舎】&#10;一人当たり面積該当値テキスト"/>
        <xdr:cNvSpPr txBox="1"/>
      </xdr:nvSpPr>
      <xdr:spPr>
        <a:xfrm>
          <a:off x="22199600" y="17061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22788</xdr:rowOff>
    </xdr:from>
    <xdr:to>
      <xdr:col>112</xdr:col>
      <xdr:colOff>38100</xdr:colOff>
      <xdr:row>100</xdr:row>
      <xdr:rowOff>124388</xdr:rowOff>
    </xdr:to>
    <xdr:sp macro="" textlink="">
      <xdr:nvSpPr>
        <xdr:cNvPr id="379" name="楕円 378"/>
        <xdr:cNvSpPr/>
      </xdr:nvSpPr>
      <xdr:spPr>
        <a:xfrm>
          <a:off x="21272500" y="1716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14641</xdr:rowOff>
    </xdr:from>
    <xdr:to>
      <xdr:col>116</xdr:col>
      <xdr:colOff>63500</xdr:colOff>
      <xdr:row>100</xdr:row>
      <xdr:rowOff>73588</xdr:rowOff>
    </xdr:to>
    <xdr:cxnSp macro="">
      <xdr:nvCxnSpPr>
        <xdr:cNvPr id="380" name="直線コネクタ 379"/>
        <xdr:cNvCxnSpPr/>
      </xdr:nvCxnSpPr>
      <xdr:spPr>
        <a:xfrm flipV="1">
          <a:off x="21323300" y="17159641"/>
          <a:ext cx="838200" cy="58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98</xdr:row>
      <xdr:rowOff>140915</xdr:rowOff>
    </xdr:from>
    <xdr:ext cx="469744" cy="259045"/>
    <xdr:sp macro="" textlink="">
      <xdr:nvSpPr>
        <xdr:cNvPr id="381" name="n_1mainValue【庁舎】&#10;一人当たり面積"/>
        <xdr:cNvSpPr txBox="1"/>
      </xdr:nvSpPr>
      <xdr:spPr>
        <a:xfrm>
          <a:off x="21075727" y="16943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382" name="正方形/長方形 38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383" name="正方形/長方形 38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384" name="テキスト ボックス 38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庁舎については、類似団体平均を下回っている。これは、平成１３年度に庁舎を新築したことによる。これに伴い、一人当たり面積も増加し類似団体平均を大きく上回ることとなった。今後は維持管理にかかる経費の増加に留意していきた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73</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75</v>
      </c>
      <c r="C3" s="420"/>
      <c r="D3" s="420"/>
      <c r="E3" s="421"/>
      <c r="F3" s="421"/>
      <c r="G3" s="421"/>
      <c r="H3" s="421"/>
      <c r="I3" s="421"/>
      <c r="J3" s="421"/>
      <c r="K3" s="421"/>
      <c r="L3" s="421" t="s">
        <v>76</v>
      </c>
      <c r="M3" s="421"/>
      <c r="N3" s="421"/>
      <c r="O3" s="421"/>
      <c r="P3" s="421"/>
      <c r="Q3" s="421"/>
      <c r="R3" s="428"/>
      <c r="S3" s="428"/>
      <c r="T3" s="428"/>
      <c r="U3" s="428"/>
      <c r="V3" s="429"/>
      <c r="W3" s="403" t="s">
        <v>77</v>
      </c>
      <c r="X3" s="404"/>
      <c r="Y3" s="404"/>
      <c r="Z3" s="404"/>
      <c r="AA3" s="404"/>
      <c r="AB3" s="420"/>
      <c r="AC3" s="428" t="s">
        <v>78</v>
      </c>
      <c r="AD3" s="404"/>
      <c r="AE3" s="404"/>
      <c r="AF3" s="404"/>
      <c r="AG3" s="404"/>
      <c r="AH3" s="404"/>
      <c r="AI3" s="404"/>
      <c r="AJ3" s="404"/>
      <c r="AK3" s="404"/>
      <c r="AL3" s="405"/>
      <c r="AM3" s="403" t="s">
        <v>79</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80</v>
      </c>
      <c r="BO3" s="404"/>
      <c r="BP3" s="404"/>
      <c r="BQ3" s="404"/>
      <c r="BR3" s="404"/>
      <c r="BS3" s="404"/>
      <c r="BT3" s="404"/>
      <c r="BU3" s="405"/>
      <c r="BV3" s="403" t="s">
        <v>81</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82</v>
      </c>
      <c r="CU3" s="404"/>
      <c r="CV3" s="404"/>
      <c r="CW3" s="404"/>
      <c r="CX3" s="404"/>
      <c r="CY3" s="404"/>
      <c r="CZ3" s="404"/>
      <c r="DA3" s="405"/>
      <c r="DB3" s="403" t="s">
        <v>83</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84</v>
      </c>
      <c r="AZ4" s="407"/>
      <c r="BA4" s="407"/>
      <c r="BB4" s="407"/>
      <c r="BC4" s="407"/>
      <c r="BD4" s="407"/>
      <c r="BE4" s="407"/>
      <c r="BF4" s="407"/>
      <c r="BG4" s="407"/>
      <c r="BH4" s="407"/>
      <c r="BI4" s="407"/>
      <c r="BJ4" s="407"/>
      <c r="BK4" s="407"/>
      <c r="BL4" s="407"/>
      <c r="BM4" s="408"/>
      <c r="BN4" s="409">
        <v>1182808</v>
      </c>
      <c r="BO4" s="410"/>
      <c r="BP4" s="410"/>
      <c r="BQ4" s="410"/>
      <c r="BR4" s="410"/>
      <c r="BS4" s="410"/>
      <c r="BT4" s="410"/>
      <c r="BU4" s="411"/>
      <c r="BV4" s="409">
        <v>1263467</v>
      </c>
      <c r="BW4" s="410"/>
      <c r="BX4" s="410"/>
      <c r="BY4" s="410"/>
      <c r="BZ4" s="410"/>
      <c r="CA4" s="410"/>
      <c r="CB4" s="410"/>
      <c r="CC4" s="411"/>
      <c r="CD4" s="412" t="s">
        <v>85</v>
      </c>
      <c r="CE4" s="413"/>
      <c r="CF4" s="413"/>
      <c r="CG4" s="413"/>
      <c r="CH4" s="413"/>
      <c r="CI4" s="413"/>
      <c r="CJ4" s="413"/>
      <c r="CK4" s="413"/>
      <c r="CL4" s="413"/>
      <c r="CM4" s="413"/>
      <c r="CN4" s="413"/>
      <c r="CO4" s="413"/>
      <c r="CP4" s="413"/>
      <c r="CQ4" s="413"/>
      <c r="CR4" s="413"/>
      <c r="CS4" s="414"/>
      <c r="CT4" s="415">
        <v>17</v>
      </c>
      <c r="CU4" s="416"/>
      <c r="CV4" s="416"/>
      <c r="CW4" s="416"/>
      <c r="CX4" s="416"/>
      <c r="CY4" s="416"/>
      <c r="CZ4" s="416"/>
      <c r="DA4" s="417"/>
      <c r="DB4" s="415">
        <v>11.8</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86</v>
      </c>
      <c r="AN5" s="476"/>
      <c r="AO5" s="476"/>
      <c r="AP5" s="476"/>
      <c r="AQ5" s="476"/>
      <c r="AR5" s="476"/>
      <c r="AS5" s="476"/>
      <c r="AT5" s="477"/>
      <c r="AU5" s="478" t="s">
        <v>87</v>
      </c>
      <c r="AV5" s="479"/>
      <c r="AW5" s="479"/>
      <c r="AX5" s="479"/>
      <c r="AY5" s="480" t="s">
        <v>88</v>
      </c>
      <c r="AZ5" s="481"/>
      <c r="BA5" s="481"/>
      <c r="BB5" s="481"/>
      <c r="BC5" s="481"/>
      <c r="BD5" s="481"/>
      <c r="BE5" s="481"/>
      <c r="BF5" s="481"/>
      <c r="BG5" s="481"/>
      <c r="BH5" s="481"/>
      <c r="BI5" s="481"/>
      <c r="BJ5" s="481"/>
      <c r="BK5" s="481"/>
      <c r="BL5" s="481"/>
      <c r="BM5" s="482"/>
      <c r="BN5" s="446">
        <v>1080010</v>
      </c>
      <c r="BO5" s="447"/>
      <c r="BP5" s="447"/>
      <c r="BQ5" s="447"/>
      <c r="BR5" s="447"/>
      <c r="BS5" s="447"/>
      <c r="BT5" s="447"/>
      <c r="BU5" s="448"/>
      <c r="BV5" s="446">
        <v>1178891</v>
      </c>
      <c r="BW5" s="447"/>
      <c r="BX5" s="447"/>
      <c r="BY5" s="447"/>
      <c r="BZ5" s="447"/>
      <c r="CA5" s="447"/>
      <c r="CB5" s="447"/>
      <c r="CC5" s="448"/>
      <c r="CD5" s="449" t="s">
        <v>89</v>
      </c>
      <c r="CE5" s="450"/>
      <c r="CF5" s="450"/>
      <c r="CG5" s="450"/>
      <c r="CH5" s="450"/>
      <c r="CI5" s="450"/>
      <c r="CJ5" s="450"/>
      <c r="CK5" s="450"/>
      <c r="CL5" s="450"/>
      <c r="CM5" s="450"/>
      <c r="CN5" s="450"/>
      <c r="CO5" s="450"/>
      <c r="CP5" s="450"/>
      <c r="CQ5" s="450"/>
      <c r="CR5" s="450"/>
      <c r="CS5" s="451"/>
      <c r="CT5" s="443">
        <v>76.599999999999994</v>
      </c>
      <c r="CU5" s="444"/>
      <c r="CV5" s="444"/>
      <c r="CW5" s="444"/>
      <c r="CX5" s="444"/>
      <c r="CY5" s="444"/>
      <c r="CZ5" s="444"/>
      <c r="DA5" s="445"/>
      <c r="DB5" s="443">
        <v>68.599999999999994</v>
      </c>
      <c r="DC5" s="444"/>
      <c r="DD5" s="444"/>
      <c r="DE5" s="444"/>
      <c r="DF5" s="444"/>
      <c r="DG5" s="444"/>
      <c r="DH5" s="444"/>
      <c r="DI5" s="445"/>
      <c r="DJ5" s="165"/>
      <c r="DK5" s="165"/>
      <c r="DL5" s="165"/>
      <c r="DM5" s="165"/>
      <c r="DN5" s="165"/>
      <c r="DO5" s="165"/>
    </row>
    <row r="6" spans="1:119" ht="18.75" customHeight="1" x14ac:dyDescent="0.15">
      <c r="A6" s="166"/>
      <c r="B6" s="452" t="s">
        <v>90</v>
      </c>
      <c r="C6" s="453"/>
      <c r="D6" s="453"/>
      <c r="E6" s="454"/>
      <c r="F6" s="454"/>
      <c r="G6" s="454"/>
      <c r="H6" s="454"/>
      <c r="I6" s="454"/>
      <c r="J6" s="454"/>
      <c r="K6" s="454"/>
      <c r="L6" s="454" t="s">
        <v>91</v>
      </c>
      <c r="M6" s="454"/>
      <c r="N6" s="454"/>
      <c r="O6" s="454"/>
      <c r="P6" s="454"/>
      <c r="Q6" s="454"/>
      <c r="R6" s="458"/>
      <c r="S6" s="458"/>
      <c r="T6" s="458"/>
      <c r="U6" s="458"/>
      <c r="V6" s="459"/>
      <c r="W6" s="462" t="s">
        <v>92</v>
      </c>
      <c r="X6" s="463"/>
      <c r="Y6" s="463"/>
      <c r="Z6" s="463"/>
      <c r="AA6" s="463"/>
      <c r="AB6" s="453"/>
      <c r="AC6" s="466" t="s">
        <v>93</v>
      </c>
      <c r="AD6" s="467"/>
      <c r="AE6" s="467"/>
      <c r="AF6" s="467"/>
      <c r="AG6" s="467"/>
      <c r="AH6" s="467"/>
      <c r="AI6" s="467"/>
      <c r="AJ6" s="467"/>
      <c r="AK6" s="467"/>
      <c r="AL6" s="468"/>
      <c r="AM6" s="475" t="s">
        <v>94</v>
      </c>
      <c r="AN6" s="476"/>
      <c r="AO6" s="476"/>
      <c r="AP6" s="476"/>
      <c r="AQ6" s="476"/>
      <c r="AR6" s="476"/>
      <c r="AS6" s="476"/>
      <c r="AT6" s="477"/>
      <c r="AU6" s="478" t="s">
        <v>87</v>
      </c>
      <c r="AV6" s="479"/>
      <c r="AW6" s="479"/>
      <c r="AX6" s="479"/>
      <c r="AY6" s="480" t="s">
        <v>95</v>
      </c>
      <c r="AZ6" s="481"/>
      <c r="BA6" s="481"/>
      <c r="BB6" s="481"/>
      <c r="BC6" s="481"/>
      <c r="BD6" s="481"/>
      <c r="BE6" s="481"/>
      <c r="BF6" s="481"/>
      <c r="BG6" s="481"/>
      <c r="BH6" s="481"/>
      <c r="BI6" s="481"/>
      <c r="BJ6" s="481"/>
      <c r="BK6" s="481"/>
      <c r="BL6" s="481"/>
      <c r="BM6" s="482"/>
      <c r="BN6" s="446">
        <v>102798</v>
      </c>
      <c r="BO6" s="447"/>
      <c r="BP6" s="447"/>
      <c r="BQ6" s="447"/>
      <c r="BR6" s="447"/>
      <c r="BS6" s="447"/>
      <c r="BT6" s="447"/>
      <c r="BU6" s="448"/>
      <c r="BV6" s="446">
        <v>84576</v>
      </c>
      <c r="BW6" s="447"/>
      <c r="BX6" s="447"/>
      <c r="BY6" s="447"/>
      <c r="BZ6" s="447"/>
      <c r="CA6" s="447"/>
      <c r="CB6" s="447"/>
      <c r="CC6" s="448"/>
      <c r="CD6" s="449" t="s">
        <v>96</v>
      </c>
      <c r="CE6" s="450"/>
      <c r="CF6" s="450"/>
      <c r="CG6" s="450"/>
      <c r="CH6" s="450"/>
      <c r="CI6" s="450"/>
      <c r="CJ6" s="450"/>
      <c r="CK6" s="450"/>
      <c r="CL6" s="450"/>
      <c r="CM6" s="450"/>
      <c r="CN6" s="450"/>
      <c r="CO6" s="450"/>
      <c r="CP6" s="450"/>
      <c r="CQ6" s="450"/>
      <c r="CR6" s="450"/>
      <c r="CS6" s="451"/>
      <c r="CT6" s="483">
        <v>79.5</v>
      </c>
      <c r="CU6" s="484"/>
      <c r="CV6" s="484"/>
      <c r="CW6" s="484"/>
      <c r="CX6" s="484"/>
      <c r="CY6" s="484"/>
      <c r="CZ6" s="484"/>
      <c r="DA6" s="485"/>
      <c r="DB6" s="483">
        <v>71.2</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97</v>
      </c>
      <c r="AN7" s="476"/>
      <c r="AO7" s="476"/>
      <c r="AP7" s="476"/>
      <c r="AQ7" s="476"/>
      <c r="AR7" s="476"/>
      <c r="AS7" s="476"/>
      <c r="AT7" s="477"/>
      <c r="AU7" s="478" t="s">
        <v>98</v>
      </c>
      <c r="AV7" s="479"/>
      <c r="AW7" s="479"/>
      <c r="AX7" s="479"/>
      <c r="AY7" s="480" t="s">
        <v>99</v>
      </c>
      <c r="AZ7" s="481"/>
      <c r="BA7" s="481"/>
      <c r="BB7" s="481"/>
      <c r="BC7" s="481"/>
      <c r="BD7" s="481"/>
      <c r="BE7" s="481"/>
      <c r="BF7" s="481"/>
      <c r="BG7" s="481"/>
      <c r="BH7" s="481"/>
      <c r="BI7" s="481"/>
      <c r="BJ7" s="481"/>
      <c r="BK7" s="481"/>
      <c r="BL7" s="481"/>
      <c r="BM7" s="482"/>
      <c r="BN7" s="446">
        <v>0</v>
      </c>
      <c r="BO7" s="447"/>
      <c r="BP7" s="447"/>
      <c r="BQ7" s="447"/>
      <c r="BR7" s="447"/>
      <c r="BS7" s="447"/>
      <c r="BT7" s="447"/>
      <c r="BU7" s="448"/>
      <c r="BV7" s="446">
        <v>6876</v>
      </c>
      <c r="BW7" s="447"/>
      <c r="BX7" s="447"/>
      <c r="BY7" s="447"/>
      <c r="BZ7" s="447"/>
      <c r="CA7" s="447"/>
      <c r="CB7" s="447"/>
      <c r="CC7" s="448"/>
      <c r="CD7" s="449" t="s">
        <v>100</v>
      </c>
      <c r="CE7" s="450"/>
      <c r="CF7" s="450"/>
      <c r="CG7" s="450"/>
      <c r="CH7" s="450"/>
      <c r="CI7" s="450"/>
      <c r="CJ7" s="450"/>
      <c r="CK7" s="450"/>
      <c r="CL7" s="450"/>
      <c r="CM7" s="450"/>
      <c r="CN7" s="450"/>
      <c r="CO7" s="450"/>
      <c r="CP7" s="450"/>
      <c r="CQ7" s="450"/>
      <c r="CR7" s="450"/>
      <c r="CS7" s="451"/>
      <c r="CT7" s="446">
        <v>604466</v>
      </c>
      <c r="CU7" s="447"/>
      <c r="CV7" s="447"/>
      <c r="CW7" s="447"/>
      <c r="CX7" s="447"/>
      <c r="CY7" s="447"/>
      <c r="CZ7" s="447"/>
      <c r="DA7" s="448"/>
      <c r="DB7" s="446">
        <v>655873</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101</v>
      </c>
      <c r="AN8" s="476"/>
      <c r="AO8" s="476"/>
      <c r="AP8" s="476"/>
      <c r="AQ8" s="476"/>
      <c r="AR8" s="476"/>
      <c r="AS8" s="476"/>
      <c r="AT8" s="477"/>
      <c r="AU8" s="478" t="s">
        <v>102</v>
      </c>
      <c r="AV8" s="479"/>
      <c r="AW8" s="479"/>
      <c r="AX8" s="479"/>
      <c r="AY8" s="480" t="s">
        <v>103</v>
      </c>
      <c r="AZ8" s="481"/>
      <c r="BA8" s="481"/>
      <c r="BB8" s="481"/>
      <c r="BC8" s="481"/>
      <c r="BD8" s="481"/>
      <c r="BE8" s="481"/>
      <c r="BF8" s="481"/>
      <c r="BG8" s="481"/>
      <c r="BH8" s="481"/>
      <c r="BI8" s="481"/>
      <c r="BJ8" s="481"/>
      <c r="BK8" s="481"/>
      <c r="BL8" s="481"/>
      <c r="BM8" s="482"/>
      <c r="BN8" s="446">
        <v>102798</v>
      </c>
      <c r="BO8" s="447"/>
      <c r="BP8" s="447"/>
      <c r="BQ8" s="447"/>
      <c r="BR8" s="447"/>
      <c r="BS8" s="447"/>
      <c r="BT8" s="447"/>
      <c r="BU8" s="448"/>
      <c r="BV8" s="446">
        <v>77700</v>
      </c>
      <c r="BW8" s="447"/>
      <c r="BX8" s="447"/>
      <c r="BY8" s="447"/>
      <c r="BZ8" s="447"/>
      <c r="CA8" s="447"/>
      <c r="CB8" s="447"/>
      <c r="CC8" s="448"/>
      <c r="CD8" s="449" t="s">
        <v>104</v>
      </c>
      <c r="CE8" s="450"/>
      <c r="CF8" s="450"/>
      <c r="CG8" s="450"/>
      <c r="CH8" s="450"/>
      <c r="CI8" s="450"/>
      <c r="CJ8" s="450"/>
      <c r="CK8" s="450"/>
      <c r="CL8" s="450"/>
      <c r="CM8" s="450"/>
      <c r="CN8" s="450"/>
      <c r="CO8" s="450"/>
      <c r="CP8" s="450"/>
      <c r="CQ8" s="450"/>
      <c r="CR8" s="450"/>
      <c r="CS8" s="451"/>
      <c r="CT8" s="486">
        <v>0.15</v>
      </c>
      <c r="CU8" s="487"/>
      <c r="CV8" s="487"/>
      <c r="CW8" s="487"/>
      <c r="CX8" s="487"/>
      <c r="CY8" s="487"/>
      <c r="CZ8" s="487"/>
      <c r="DA8" s="488"/>
      <c r="DB8" s="486">
        <v>0.14000000000000001</v>
      </c>
      <c r="DC8" s="487"/>
      <c r="DD8" s="487"/>
      <c r="DE8" s="487"/>
      <c r="DF8" s="487"/>
      <c r="DG8" s="487"/>
      <c r="DH8" s="487"/>
      <c r="DI8" s="488"/>
      <c r="DJ8" s="165"/>
      <c r="DK8" s="165"/>
      <c r="DL8" s="165"/>
      <c r="DM8" s="165"/>
      <c r="DN8" s="165"/>
      <c r="DO8" s="165"/>
    </row>
    <row r="9" spans="1:119" ht="18.75" customHeight="1" thickBot="1" x14ac:dyDescent="0.2">
      <c r="A9" s="166"/>
      <c r="B9" s="440" t="s">
        <v>105</v>
      </c>
      <c r="C9" s="441"/>
      <c r="D9" s="441"/>
      <c r="E9" s="441"/>
      <c r="F9" s="441"/>
      <c r="G9" s="441"/>
      <c r="H9" s="441"/>
      <c r="I9" s="441"/>
      <c r="J9" s="441"/>
      <c r="K9" s="489"/>
      <c r="L9" s="490" t="s">
        <v>106</v>
      </c>
      <c r="M9" s="491"/>
      <c r="N9" s="491"/>
      <c r="O9" s="491"/>
      <c r="P9" s="491"/>
      <c r="Q9" s="492"/>
      <c r="R9" s="493">
        <v>484</v>
      </c>
      <c r="S9" s="494"/>
      <c r="T9" s="494"/>
      <c r="U9" s="494"/>
      <c r="V9" s="495"/>
      <c r="W9" s="403" t="s">
        <v>107</v>
      </c>
      <c r="X9" s="404"/>
      <c r="Y9" s="404"/>
      <c r="Z9" s="404"/>
      <c r="AA9" s="404"/>
      <c r="AB9" s="404"/>
      <c r="AC9" s="404"/>
      <c r="AD9" s="404"/>
      <c r="AE9" s="404"/>
      <c r="AF9" s="404"/>
      <c r="AG9" s="404"/>
      <c r="AH9" s="404"/>
      <c r="AI9" s="404"/>
      <c r="AJ9" s="404"/>
      <c r="AK9" s="404"/>
      <c r="AL9" s="405"/>
      <c r="AM9" s="475" t="s">
        <v>108</v>
      </c>
      <c r="AN9" s="476"/>
      <c r="AO9" s="476"/>
      <c r="AP9" s="476"/>
      <c r="AQ9" s="476"/>
      <c r="AR9" s="476"/>
      <c r="AS9" s="476"/>
      <c r="AT9" s="477"/>
      <c r="AU9" s="478" t="s">
        <v>109</v>
      </c>
      <c r="AV9" s="479"/>
      <c r="AW9" s="479"/>
      <c r="AX9" s="479"/>
      <c r="AY9" s="480" t="s">
        <v>110</v>
      </c>
      <c r="AZ9" s="481"/>
      <c r="BA9" s="481"/>
      <c r="BB9" s="481"/>
      <c r="BC9" s="481"/>
      <c r="BD9" s="481"/>
      <c r="BE9" s="481"/>
      <c r="BF9" s="481"/>
      <c r="BG9" s="481"/>
      <c r="BH9" s="481"/>
      <c r="BI9" s="481"/>
      <c r="BJ9" s="481"/>
      <c r="BK9" s="481"/>
      <c r="BL9" s="481"/>
      <c r="BM9" s="482"/>
      <c r="BN9" s="446">
        <v>25098</v>
      </c>
      <c r="BO9" s="447"/>
      <c r="BP9" s="447"/>
      <c r="BQ9" s="447"/>
      <c r="BR9" s="447"/>
      <c r="BS9" s="447"/>
      <c r="BT9" s="447"/>
      <c r="BU9" s="448"/>
      <c r="BV9" s="446">
        <v>-30874</v>
      </c>
      <c r="BW9" s="447"/>
      <c r="BX9" s="447"/>
      <c r="BY9" s="447"/>
      <c r="BZ9" s="447"/>
      <c r="CA9" s="447"/>
      <c r="CB9" s="447"/>
      <c r="CC9" s="448"/>
      <c r="CD9" s="449" t="s">
        <v>111</v>
      </c>
      <c r="CE9" s="450"/>
      <c r="CF9" s="450"/>
      <c r="CG9" s="450"/>
      <c r="CH9" s="450"/>
      <c r="CI9" s="450"/>
      <c r="CJ9" s="450"/>
      <c r="CK9" s="450"/>
      <c r="CL9" s="450"/>
      <c r="CM9" s="450"/>
      <c r="CN9" s="450"/>
      <c r="CO9" s="450"/>
      <c r="CP9" s="450"/>
      <c r="CQ9" s="450"/>
      <c r="CR9" s="450"/>
      <c r="CS9" s="451"/>
      <c r="CT9" s="443">
        <v>27.3</v>
      </c>
      <c r="CU9" s="444"/>
      <c r="CV9" s="444"/>
      <c r="CW9" s="444"/>
      <c r="CX9" s="444"/>
      <c r="CY9" s="444"/>
      <c r="CZ9" s="444"/>
      <c r="DA9" s="445"/>
      <c r="DB9" s="443">
        <v>36.299999999999997</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112</v>
      </c>
      <c r="M10" s="476"/>
      <c r="N10" s="476"/>
      <c r="O10" s="476"/>
      <c r="P10" s="476"/>
      <c r="Q10" s="477"/>
      <c r="R10" s="497">
        <v>563</v>
      </c>
      <c r="S10" s="498"/>
      <c r="T10" s="498"/>
      <c r="U10" s="498"/>
      <c r="V10" s="499"/>
      <c r="W10" s="434"/>
      <c r="X10" s="435"/>
      <c r="Y10" s="435"/>
      <c r="Z10" s="435"/>
      <c r="AA10" s="435"/>
      <c r="AB10" s="435"/>
      <c r="AC10" s="435"/>
      <c r="AD10" s="435"/>
      <c r="AE10" s="435"/>
      <c r="AF10" s="435"/>
      <c r="AG10" s="435"/>
      <c r="AH10" s="435"/>
      <c r="AI10" s="435"/>
      <c r="AJ10" s="435"/>
      <c r="AK10" s="435"/>
      <c r="AL10" s="438"/>
      <c r="AM10" s="475" t="s">
        <v>113</v>
      </c>
      <c r="AN10" s="476"/>
      <c r="AO10" s="476"/>
      <c r="AP10" s="476"/>
      <c r="AQ10" s="476"/>
      <c r="AR10" s="476"/>
      <c r="AS10" s="476"/>
      <c r="AT10" s="477"/>
      <c r="AU10" s="478" t="s">
        <v>114</v>
      </c>
      <c r="AV10" s="479"/>
      <c r="AW10" s="479"/>
      <c r="AX10" s="479"/>
      <c r="AY10" s="480" t="s">
        <v>115</v>
      </c>
      <c r="AZ10" s="481"/>
      <c r="BA10" s="481"/>
      <c r="BB10" s="481"/>
      <c r="BC10" s="481"/>
      <c r="BD10" s="481"/>
      <c r="BE10" s="481"/>
      <c r="BF10" s="481"/>
      <c r="BG10" s="481"/>
      <c r="BH10" s="481"/>
      <c r="BI10" s="481"/>
      <c r="BJ10" s="481"/>
      <c r="BK10" s="481"/>
      <c r="BL10" s="481"/>
      <c r="BM10" s="482"/>
      <c r="BN10" s="446">
        <v>1212</v>
      </c>
      <c r="BO10" s="447"/>
      <c r="BP10" s="447"/>
      <c r="BQ10" s="447"/>
      <c r="BR10" s="447"/>
      <c r="BS10" s="447"/>
      <c r="BT10" s="447"/>
      <c r="BU10" s="448"/>
      <c r="BV10" s="446">
        <v>768</v>
      </c>
      <c r="BW10" s="447"/>
      <c r="BX10" s="447"/>
      <c r="BY10" s="447"/>
      <c r="BZ10" s="447"/>
      <c r="CA10" s="447"/>
      <c r="CB10" s="447"/>
      <c r="CC10" s="448"/>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117</v>
      </c>
      <c r="M11" s="501"/>
      <c r="N11" s="501"/>
      <c r="O11" s="501"/>
      <c r="P11" s="501"/>
      <c r="Q11" s="502"/>
      <c r="R11" s="503" t="s">
        <v>118</v>
      </c>
      <c r="S11" s="504"/>
      <c r="T11" s="504"/>
      <c r="U11" s="504"/>
      <c r="V11" s="505"/>
      <c r="W11" s="434"/>
      <c r="X11" s="435"/>
      <c r="Y11" s="435"/>
      <c r="Z11" s="435"/>
      <c r="AA11" s="435"/>
      <c r="AB11" s="435"/>
      <c r="AC11" s="435"/>
      <c r="AD11" s="435"/>
      <c r="AE11" s="435"/>
      <c r="AF11" s="435"/>
      <c r="AG11" s="435"/>
      <c r="AH11" s="435"/>
      <c r="AI11" s="435"/>
      <c r="AJ11" s="435"/>
      <c r="AK11" s="435"/>
      <c r="AL11" s="438"/>
      <c r="AM11" s="475" t="s">
        <v>119</v>
      </c>
      <c r="AN11" s="476"/>
      <c r="AO11" s="476"/>
      <c r="AP11" s="476"/>
      <c r="AQ11" s="476"/>
      <c r="AR11" s="476"/>
      <c r="AS11" s="476"/>
      <c r="AT11" s="477"/>
      <c r="AU11" s="478" t="s">
        <v>114</v>
      </c>
      <c r="AV11" s="479"/>
      <c r="AW11" s="479"/>
      <c r="AX11" s="479"/>
      <c r="AY11" s="480" t="s">
        <v>120</v>
      </c>
      <c r="AZ11" s="481"/>
      <c r="BA11" s="481"/>
      <c r="BB11" s="481"/>
      <c r="BC11" s="481"/>
      <c r="BD11" s="481"/>
      <c r="BE11" s="481"/>
      <c r="BF11" s="481"/>
      <c r="BG11" s="481"/>
      <c r="BH11" s="481"/>
      <c r="BI11" s="481"/>
      <c r="BJ11" s="481"/>
      <c r="BK11" s="481"/>
      <c r="BL11" s="481"/>
      <c r="BM11" s="482"/>
      <c r="BN11" s="446">
        <v>142107</v>
      </c>
      <c r="BO11" s="447"/>
      <c r="BP11" s="447"/>
      <c r="BQ11" s="447"/>
      <c r="BR11" s="447"/>
      <c r="BS11" s="447"/>
      <c r="BT11" s="447"/>
      <c r="BU11" s="448"/>
      <c r="BV11" s="446">
        <v>300000</v>
      </c>
      <c r="BW11" s="447"/>
      <c r="BX11" s="447"/>
      <c r="BY11" s="447"/>
      <c r="BZ11" s="447"/>
      <c r="CA11" s="447"/>
      <c r="CB11" s="447"/>
      <c r="CC11" s="448"/>
      <c r="CD11" s="449" t="s">
        <v>121</v>
      </c>
      <c r="CE11" s="450"/>
      <c r="CF11" s="450"/>
      <c r="CG11" s="450"/>
      <c r="CH11" s="450"/>
      <c r="CI11" s="450"/>
      <c r="CJ11" s="450"/>
      <c r="CK11" s="450"/>
      <c r="CL11" s="450"/>
      <c r="CM11" s="450"/>
      <c r="CN11" s="450"/>
      <c r="CO11" s="450"/>
      <c r="CP11" s="450"/>
      <c r="CQ11" s="450"/>
      <c r="CR11" s="450"/>
      <c r="CS11" s="451"/>
      <c r="CT11" s="486" t="s">
        <v>122</v>
      </c>
      <c r="CU11" s="487"/>
      <c r="CV11" s="487"/>
      <c r="CW11" s="487"/>
      <c r="CX11" s="487"/>
      <c r="CY11" s="487"/>
      <c r="CZ11" s="487"/>
      <c r="DA11" s="488"/>
      <c r="DB11" s="486" t="s">
        <v>123</v>
      </c>
      <c r="DC11" s="487"/>
      <c r="DD11" s="487"/>
      <c r="DE11" s="487"/>
      <c r="DF11" s="487"/>
      <c r="DG11" s="487"/>
      <c r="DH11" s="487"/>
      <c r="DI11" s="488"/>
      <c r="DJ11" s="165"/>
      <c r="DK11" s="165"/>
      <c r="DL11" s="165"/>
      <c r="DM11" s="165"/>
      <c r="DN11" s="165"/>
      <c r="DO11" s="165"/>
    </row>
    <row r="12" spans="1:119" ht="18.75" customHeight="1" x14ac:dyDescent="0.15">
      <c r="A12" s="166"/>
      <c r="B12" s="506" t="s">
        <v>124</v>
      </c>
      <c r="C12" s="507"/>
      <c r="D12" s="507"/>
      <c r="E12" s="507"/>
      <c r="F12" s="507"/>
      <c r="G12" s="507"/>
      <c r="H12" s="507"/>
      <c r="I12" s="507"/>
      <c r="J12" s="507"/>
      <c r="K12" s="508"/>
      <c r="L12" s="515" t="s">
        <v>125</v>
      </c>
      <c r="M12" s="516"/>
      <c r="N12" s="516"/>
      <c r="O12" s="516"/>
      <c r="P12" s="516"/>
      <c r="Q12" s="517"/>
      <c r="R12" s="518">
        <v>433</v>
      </c>
      <c r="S12" s="519"/>
      <c r="T12" s="519"/>
      <c r="U12" s="519"/>
      <c r="V12" s="520"/>
      <c r="W12" s="521" t="s">
        <v>1</v>
      </c>
      <c r="X12" s="479"/>
      <c r="Y12" s="479"/>
      <c r="Z12" s="479"/>
      <c r="AA12" s="479"/>
      <c r="AB12" s="522"/>
      <c r="AC12" s="478" t="s">
        <v>126</v>
      </c>
      <c r="AD12" s="479"/>
      <c r="AE12" s="479"/>
      <c r="AF12" s="479"/>
      <c r="AG12" s="522"/>
      <c r="AH12" s="478" t="s">
        <v>127</v>
      </c>
      <c r="AI12" s="479"/>
      <c r="AJ12" s="479"/>
      <c r="AK12" s="479"/>
      <c r="AL12" s="523"/>
      <c r="AM12" s="475" t="s">
        <v>128</v>
      </c>
      <c r="AN12" s="476"/>
      <c r="AO12" s="476"/>
      <c r="AP12" s="476"/>
      <c r="AQ12" s="476"/>
      <c r="AR12" s="476"/>
      <c r="AS12" s="476"/>
      <c r="AT12" s="477"/>
      <c r="AU12" s="478" t="s">
        <v>87</v>
      </c>
      <c r="AV12" s="479"/>
      <c r="AW12" s="479"/>
      <c r="AX12" s="479"/>
      <c r="AY12" s="480" t="s">
        <v>129</v>
      </c>
      <c r="AZ12" s="481"/>
      <c r="BA12" s="481"/>
      <c r="BB12" s="481"/>
      <c r="BC12" s="481"/>
      <c r="BD12" s="481"/>
      <c r="BE12" s="481"/>
      <c r="BF12" s="481"/>
      <c r="BG12" s="481"/>
      <c r="BH12" s="481"/>
      <c r="BI12" s="481"/>
      <c r="BJ12" s="481"/>
      <c r="BK12" s="481"/>
      <c r="BL12" s="481"/>
      <c r="BM12" s="482"/>
      <c r="BN12" s="446">
        <v>142000</v>
      </c>
      <c r="BO12" s="447"/>
      <c r="BP12" s="447"/>
      <c r="BQ12" s="447"/>
      <c r="BR12" s="447"/>
      <c r="BS12" s="447"/>
      <c r="BT12" s="447"/>
      <c r="BU12" s="448"/>
      <c r="BV12" s="446">
        <v>0</v>
      </c>
      <c r="BW12" s="447"/>
      <c r="BX12" s="447"/>
      <c r="BY12" s="447"/>
      <c r="BZ12" s="447"/>
      <c r="CA12" s="447"/>
      <c r="CB12" s="447"/>
      <c r="CC12" s="448"/>
      <c r="CD12" s="449" t="s">
        <v>130</v>
      </c>
      <c r="CE12" s="450"/>
      <c r="CF12" s="450"/>
      <c r="CG12" s="450"/>
      <c r="CH12" s="450"/>
      <c r="CI12" s="450"/>
      <c r="CJ12" s="450"/>
      <c r="CK12" s="450"/>
      <c r="CL12" s="450"/>
      <c r="CM12" s="450"/>
      <c r="CN12" s="450"/>
      <c r="CO12" s="450"/>
      <c r="CP12" s="450"/>
      <c r="CQ12" s="450"/>
      <c r="CR12" s="450"/>
      <c r="CS12" s="451"/>
      <c r="CT12" s="486" t="s">
        <v>131</v>
      </c>
      <c r="CU12" s="487"/>
      <c r="CV12" s="487"/>
      <c r="CW12" s="487"/>
      <c r="CX12" s="487"/>
      <c r="CY12" s="487"/>
      <c r="CZ12" s="487"/>
      <c r="DA12" s="488"/>
      <c r="DB12" s="486" t="s">
        <v>131</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132</v>
      </c>
      <c r="N13" s="535"/>
      <c r="O13" s="535"/>
      <c r="P13" s="535"/>
      <c r="Q13" s="536"/>
      <c r="R13" s="527">
        <v>431</v>
      </c>
      <c r="S13" s="528"/>
      <c r="T13" s="528"/>
      <c r="U13" s="528"/>
      <c r="V13" s="529"/>
      <c r="W13" s="462" t="s">
        <v>133</v>
      </c>
      <c r="X13" s="463"/>
      <c r="Y13" s="463"/>
      <c r="Z13" s="463"/>
      <c r="AA13" s="463"/>
      <c r="AB13" s="453"/>
      <c r="AC13" s="497">
        <v>23</v>
      </c>
      <c r="AD13" s="498"/>
      <c r="AE13" s="498"/>
      <c r="AF13" s="498"/>
      <c r="AG13" s="537"/>
      <c r="AH13" s="497">
        <v>27</v>
      </c>
      <c r="AI13" s="498"/>
      <c r="AJ13" s="498"/>
      <c r="AK13" s="498"/>
      <c r="AL13" s="499"/>
      <c r="AM13" s="475" t="s">
        <v>134</v>
      </c>
      <c r="AN13" s="476"/>
      <c r="AO13" s="476"/>
      <c r="AP13" s="476"/>
      <c r="AQ13" s="476"/>
      <c r="AR13" s="476"/>
      <c r="AS13" s="476"/>
      <c r="AT13" s="477"/>
      <c r="AU13" s="478" t="s">
        <v>135</v>
      </c>
      <c r="AV13" s="479"/>
      <c r="AW13" s="479"/>
      <c r="AX13" s="479"/>
      <c r="AY13" s="480" t="s">
        <v>136</v>
      </c>
      <c r="AZ13" s="481"/>
      <c r="BA13" s="481"/>
      <c r="BB13" s="481"/>
      <c r="BC13" s="481"/>
      <c r="BD13" s="481"/>
      <c r="BE13" s="481"/>
      <c r="BF13" s="481"/>
      <c r="BG13" s="481"/>
      <c r="BH13" s="481"/>
      <c r="BI13" s="481"/>
      <c r="BJ13" s="481"/>
      <c r="BK13" s="481"/>
      <c r="BL13" s="481"/>
      <c r="BM13" s="482"/>
      <c r="BN13" s="446">
        <v>26417</v>
      </c>
      <c r="BO13" s="447"/>
      <c r="BP13" s="447"/>
      <c r="BQ13" s="447"/>
      <c r="BR13" s="447"/>
      <c r="BS13" s="447"/>
      <c r="BT13" s="447"/>
      <c r="BU13" s="448"/>
      <c r="BV13" s="446">
        <v>269894</v>
      </c>
      <c r="BW13" s="447"/>
      <c r="BX13" s="447"/>
      <c r="BY13" s="447"/>
      <c r="BZ13" s="447"/>
      <c r="CA13" s="447"/>
      <c r="CB13" s="447"/>
      <c r="CC13" s="448"/>
      <c r="CD13" s="449" t="s">
        <v>137</v>
      </c>
      <c r="CE13" s="450"/>
      <c r="CF13" s="450"/>
      <c r="CG13" s="450"/>
      <c r="CH13" s="450"/>
      <c r="CI13" s="450"/>
      <c r="CJ13" s="450"/>
      <c r="CK13" s="450"/>
      <c r="CL13" s="450"/>
      <c r="CM13" s="450"/>
      <c r="CN13" s="450"/>
      <c r="CO13" s="450"/>
      <c r="CP13" s="450"/>
      <c r="CQ13" s="450"/>
      <c r="CR13" s="450"/>
      <c r="CS13" s="451"/>
      <c r="CT13" s="443">
        <v>2.7</v>
      </c>
      <c r="CU13" s="444"/>
      <c r="CV13" s="444"/>
      <c r="CW13" s="444"/>
      <c r="CX13" s="444"/>
      <c r="CY13" s="444"/>
      <c r="CZ13" s="444"/>
      <c r="DA13" s="445"/>
      <c r="DB13" s="443">
        <v>3.6</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138</v>
      </c>
      <c r="M14" s="525"/>
      <c r="N14" s="525"/>
      <c r="O14" s="525"/>
      <c r="P14" s="525"/>
      <c r="Q14" s="526"/>
      <c r="R14" s="527">
        <v>450</v>
      </c>
      <c r="S14" s="528"/>
      <c r="T14" s="528"/>
      <c r="U14" s="528"/>
      <c r="V14" s="529"/>
      <c r="W14" s="436"/>
      <c r="X14" s="437"/>
      <c r="Y14" s="437"/>
      <c r="Z14" s="437"/>
      <c r="AA14" s="437"/>
      <c r="AB14" s="426"/>
      <c r="AC14" s="530">
        <v>11.2</v>
      </c>
      <c r="AD14" s="531"/>
      <c r="AE14" s="531"/>
      <c r="AF14" s="531"/>
      <c r="AG14" s="532"/>
      <c r="AH14" s="530">
        <v>12.1</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139</v>
      </c>
      <c r="CE14" s="539"/>
      <c r="CF14" s="539"/>
      <c r="CG14" s="539"/>
      <c r="CH14" s="539"/>
      <c r="CI14" s="539"/>
      <c r="CJ14" s="539"/>
      <c r="CK14" s="539"/>
      <c r="CL14" s="539"/>
      <c r="CM14" s="539"/>
      <c r="CN14" s="539"/>
      <c r="CO14" s="539"/>
      <c r="CP14" s="539"/>
      <c r="CQ14" s="539"/>
      <c r="CR14" s="539"/>
      <c r="CS14" s="540"/>
      <c r="CT14" s="541" t="s">
        <v>131</v>
      </c>
      <c r="CU14" s="542"/>
      <c r="CV14" s="542"/>
      <c r="CW14" s="542"/>
      <c r="CX14" s="542"/>
      <c r="CY14" s="542"/>
      <c r="CZ14" s="542"/>
      <c r="DA14" s="543"/>
      <c r="DB14" s="541" t="s">
        <v>131</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132</v>
      </c>
      <c r="N15" s="535"/>
      <c r="O15" s="535"/>
      <c r="P15" s="535"/>
      <c r="Q15" s="536"/>
      <c r="R15" s="527">
        <v>448</v>
      </c>
      <c r="S15" s="528"/>
      <c r="T15" s="528"/>
      <c r="U15" s="528"/>
      <c r="V15" s="529"/>
      <c r="W15" s="462" t="s">
        <v>140</v>
      </c>
      <c r="X15" s="463"/>
      <c r="Y15" s="463"/>
      <c r="Z15" s="463"/>
      <c r="AA15" s="463"/>
      <c r="AB15" s="453"/>
      <c r="AC15" s="497">
        <v>38</v>
      </c>
      <c r="AD15" s="498"/>
      <c r="AE15" s="498"/>
      <c r="AF15" s="498"/>
      <c r="AG15" s="537"/>
      <c r="AH15" s="497">
        <v>45</v>
      </c>
      <c r="AI15" s="498"/>
      <c r="AJ15" s="498"/>
      <c r="AK15" s="498"/>
      <c r="AL15" s="499"/>
      <c r="AM15" s="475"/>
      <c r="AN15" s="476"/>
      <c r="AO15" s="476"/>
      <c r="AP15" s="476"/>
      <c r="AQ15" s="476"/>
      <c r="AR15" s="476"/>
      <c r="AS15" s="476"/>
      <c r="AT15" s="477"/>
      <c r="AU15" s="478"/>
      <c r="AV15" s="479"/>
      <c r="AW15" s="479"/>
      <c r="AX15" s="479"/>
      <c r="AY15" s="406" t="s">
        <v>141</v>
      </c>
      <c r="AZ15" s="407"/>
      <c r="BA15" s="407"/>
      <c r="BB15" s="407"/>
      <c r="BC15" s="407"/>
      <c r="BD15" s="407"/>
      <c r="BE15" s="407"/>
      <c r="BF15" s="407"/>
      <c r="BG15" s="407"/>
      <c r="BH15" s="407"/>
      <c r="BI15" s="407"/>
      <c r="BJ15" s="407"/>
      <c r="BK15" s="407"/>
      <c r="BL15" s="407"/>
      <c r="BM15" s="408"/>
      <c r="BN15" s="409">
        <v>86259</v>
      </c>
      <c r="BO15" s="410"/>
      <c r="BP15" s="410"/>
      <c r="BQ15" s="410"/>
      <c r="BR15" s="410"/>
      <c r="BS15" s="410"/>
      <c r="BT15" s="410"/>
      <c r="BU15" s="411"/>
      <c r="BV15" s="409">
        <v>88729</v>
      </c>
      <c r="BW15" s="410"/>
      <c r="BX15" s="410"/>
      <c r="BY15" s="410"/>
      <c r="BZ15" s="410"/>
      <c r="CA15" s="410"/>
      <c r="CB15" s="410"/>
      <c r="CC15" s="411"/>
      <c r="CD15" s="544" t="s">
        <v>142</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143</v>
      </c>
      <c r="M16" s="555"/>
      <c r="N16" s="555"/>
      <c r="O16" s="555"/>
      <c r="P16" s="555"/>
      <c r="Q16" s="556"/>
      <c r="R16" s="547" t="s">
        <v>144</v>
      </c>
      <c r="S16" s="548"/>
      <c r="T16" s="548"/>
      <c r="U16" s="548"/>
      <c r="V16" s="549"/>
      <c r="W16" s="436"/>
      <c r="X16" s="437"/>
      <c r="Y16" s="437"/>
      <c r="Z16" s="437"/>
      <c r="AA16" s="437"/>
      <c r="AB16" s="426"/>
      <c r="AC16" s="530">
        <v>18.399999999999999</v>
      </c>
      <c r="AD16" s="531"/>
      <c r="AE16" s="531"/>
      <c r="AF16" s="531"/>
      <c r="AG16" s="532"/>
      <c r="AH16" s="530">
        <v>20.100000000000001</v>
      </c>
      <c r="AI16" s="531"/>
      <c r="AJ16" s="531"/>
      <c r="AK16" s="531"/>
      <c r="AL16" s="533"/>
      <c r="AM16" s="475"/>
      <c r="AN16" s="476"/>
      <c r="AO16" s="476"/>
      <c r="AP16" s="476"/>
      <c r="AQ16" s="476"/>
      <c r="AR16" s="476"/>
      <c r="AS16" s="476"/>
      <c r="AT16" s="477"/>
      <c r="AU16" s="478"/>
      <c r="AV16" s="479"/>
      <c r="AW16" s="479"/>
      <c r="AX16" s="479"/>
      <c r="AY16" s="480" t="s">
        <v>145</v>
      </c>
      <c r="AZ16" s="481"/>
      <c r="BA16" s="481"/>
      <c r="BB16" s="481"/>
      <c r="BC16" s="481"/>
      <c r="BD16" s="481"/>
      <c r="BE16" s="481"/>
      <c r="BF16" s="481"/>
      <c r="BG16" s="481"/>
      <c r="BH16" s="481"/>
      <c r="BI16" s="481"/>
      <c r="BJ16" s="481"/>
      <c r="BK16" s="481"/>
      <c r="BL16" s="481"/>
      <c r="BM16" s="482"/>
      <c r="BN16" s="446">
        <v>559311</v>
      </c>
      <c r="BO16" s="447"/>
      <c r="BP16" s="447"/>
      <c r="BQ16" s="447"/>
      <c r="BR16" s="447"/>
      <c r="BS16" s="447"/>
      <c r="BT16" s="447"/>
      <c r="BU16" s="448"/>
      <c r="BV16" s="446">
        <v>607617</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146</v>
      </c>
      <c r="N17" s="551"/>
      <c r="O17" s="551"/>
      <c r="P17" s="551"/>
      <c r="Q17" s="552"/>
      <c r="R17" s="547" t="s">
        <v>144</v>
      </c>
      <c r="S17" s="548"/>
      <c r="T17" s="548"/>
      <c r="U17" s="548"/>
      <c r="V17" s="549"/>
      <c r="W17" s="462" t="s">
        <v>147</v>
      </c>
      <c r="X17" s="463"/>
      <c r="Y17" s="463"/>
      <c r="Z17" s="463"/>
      <c r="AA17" s="463"/>
      <c r="AB17" s="453"/>
      <c r="AC17" s="497">
        <v>145</v>
      </c>
      <c r="AD17" s="498"/>
      <c r="AE17" s="498"/>
      <c r="AF17" s="498"/>
      <c r="AG17" s="537"/>
      <c r="AH17" s="497">
        <v>152</v>
      </c>
      <c r="AI17" s="498"/>
      <c r="AJ17" s="498"/>
      <c r="AK17" s="498"/>
      <c r="AL17" s="499"/>
      <c r="AM17" s="475"/>
      <c r="AN17" s="476"/>
      <c r="AO17" s="476"/>
      <c r="AP17" s="476"/>
      <c r="AQ17" s="476"/>
      <c r="AR17" s="476"/>
      <c r="AS17" s="476"/>
      <c r="AT17" s="477"/>
      <c r="AU17" s="478"/>
      <c r="AV17" s="479"/>
      <c r="AW17" s="479"/>
      <c r="AX17" s="479"/>
      <c r="AY17" s="480" t="s">
        <v>148</v>
      </c>
      <c r="AZ17" s="481"/>
      <c r="BA17" s="481"/>
      <c r="BB17" s="481"/>
      <c r="BC17" s="481"/>
      <c r="BD17" s="481"/>
      <c r="BE17" s="481"/>
      <c r="BF17" s="481"/>
      <c r="BG17" s="481"/>
      <c r="BH17" s="481"/>
      <c r="BI17" s="481"/>
      <c r="BJ17" s="481"/>
      <c r="BK17" s="481"/>
      <c r="BL17" s="481"/>
      <c r="BM17" s="482"/>
      <c r="BN17" s="446">
        <v>109943</v>
      </c>
      <c r="BO17" s="447"/>
      <c r="BP17" s="447"/>
      <c r="BQ17" s="447"/>
      <c r="BR17" s="447"/>
      <c r="BS17" s="447"/>
      <c r="BT17" s="447"/>
      <c r="BU17" s="448"/>
      <c r="BV17" s="446">
        <v>112878</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149</v>
      </c>
      <c r="C18" s="489"/>
      <c r="D18" s="489"/>
      <c r="E18" s="558"/>
      <c r="F18" s="558"/>
      <c r="G18" s="558"/>
      <c r="H18" s="558"/>
      <c r="I18" s="558"/>
      <c r="J18" s="558"/>
      <c r="K18" s="558"/>
      <c r="L18" s="559">
        <v>77.37</v>
      </c>
      <c r="M18" s="559"/>
      <c r="N18" s="559"/>
      <c r="O18" s="559"/>
      <c r="P18" s="559"/>
      <c r="Q18" s="559"/>
      <c r="R18" s="560"/>
      <c r="S18" s="560"/>
      <c r="T18" s="560"/>
      <c r="U18" s="560"/>
      <c r="V18" s="561"/>
      <c r="W18" s="464"/>
      <c r="X18" s="465"/>
      <c r="Y18" s="465"/>
      <c r="Z18" s="465"/>
      <c r="AA18" s="465"/>
      <c r="AB18" s="456"/>
      <c r="AC18" s="562">
        <v>70.400000000000006</v>
      </c>
      <c r="AD18" s="563"/>
      <c r="AE18" s="563"/>
      <c r="AF18" s="563"/>
      <c r="AG18" s="564"/>
      <c r="AH18" s="562">
        <v>67.900000000000006</v>
      </c>
      <c r="AI18" s="563"/>
      <c r="AJ18" s="563"/>
      <c r="AK18" s="563"/>
      <c r="AL18" s="565"/>
      <c r="AM18" s="475"/>
      <c r="AN18" s="476"/>
      <c r="AO18" s="476"/>
      <c r="AP18" s="476"/>
      <c r="AQ18" s="476"/>
      <c r="AR18" s="476"/>
      <c r="AS18" s="476"/>
      <c r="AT18" s="477"/>
      <c r="AU18" s="478"/>
      <c r="AV18" s="479"/>
      <c r="AW18" s="479"/>
      <c r="AX18" s="479"/>
      <c r="AY18" s="480" t="s">
        <v>150</v>
      </c>
      <c r="AZ18" s="481"/>
      <c r="BA18" s="481"/>
      <c r="BB18" s="481"/>
      <c r="BC18" s="481"/>
      <c r="BD18" s="481"/>
      <c r="BE18" s="481"/>
      <c r="BF18" s="481"/>
      <c r="BG18" s="481"/>
      <c r="BH18" s="481"/>
      <c r="BI18" s="481"/>
      <c r="BJ18" s="481"/>
      <c r="BK18" s="481"/>
      <c r="BL18" s="481"/>
      <c r="BM18" s="482"/>
      <c r="BN18" s="446">
        <v>470731</v>
      </c>
      <c r="BO18" s="447"/>
      <c r="BP18" s="447"/>
      <c r="BQ18" s="447"/>
      <c r="BR18" s="447"/>
      <c r="BS18" s="447"/>
      <c r="BT18" s="447"/>
      <c r="BU18" s="448"/>
      <c r="BV18" s="446">
        <v>453980</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151</v>
      </c>
      <c r="C19" s="489"/>
      <c r="D19" s="489"/>
      <c r="E19" s="558"/>
      <c r="F19" s="558"/>
      <c r="G19" s="558"/>
      <c r="H19" s="558"/>
      <c r="I19" s="558"/>
      <c r="J19" s="558"/>
      <c r="K19" s="558"/>
      <c r="L19" s="566">
        <v>6</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152</v>
      </c>
      <c r="AZ19" s="481"/>
      <c r="BA19" s="481"/>
      <c r="BB19" s="481"/>
      <c r="BC19" s="481"/>
      <c r="BD19" s="481"/>
      <c r="BE19" s="481"/>
      <c r="BF19" s="481"/>
      <c r="BG19" s="481"/>
      <c r="BH19" s="481"/>
      <c r="BI19" s="481"/>
      <c r="BJ19" s="481"/>
      <c r="BK19" s="481"/>
      <c r="BL19" s="481"/>
      <c r="BM19" s="482"/>
      <c r="BN19" s="446">
        <v>897480</v>
      </c>
      <c r="BO19" s="447"/>
      <c r="BP19" s="447"/>
      <c r="BQ19" s="447"/>
      <c r="BR19" s="447"/>
      <c r="BS19" s="447"/>
      <c r="BT19" s="447"/>
      <c r="BU19" s="448"/>
      <c r="BV19" s="446">
        <v>1092128</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153</v>
      </c>
      <c r="C20" s="489"/>
      <c r="D20" s="489"/>
      <c r="E20" s="558"/>
      <c r="F20" s="558"/>
      <c r="G20" s="558"/>
      <c r="H20" s="558"/>
      <c r="I20" s="558"/>
      <c r="J20" s="558"/>
      <c r="K20" s="558"/>
      <c r="L20" s="566">
        <v>211</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154</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155</v>
      </c>
      <c r="C22" s="581"/>
      <c r="D22" s="582"/>
      <c r="E22" s="458" t="s">
        <v>1</v>
      </c>
      <c r="F22" s="463"/>
      <c r="G22" s="463"/>
      <c r="H22" s="463"/>
      <c r="I22" s="463"/>
      <c r="J22" s="463"/>
      <c r="K22" s="453"/>
      <c r="L22" s="458" t="s">
        <v>156</v>
      </c>
      <c r="M22" s="463"/>
      <c r="N22" s="463"/>
      <c r="O22" s="463"/>
      <c r="P22" s="453"/>
      <c r="Q22" s="589" t="s">
        <v>157</v>
      </c>
      <c r="R22" s="590"/>
      <c r="S22" s="590"/>
      <c r="T22" s="590"/>
      <c r="U22" s="590"/>
      <c r="V22" s="591"/>
      <c r="W22" s="595" t="s">
        <v>158</v>
      </c>
      <c r="X22" s="581"/>
      <c r="Y22" s="582"/>
      <c r="Z22" s="458" t="s">
        <v>1</v>
      </c>
      <c r="AA22" s="463"/>
      <c r="AB22" s="463"/>
      <c r="AC22" s="463"/>
      <c r="AD22" s="463"/>
      <c r="AE22" s="463"/>
      <c r="AF22" s="463"/>
      <c r="AG22" s="453"/>
      <c r="AH22" s="608" t="s">
        <v>159</v>
      </c>
      <c r="AI22" s="463"/>
      <c r="AJ22" s="463"/>
      <c r="AK22" s="463"/>
      <c r="AL22" s="453"/>
      <c r="AM22" s="608" t="s">
        <v>160</v>
      </c>
      <c r="AN22" s="609"/>
      <c r="AO22" s="609"/>
      <c r="AP22" s="609"/>
      <c r="AQ22" s="609"/>
      <c r="AR22" s="610"/>
      <c r="AS22" s="589" t="s">
        <v>157</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161</v>
      </c>
      <c r="AZ23" s="407"/>
      <c r="BA23" s="407"/>
      <c r="BB23" s="407"/>
      <c r="BC23" s="407"/>
      <c r="BD23" s="407"/>
      <c r="BE23" s="407"/>
      <c r="BF23" s="407"/>
      <c r="BG23" s="407"/>
      <c r="BH23" s="407"/>
      <c r="BI23" s="407"/>
      <c r="BJ23" s="407"/>
      <c r="BK23" s="407"/>
      <c r="BL23" s="407"/>
      <c r="BM23" s="408"/>
      <c r="BN23" s="446">
        <v>647803</v>
      </c>
      <c r="BO23" s="447"/>
      <c r="BP23" s="447"/>
      <c r="BQ23" s="447"/>
      <c r="BR23" s="447"/>
      <c r="BS23" s="447"/>
      <c r="BT23" s="447"/>
      <c r="BU23" s="448"/>
      <c r="BV23" s="446">
        <v>702683</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162</v>
      </c>
      <c r="F24" s="476"/>
      <c r="G24" s="476"/>
      <c r="H24" s="476"/>
      <c r="I24" s="476"/>
      <c r="J24" s="476"/>
      <c r="K24" s="477"/>
      <c r="L24" s="497">
        <v>1</v>
      </c>
      <c r="M24" s="498"/>
      <c r="N24" s="498"/>
      <c r="O24" s="498"/>
      <c r="P24" s="537"/>
      <c r="Q24" s="497">
        <v>4872</v>
      </c>
      <c r="R24" s="498"/>
      <c r="S24" s="498"/>
      <c r="T24" s="498"/>
      <c r="U24" s="498"/>
      <c r="V24" s="537"/>
      <c r="W24" s="596"/>
      <c r="X24" s="584"/>
      <c r="Y24" s="585"/>
      <c r="Z24" s="496" t="s">
        <v>163</v>
      </c>
      <c r="AA24" s="476"/>
      <c r="AB24" s="476"/>
      <c r="AC24" s="476"/>
      <c r="AD24" s="476"/>
      <c r="AE24" s="476"/>
      <c r="AF24" s="476"/>
      <c r="AG24" s="477"/>
      <c r="AH24" s="497">
        <v>15</v>
      </c>
      <c r="AI24" s="498"/>
      <c r="AJ24" s="498"/>
      <c r="AK24" s="498"/>
      <c r="AL24" s="537"/>
      <c r="AM24" s="497">
        <v>42105</v>
      </c>
      <c r="AN24" s="498"/>
      <c r="AO24" s="498"/>
      <c r="AP24" s="498"/>
      <c r="AQ24" s="498"/>
      <c r="AR24" s="537"/>
      <c r="AS24" s="497">
        <v>2807</v>
      </c>
      <c r="AT24" s="498"/>
      <c r="AU24" s="498"/>
      <c r="AV24" s="498"/>
      <c r="AW24" s="498"/>
      <c r="AX24" s="499"/>
      <c r="AY24" s="616" t="s">
        <v>164</v>
      </c>
      <c r="AZ24" s="617"/>
      <c r="BA24" s="617"/>
      <c r="BB24" s="617"/>
      <c r="BC24" s="617"/>
      <c r="BD24" s="617"/>
      <c r="BE24" s="617"/>
      <c r="BF24" s="617"/>
      <c r="BG24" s="617"/>
      <c r="BH24" s="617"/>
      <c r="BI24" s="617"/>
      <c r="BJ24" s="617"/>
      <c r="BK24" s="617"/>
      <c r="BL24" s="617"/>
      <c r="BM24" s="618"/>
      <c r="BN24" s="446">
        <v>461591</v>
      </c>
      <c r="BO24" s="447"/>
      <c r="BP24" s="447"/>
      <c r="BQ24" s="447"/>
      <c r="BR24" s="447"/>
      <c r="BS24" s="447"/>
      <c r="BT24" s="447"/>
      <c r="BU24" s="448"/>
      <c r="BV24" s="446">
        <v>517278</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165</v>
      </c>
      <c r="F25" s="476"/>
      <c r="G25" s="476"/>
      <c r="H25" s="476"/>
      <c r="I25" s="476"/>
      <c r="J25" s="476"/>
      <c r="K25" s="477"/>
      <c r="L25" s="497" t="s">
        <v>166</v>
      </c>
      <c r="M25" s="498"/>
      <c r="N25" s="498"/>
      <c r="O25" s="498"/>
      <c r="P25" s="537"/>
      <c r="Q25" s="497" t="s">
        <v>167</v>
      </c>
      <c r="R25" s="498"/>
      <c r="S25" s="498"/>
      <c r="T25" s="498"/>
      <c r="U25" s="498"/>
      <c r="V25" s="537"/>
      <c r="W25" s="596"/>
      <c r="X25" s="584"/>
      <c r="Y25" s="585"/>
      <c r="Z25" s="496" t="s">
        <v>168</v>
      </c>
      <c r="AA25" s="476"/>
      <c r="AB25" s="476"/>
      <c r="AC25" s="476"/>
      <c r="AD25" s="476"/>
      <c r="AE25" s="476"/>
      <c r="AF25" s="476"/>
      <c r="AG25" s="477"/>
      <c r="AH25" s="497" t="s">
        <v>166</v>
      </c>
      <c r="AI25" s="498"/>
      <c r="AJ25" s="498"/>
      <c r="AK25" s="498"/>
      <c r="AL25" s="537"/>
      <c r="AM25" s="497" t="s">
        <v>131</v>
      </c>
      <c r="AN25" s="498"/>
      <c r="AO25" s="498"/>
      <c r="AP25" s="498"/>
      <c r="AQ25" s="498"/>
      <c r="AR25" s="537"/>
      <c r="AS25" s="497" t="s">
        <v>167</v>
      </c>
      <c r="AT25" s="498"/>
      <c r="AU25" s="498"/>
      <c r="AV25" s="498"/>
      <c r="AW25" s="498"/>
      <c r="AX25" s="499"/>
      <c r="AY25" s="406" t="s">
        <v>169</v>
      </c>
      <c r="AZ25" s="407"/>
      <c r="BA25" s="407"/>
      <c r="BB25" s="407"/>
      <c r="BC25" s="407"/>
      <c r="BD25" s="407"/>
      <c r="BE25" s="407"/>
      <c r="BF25" s="407"/>
      <c r="BG25" s="407"/>
      <c r="BH25" s="407"/>
      <c r="BI25" s="407"/>
      <c r="BJ25" s="407"/>
      <c r="BK25" s="407"/>
      <c r="BL25" s="407"/>
      <c r="BM25" s="408"/>
      <c r="BN25" s="409" t="s">
        <v>166</v>
      </c>
      <c r="BO25" s="410"/>
      <c r="BP25" s="410"/>
      <c r="BQ25" s="410"/>
      <c r="BR25" s="410"/>
      <c r="BS25" s="410"/>
      <c r="BT25" s="410"/>
      <c r="BU25" s="411"/>
      <c r="BV25" s="409" t="s">
        <v>166</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170</v>
      </c>
      <c r="F26" s="476"/>
      <c r="G26" s="476"/>
      <c r="H26" s="476"/>
      <c r="I26" s="476"/>
      <c r="J26" s="476"/>
      <c r="K26" s="477"/>
      <c r="L26" s="497">
        <v>1</v>
      </c>
      <c r="M26" s="498"/>
      <c r="N26" s="498"/>
      <c r="O26" s="498"/>
      <c r="P26" s="537"/>
      <c r="Q26" s="497">
        <v>3913</v>
      </c>
      <c r="R26" s="498"/>
      <c r="S26" s="498"/>
      <c r="T26" s="498"/>
      <c r="U26" s="498"/>
      <c r="V26" s="537"/>
      <c r="W26" s="596"/>
      <c r="X26" s="584"/>
      <c r="Y26" s="585"/>
      <c r="Z26" s="496" t="s">
        <v>171</v>
      </c>
      <c r="AA26" s="606"/>
      <c r="AB26" s="606"/>
      <c r="AC26" s="606"/>
      <c r="AD26" s="606"/>
      <c r="AE26" s="606"/>
      <c r="AF26" s="606"/>
      <c r="AG26" s="607"/>
      <c r="AH26" s="497" t="s">
        <v>166</v>
      </c>
      <c r="AI26" s="498"/>
      <c r="AJ26" s="498"/>
      <c r="AK26" s="498"/>
      <c r="AL26" s="537"/>
      <c r="AM26" s="497" t="s">
        <v>167</v>
      </c>
      <c r="AN26" s="498"/>
      <c r="AO26" s="498"/>
      <c r="AP26" s="498"/>
      <c r="AQ26" s="498"/>
      <c r="AR26" s="537"/>
      <c r="AS26" s="497" t="s">
        <v>166</v>
      </c>
      <c r="AT26" s="498"/>
      <c r="AU26" s="498"/>
      <c r="AV26" s="498"/>
      <c r="AW26" s="498"/>
      <c r="AX26" s="499"/>
      <c r="AY26" s="449" t="s">
        <v>172</v>
      </c>
      <c r="AZ26" s="450"/>
      <c r="BA26" s="450"/>
      <c r="BB26" s="450"/>
      <c r="BC26" s="450"/>
      <c r="BD26" s="450"/>
      <c r="BE26" s="450"/>
      <c r="BF26" s="450"/>
      <c r="BG26" s="450"/>
      <c r="BH26" s="450"/>
      <c r="BI26" s="450"/>
      <c r="BJ26" s="450"/>
      <c r="BK26" s="450"/>
      <c r="BL26" s="450"/>
      <c r="BM26" s="451"/>
      <c r="BN26" s="446" t="s">
        <v>166</v>
      </c>
      <c r="BO26" s="447"/>
      <c r="BP26" s="447"/>
      <c r="BQ26" s="447"/>
      <c r="BR26" s="447"/>
      <c r="BS26" s="447"/>
      <c r="BT26" s="447"/>
      <c r="BU26" s="448"/>
      <c r="BV26" s="446" t="s">
        <v>166</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173</v>
      </c>
      <c r="F27" s="476"/>
      <c r="G27" s="476"/>
      <c r="H27" s="476"/>
      <c r="I27" s="476"/>
      <c r="J27" s="476"/>
      <c r="K27" s="477"/>
      <c r="L27" s="497">
        <v>1</v>
      </c>
      <c r="M27" s="498"/>
      <c r="N27" s="498"/>
      <c r="O27" s="498"/>
      <c r="P27" s="537"/>
      <c r="Q27" s="497">
        <v>1856</v>
      </c>
      <c r="R27" s="498"/>
      <c r="S27" s="498"/>
      <c r="T27" s="498"/>
      <c r="U27" s="498"/>
      <c r="V27" s="537"/>
      <c r="W27" s="596"/>
      <c r="X27" s="584"/>
      <c r="Y27" s="585"/>
      <c r="Z27" s="496" t="s">
        <v>174</v>
      </c>
      <c r="AA27" s="476"/>
      <c r="AB27" s="476"/>
      <c r="AC27" s="476"/>
      <c r="AD27" s="476"/>
      <c r="AE27" s="476"/>
      <c r="AF27" s="476"/>
      <c r="AG27" s="477"/>
      <c r="AH27" s="497" t="s">
        <v>167</v>
      </c>
      <c r="AI27" s="498"/>
      <c r="AJ27" s="498"/>
      <c r="AK27" s="498"/>
      <c r="AL27" s="537"/>
      <c r="AM27" s="497" t="s">
        <v>167</v>
      </c>
      <c r="AN27" s="498"/>
      <c r="AO27" s="498"/>
      <c r="AP27" s="498"/>
      <c r="AQ27" s="498"/>
      <c r="AR27" s="537"/>
      <c r="AS27" s="497" t="s">
        <v>166</v>
      </c>
      <c r="AT27" s="498"/>
      <c r="AU27" s="498"/>
      <c r="AV27" s="498"/>
      <c r="AW27" s="498"/>
      <c r="AX27" s="499"/>
      <c r="AY27" s="538" t="s">
        <v>175</v>
      </c>
      <c r="AZ27" s="539"/>
      <c r="BA27" s="539"/>
      <c r="BB27" s="539"/>
      <c r="BC27" s="539"/>
      <c r="BD27" s="539"/>
      <c r="BE27" s="539"/>
      <c r="BF27" s="539"/>
      <c r="BG27" s="539"/>
      <c r="BH27" s="539"/>
      <c r="BI27" s="539"/>
      <c r="BJ27" s="539"/>
      <c r="BK27" s="539"/>
      <c r="BL27" s="539"/>
      <c r="BM27" s="540"/>
      <c r="BN27" s="619">
        <v>25189</v>
      </c>
      <c r="BO27" s="620"/>
      <c r="BP27" s="620"/>
      <c r="BQ27" s="620"/>
      <c r="BR27" s="620"/>
      <c r="BS27" s="620"/>
      <c r="BT27" s="620"/>
      <c r="BU27" s="621"/>
      <c r="BV27" s="619">
        <v>25175</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176</v>
      </c>
      <c r="F28" s="476"/>
      <c r="G28" s="476"/>
      <c r="H28" s="476"/>
      <c r="I28" s="476"/>
      <c r="J28" s="476"/>
      <c r="K28" s="477"/>
      <c r="L28" s="497">
        <v>1</v>
      </c>
      <c r="M28" s="498"/>
      <c r="N28" s="498"/>
      <c r="O28" s="498"/>
      <c r="P28" s="537"/>
      <c r="Q28" s="497">
        <v>1248</v>
      </c>
      <c r="R28" s="498"/>
      <c r="S28" s="498"/>
      <c r="T28" s="498"/>
      <c r="U28" s="498"/>
      <c r="V28" s="537"/>
      <c r="W28" s="596"/>
      <c r="X28" s="584"/>
      <c r="Y28" s="585"/>
      <c r="Z28" s="496" t="s">
        <v>177</v>
      </c>
      <c r="AA28" s="476"/>
      <c r="AB28" s="476"/>
      <c r="AC28" s="476"/>
      <c r="AD28" s="476"/>
      <c r="AE28" s="476"/>
      <c r="AF28" s="476"/>
      <c r="AG28" s="477"/>
      <c r="AH28" s="497" t="s">
        <v>167</v>
      </c>
      <c r="AI28" s="498"/>
      <c r="AJ28" s="498"/>
      <c r="AK28" s="498"/>
      <c r="AL28" s="537"/>
      <c r="AM28" s="497" t="s">
        <v>166</v>
      </c>
      <c r="AN28" s="498"/>
      <c r="AO28" s="498"/>
      <c r="AP28" s="498"/>
      <c r="AQ28" s="498"/>
      <c r="AR28" s="537"/>
      <c r="AS28" s="497" t="s">
        <v>166</v>
      </c>
      <c r="AT28" s="498"/>
      <c r="AU28" s="498"/>
      <c r="AV28" s="498"/>
      <c r="AW28" s="498"/>
      <c r="AX28" s="499"/>
      <c r="AY28" s="622" t="s">
        <v>178</v>
      </c>
      <c r="AZ28" s="623"/>
      <c r="BA28" s="623"/>
      <c r="BB28" s="624"/>
      <c r="BC28" s="406" t="s">
        <v>41</v>
      </c>
      <c r="BD28" s="407"/>
      <c r="BE28" s="407"/>
      <c r="BF28" s="407"/>
      <c r="BG28" s="407"/>
      <c r="BH28" s="407"/>
      <c r="BI28" s="407"/>
      <c r="BJ28" s="407"/>
      <c r="BK28" s="407"/>
      <c r="BL28" s="407"/>
      <c r="BM28" s="408"/>
      <c r="BN28" s="409">
        <v>581309</v>
      </c>
      <c r="BO28" s="410"/>
      <c r="BP28" s="410"/>
      <c r="BQ28" s="410"/>
      <c r="BR28" s="410"/>
      <c r="BS28" s="410"/>
      <c r="BT28" s="410"/>
      <c r="BU28" s="411"/>
      <c r="BV28" s="409">
        <v>722097</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179</v>
      </c>
      <c r="F29" s="476"/>
      <c r="G29" s="476"/>
      <c r="H29" s="476"/>
      <c r="I29" s="476"/>
      <c r="J29" s="476"/>
      <c r="K29" s="477"/>
      <c r="L29" s="497">
        <v>6</v>
      </c>
      <c r="M29" s="498"/>
      <c r="N29" s="498"/>
      <c r="O29" s="498"/>
      <c r="P29" s="537"/>
      <c r="Q29" s="497">
        <v>1130</v>
      </c>
      <c r="R29" s="498"/>
      <c r="S29" s="498"/>
      <c r="T29" s="498"/>
      <c r="U29" s="498"/>
      <c r="V29" s="537"/>
      <c r="W29" s="597"/>
      <c r="X29" s="598"/>
      <c r="Y29" s="599"/>
      <c r="Z29" s="496" t="s">
        <v>180</v>
      </c>
      <c r="AA29" s="476"/>
      <c r="AB29" s="476"/>
      <c r="AC29" s="476"/>
      <c r="AD29" s="476"/>
      <c r="AE29" s="476"/>
      <c r="AF29" s="476"/>
      <c r="AG29" s="477"/>
      <c r="AH29" s="497">
        <v>15</v>
      </c>
      <c r="AI29" s="498"/>
      <c r="AJ29" s="498"/>
      <c r="AK29" s="498"/>
      <c r="AL29" s="537"/>
      <c r="AM29" s="497">
        <v>42105</v>
      </c>
      <c r="AN29" s="498"/>
      <c r="AO29" s="498"/>
      <c r="AP29" s="498"/>
      <c r="AQ29" s="498"/>
      <c r="AR29" s="537"/>
      <c r="AS29" s="497">
        <v>2807</v>
      </c>
      <c r="AT29" s="498"/>
      <c r="AU29" s="498"/>
      <c r="AV29" s="498"/>
      <c r="AW29" s="498"/>
      <c r="AX29" s="499"/>
      <c r="AY29" s="625"/>
      <c r="AZ29" s="626"/>
      <c r="BA29" s="626"/>
      <c r="BB29" s="627"/>
      <c r="BC29" s="480" t="s">
        <v>181</v>
      </c>
      <c r="BD29" s="481"/>
      <c r="BE29" s="481"/>
      <c r="BF29" s="481"/>
      <c r="BG29" s="481"/>
      <c r="BH29" s="481"/>
      <c r="BI29" s="481"/>
      <c r="BJ29" s="481"/>
      <c r="BK29" s="481"/>
      <c r="BL29" s="481"/>
      <c r="BM29" s="482"/>
      <c r="BN29" s="446">
        <v>68396</v>
      </c>
      <c r="BO29" s="447"/>
      <c r="BP29" s="447"/>
      <c r="BQ29" s="447"/>
      <c r="BR29" s="447"/>
      <c r="BS29" s="447"/>
      <c r="BT29" s="447"/>
      <c r="BU29" s="448"/>
      <c r="BV29" s="446">
        <v>36347</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182</v>
      </c>
      <c r="X30" s="604"/>
      <c r="Y30" s="604"/>
      <c r="Z30" s="604"/>
      <c r="AA30" s="604"/>
      <c r="AB30" s="604"/>
      <c r="AC30" s="604"/>
      <c r="AD30" s="604"/>
      <c r="AE30" s="604"/>
      <c r="AF30" s="604"/>
      <c r="AG30" s="605"/>
      <c r="AH30" s="562">
        <v>91.8</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43</v>
      </c>
      <c r="BD30" s="617"/>
      <c r="BE30" s="617"/>
      <c r="BF30" s="617"/>
      <c r="BG30" s="617"/>
      <c r="BH30" s="617"/>
      <c r="BI30" s="617"/>
      <c r="BJ30" s="617"/>
      <c r="BK30" s="617"/>
      <c r="BL30" s="617"/>
      <c r="BM30" s="618"/>
      <c r="BN30" s="619">
        <v>336470</v>
      </c>
      <c r="BO30" s="620"/>
      <c r="BP30" s="620"/>
      <c r="BQ30" s="620"/>
      <c r="BR30" s="620"/>
      <c r="BS30" s="620"/>
      <c r="BT30" s="620"/>
      <c r="BU30" s="621"/>
      <c r="BV30" s="619">
        <v>326104</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189</v>
      </c>
      <c r="D33" s="470"/>
      <c r="E33" s="435" t="s">
        <v>190</v>
      </c>
      <c r="F33" s="435"/>
      <c r="G33" s="435"/>
      <c r="H33" s="435"/>
      <c r="I33" s="435"/>
      <c r="J33" s="435"/>
      <c r="K33" s="435"/>
      <c r="L33" s="435"/>
      <c r="M33" s="435"/>
      <c r="N33" s="435"/>
      <c r="O33" s="435"/>
      <c r="P33" s="435"/>
      <c r="Q33" s="435"/>
      <c r="R33" s="435"/>
      <c r="S33" s="435"/>
      <c r="T33" s="195"/>
      <c r="U33" s="470" t="s">
        <v>189</v>
      </c>
      <c r="V33" s="470"/>
      <c r="W33" s="435" t="s">
        <v>190</v>
      </c>
      <c r="X33" s="435"/>
      <c r="Y33" s="435"/>
      <c r="Z33" s="435"/>
      <c r="AA33" s="435"/>
      <c r="AB33" s="435"/>
      <c r="AC33" s="435"/>
      <c r="AD33" s="435"/>
      <c r="AE33" s="435"/>
      <c r="AF33" s="435"/>
      <c r="AG33" s="435"/>
      <c r="AH33" s="435"/>
      <c r="AI33" s="435"/>
      <c r="AJ33" s="435"/>
      <c r="AK33" s="435"/>
      <c r="AL33" s="195"/>
      <c r="AM33" s="470" t="s">
        <v>191</v>
      </c>
      <c r="AN33" s="470"/>
      <c r="AO33" s="435" t="s">
        <v>192</v>
      </c>
      <c r="AP33" s="435"/>
      <c r="AQ33" s="435"/>
      <c r="AR33" s="435"/>
      <c r="AS33" s="435"/>
      <c r="AT33" s="435"/>
      <c r="AU33" s="435"/>
      <c r="AV33" s="435"/>
      <c r="AW33" s="435"/>
      <c r="AX33" s="435"/>
      <c r="AY33" s="435"/>
      <c r="AZ33" s="435"/>
      <c r="BA33" s="435"/>
      <c r="BB33" s="435"/>
      <c r="BC33" s="435"/>
      <c r="BD33" s="196"/>
      <c r="BE33" s="435" t="s">
        <v>193</v>
      </c>
      <c r="BF33" s="435"/>
      <c r="BG33" s="435" t="s">
        <v>194</v>
      </c>
      <c r="BH33" s="435"/>
      <c r="BI33" s="435"/>
      <c r="BJ33" s="435"/>
      <c r="BK33" s="435"/>
      <c r="BL33" s="435"/>
      <c r="BM33" s="435"/>
      <c r="BN33" s="435"/>
      <c r="BO33" s="435"/>
      <c r="BP33" s="435"/>
      <c r="BQ33" s="435"/>
      <c r="BR33" s="435"/>
      <c r="BS33" s="435"/>
      <c r="BT33" s="435"/>
      <c r="BU33" s="435"/>
      <c r="BV33" s="196"/>
      <c r="BW33" s="470" t="s">
        <v>193</v>
      </c>
      <c r="BX33" s="470"/>
      <c r="BY33" s="435" t="s">
        <v>195</v>
      </c>
      <c r="BZ33" s="435"/>
      <c r="CA33" s="435"/>
      <c r="CB33" s="435"/>
      <c r="CC33" s="435"/>
      <c r="CD33" s="435"/>
      <c r="CE33" s="435"/>
      <c r="CF33" s="435"/>
      <c r="CG33" s="435"/>
      <c r="CH33" s="435"/>
      <c r="CI33" s="435"/>
      <c r="CJ33" s="435"/>
      <c r="CK33" s="435"/>
      <c r="CL33" s="435"/>
      <c r="CM33" s="435"/>
      <c r="CN33" s="195"/>
      <c r="CO33" s="470" t="s">
        <v>189</v>
      </c>
      <c r="CP33" s="470"/>
      <c r="CQ33" s="435" t="s">
        <v>196</v>
      </c>
      <c r="CR33" s="435"/>
      <c r="CS33" s="435"/>
      <c r="CT33" s="435"/>
      <c r="CU33" s="435"/>
      <c r="CV33" s="435"/>
      <c r="CW33" s="435"/>
      <c r="CX33" s="435"/>
      <c r="CY33" s="435"/>
      <c r="CZ33" s="435"/>
      <c r="DA33" s="435"/>
      <c r="DB33" s="435"/>
      <c r="DC33" s="435"/>
      <c r="DD33" s="435"/>
      <c r="DE33" s="435"/>
      <c r="DF33" s="195"/>
      <c r="DG33" s="631" t="s">
        <v>197</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t="str">
        <f>IF(AO34="","",MAX(C34:D43,U34:V43)+1)</f>
        <v/>
      </c>
      <c r="AN34" s="632"/>
      <c r="AO34" s="633"/>
      <c r="AP34" s="633"/>
      <c r="AQ34" s="633"/>
      <c r="AR34" s="633"/>
      <c r="AS34" s="633"/>
      <c r="AT34" s="633"/>
      <c r="AU34" s="633"/>
      <c r="AV34" s="633"/>
      <c r="AW34" s="633"/>
      <c r="AX34" s="633"/>
      <c r="AY34" s="633"/>
      <c r="AZ34" s="633"/>
      <c r="BA34" s="633"/>
      <c r="BB34" s="633"/>
      <c r="BC34" s="633"/>
      <c r="BD34" s="193"/>
      <c r="BE34" s="632">
        <f>IF(BG34="","",MAX(C34:D43,U34:V43,AM34:AN43)+1)</f>
        <v>6</v>
      </c>
      <c r="BF34" s="632"/>
      <c r="BG34" s="633" t="str">
        <f>IF('各会計、関係団体の財政状況及び健全化判断比率'!B32="","",'各会計、関係団体の財政状況及び健全化判断比率'!B32)</f>
        <v>簡易水道特別会計</v>
      </c>
      <c r="BH34" s="633"/>
      <c r="BI34" s="633"/>
      <c r="BJ34" s="633"/>
      <c r="BK34" s="633"/>
      <c r="BL34" s="633"/>
      <c r="BM34" s="633"/>
      <c r="BN34" s="633"/>
      <c r="BO34" s="633"/>
      <c r="BP34" s="633"/>
      <c r="BQ34" s="633"/>
      <c r="BR34" s="633"/>
      <c r="BS34" s="633"/>
      <c r="BT34" s="633"/>
      <c r="BU34" s="633"/>
      <c r="BV34" s="193"/>
      <c r="BW34" s="632">
        <f>IF(BY34="","",MAX(C34:D43,U34:V43,AM34:AN43,BE34:BF43)+1)</f>
        <v>8</v>
      </c>
      <c r="BX34" s="632"/>
      <c r="BY34" s="633" t="str">
        <f>IF('各会計、関係団体の財政状況及び健全化判断比率'!B68="","",'各会計、関係団体の財政状況及び健全化判断比率'!B68)</f>
        <v>南信州広域連合（一般会計）</v>
      </c>
      <c r="BZ34" s="633"/>
      <c r="CA34" s="633"/>
      <c r="CB34" s="633"/>
      <c r="CC34" s="633"/>
      <c r="CD34" s="633"/>
      <c r="CE34" s="633"/>
      <c r="CF34" s="633"/>
      <c r="CG34" s="633"/>
      <c r="CH34" s="633"/>
      <c r="CI34" s="633"/>
      <c r="CJ34" s="633"/>
      <c r="CK34" s="633"/>
      <c r="CL34" s="633"/>
      <c r="CM34" s="633"/>
      <c r="CN34" s="193"/>
      <c r="CO34" s="632">
        <f>IF(CQ34="","",MAX(C34:D43,U34:V43,AM34:AN43,BE34:BF43,BW34:BX43)+1)</f>
        <v>18</v>
      </c>
      <c r="CP34" s="632"/>
      <c r="CQ34" s="633" t="str">
        <f>IF('各会計、関係団体の財政状況及び健全化判断比率'!BS7="","",'各会計、関係団体の財政状況及び健全化判断比率'!BS7)</f>
        <v>株式会社　信州平谷温泉</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7</v>
      </c>
      <c r="BF35" s="632"/>
      <c r="BG35" s="633" t="str">
        <f>IF('各会計、関係団体の財政状況及び健全化判断比率'!B33="","",'各会計、関係団体の財政状況及び健全化判断比率'!B33)</f>
        <v>農業集落排水事業特別会計</v>
      </c>
      <c r="BH35" s="633"/>
      <c r="BI35" s="633"/>
      <c r="BJ35" s="633"/>
      <c r="BK35" s="633"/>
      <c r="BL35" s="633"/>
      <c r="BM35" s="633"/>
      <c r="BN35" s="633"/>
      <c r="BO35" s="633"/>
      <c r="BP35" s="633"/>
      <c r="BQ35" s="633"/>
      <c r="BR35" s="633"/>
      <c r="BS35" s="633"/>
      <c r="BT35" s="633"/>
      <c r="BU35" s="633"/>
      <c r="BV35" s="193"/>
      <c r="BW35" s="632">
        <f t="shared" ref="BW35:BW43" si="2">IF(BY35="","",BW34+1)</f>
        <v>9</v>
      </c>
      <c r="BX35" s="632"/>
      <c r="BY35" s="633" t="str">
        <f>IF('各会計、関係団体の財政状況及び健全化判断比率'!B69="","",'各会計、関係団体の財政状況及び健全化判断比率'!B69)</f>
        <v>南信州広域連合（南信州広域振興基金特別会計）</v>
      </c>
      <c r="BZ35" s="633"/>
      <c r="CA35" s="633"/>
      <c r="CB35" s="633"/>
      <c r="CC35" s="633"/>
      <c r="CD35" s="633"/>
      <c r="CE35" s="633"/>
      <c r="CF35" s="633"/>
      <c r="CG35" s="633"/>
      <c r="CH35" s="633"/>
      <c r="CI35" s="633"/>
      <c r="CJ35" s="633"/>
      <c r="CK35" s="633"/>
      <c r="CL35" s="633"/>
      <c r="CM35" s="633"/>
      <c r="CN35" s="193"/>
      <c r="CO35" s="632">
        <f t="shared" ref="CO35:CO43" si="3">IF(CQ35="","",CO34+1)</f>
        <v>19</v>
      </c>
      <c r="CP35" s="632"/>
      <c r="CQ35" s="633" t="str">
        <f>IF('各会計、関係団体の財政状況及び健全化判断比率'!BS8="","",'各会計、関係団体の財政状況及び健全化判断比率'!BS8)</f>
        <v>有限会社　みなみ信州平谷リゾート</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国保直営診療所特別会計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10</v>
      </c>
      <c r="BX36" s="632"/>
      <c r="BY36" s="633" t="str">
        <f>IF('各会計、関係団体の財政状況及び健全化判断比率'!B70="","",'各会計、関係団体の財政状況及び健全化判断比率'!B70)</f>
        <v>南信州広域連合（飯田広域消防特別会計）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f t="shared" si="4"/>
        <v>5</v>
      </c>
      <c r="V37" s="632"/>
      <c r="W37" s="633" t="str">
        <f>IF('各会計、関係団体の財政状況及び健全化判断比率'!B31="","",'各会計、関係団体の財政状況及び健全化判断比率'!B31)</f>
        <v>後期高齢者医療特別会計</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11</v>
      </c>
      <c r="BX37" s="632"/>
      <c r="BY37" s="633" t="str">
        <f>IF('各会計、関係団体の財政状況及び健全化判断比率'!B71="","",'各会計、関係団体の財政状況及び健全化判断比率'!B71)</f>
        <v>南信州広域連合（稲葉クリーンセンター特別会計）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12</v>
      </c>
      <c r="BX38" s="632"/>
      <c r="BY38" s="633" t="str">
        <f>IF('各会計、関係団体の財政状況及び健全化判断比率'!B72="","",'各会計、関係団体の財政状況及び健全化判断比率'!B72)</f>
        <v>長野県市町村自治振興組合（一般会計）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13</v>
      </c>
      <c r="BX39" s="632"/>
      <c r="BY39" s="633" t="str">
        <f>IF('各会計、関係団体の財政状況及び健全化判断比率'!B73="","",'各会計、関係団体の財政状況及び健全化判断比率'!B73)</f>
        <v>長野県地方税滞納整理機構（一般会計）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14</v>
      </c>
      <c r="BX40" s="632"/>
      <c r="BY40" s="633" t="str">
        <f>IF('各会計、関係団体の財政状況及び健全化判断比率'!B74="","",'各会計、関係団体の財政状況及び健全化判断比率'!B74)</f>
        <v>長野県市町村総合事務組合（一般会計）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15</v>
      </c>
      <c r="BX41" s="632"/>
      <c r="BY41" s="633" t="str">
        <f>IF('各会計、関係団体の財政状況及び健全化判断比率'!B75="","",'各会計、関係団体の財政状況及び健全化判断比率'!B75)</f>
        <v>長野県市町村総合事務組合（非常勤職員公務災害補償特別会計）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16</v>
      </c>
      <c r="BX42" s="632"/>
      <c r="BY42" s="633" t="str">
        <f>IF('各会計、関係団体の財政状況及び健全化判断比率'!B76="","",'各会計、関係団体の財政状況及び健全化判断比率'!B76)</f>
        <v>長野県後期高齢者医療広域連合（一般会計）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f t="shared" si="2"/>
        <v>17</v>
      </c>
      <c r="BX43" s="632"/>
      <c r="BY43" s="633" t="str">
        <f>IF('各会計、関係団体の財政状況及び健全化判断比率'!B77="","",'各会計、関係団体の財政状況及び健全化判断比率'!B77)</f>
        <v>長野県後期高齢者医療広域連合（後期高齢者医療事業特別会計）</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202</v>
      </c>
    </row>
    <row r="50" spans="5:5" x14ac:dyDescent="0.15">
      <c r="E50" s="167" t="s">
        <v>203</v>
      </c>
    </row>
    <row r="51" spans="5:5" x14ac:dyDescent="0.15">
      <c r="E51" s="167" t="s">
        <v>204</v>
      </c>
    </row>
    <row r="52" spans="5:5" x14ac:dyDescent="0.15">
      <c r="E52" s="167" t="s">
        <v>205</v>
      </c>
    </row>
    <row r="53" spans="5:5" x14ac:dyDescent="0.15">
      <c r="E53" s="167" t="s">
        <v>206</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XBzwmXeCsEfYzV5z/TKlAZJ0XnvjL/FzJgC/5FlG98QuQmgSa0eqAFdfjYQHVpfPZ1iuFVEpFhiEQqwoznvs3Q==" saltValue="Uw8IxWYOb1wwiA40yIhJk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207</v>
      </c>
      <c r="DI1" s="636"/>
      <c r="DJ1" s="636"/>
      <c r="DK1" s="636"/>
      <c r="DL1" s="636"/>
      <c r="DM1" s="636"/>
      <c r="DN1" s="637"/>
      <c r="DO1" s="205"/>
      <c r="DP1" s="635" t="s">
        <v>208</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210</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211</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212</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213</v>
      </c>
      <c r="S4" s="639"/>
      <c r="T4" s="639"/>
      <c r="U4" s="639"/>
      <c r="V4" s="639"/>
      <c r="W4" s="639"/>
      <c r="X4" s="639"/>
      <c r="Y4" s="640"/>
      <c r="Z4" s="638" t="s">
        <v>214</v>
      </c>
      <c r="AA4" s="639"/>
      <c r="AB4" s="639"/>
      <c r="AC4" s="640"/>
      <c r="AD4" s="638" t="s">
        <v>215</v>
      </c>
      <c r="AE4" s="639"/>
      <c r="AF4" s="639"/>
      <c r="AG4" s="639"/>
      <c r="AH4" s="639"/>
      <c r="AI4" s="639"/>
      <c r="AJ4" s="639"/>
      <c r="AK4" s="640"/>
      <c r="AL4" s="638" t="s">
        <v>214</v>
      </c>
      <c r="AM4" s="639"/>
      <c r="AN4" s="639"/>
      <c r="AO4" s="640"/>
      <c r="AP4" s="644" t="s">
        <v>216</v>
      </c>
      <c r="AQ4" s="644"/>
      <c r="AR4" s="644"/>
      <c r="AS4" s="644"/>
      <c r="AT4" s="644"/>
      <c r="AU4" s="644"/>
      <c r="AV4" s="644"/>
      <c r="AW4" s="644"/>
      <c r="AX4" s="644"/>
      <c r="AY4" s="644"/>
      <c r="AZ4" s="644"/>
      <c r="BA4" s="644"/>
      <c r="BB4" s="644"/>
      <c r="BC4" s="644"/>
      <c r="BD4" s="644"/>
      <c r="BE4" s="644"/>
      <c r="BF4" s="644"/>
      <c r="BG4" s="644" t="s">
        <v>217</v>
      </c>
      <c r="BH4" s="644"/>
      <c r="BI4" s="644"/>
      <c r="BJ4" s="644"/>
      <c r="BK4" s="644"/>
      <c r="BL4" s="644"/>
      <c r="BM4" s="644"/>
      <c r="BN4" s="644"/>
      <c r="BO4" s="644" t="s">
        <v>214</v>
      </c>
      <c r="BP4" s="644"/>
      <c r="BQ4" s="644"/>
      <c r="BR4" s="644"/>
      <c r="BS4" s="644" t="s">
        <v>218</v>
      </c>
      <c r="BT4" s="644"/>
      <c r="BU4" s="644"/>
      <c r="BV4" s="644"/>
      <c r="BW4" s="644"/>
      <c r="BX4" s="644"/>
      <c r="BY4" s="644"/>
      <c r="BZ4" s="644"/>
      <c r="CA4" s="644"/>
      <c r="CB4" s="644"/>
      <c r="CD4" s="641" t="s">
        <v>219</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220</v>
      </c>
      <c r="C5" s="646"/>
      <c r="D5" s="646"/>
      <c r="E5" s="646"/>
      <c r="F5" s="646"/>
      <c r="G5" s="646"/>
      <c r="H5" s="646"/>
      <c r="I5" s="646"/>
      <c r="J5" s="646"/>
      <c r="K5" s="646"/>
      <c r="L5" s="646"/>
      <c r="M5" s="646"/>
      <c r="N5" s="646"/>
      <c r="O5" s="646"/>
      <c r="P5" s="646"/>
      <c r="Q5" s="647"/>
      <c r="R5" s="648">
        <v>94759</v>
      </c>
      <c r="S5" s="649"/>
      <c r="T5" s="649"/>
      <c r="U5" s="649"/>
      <c r="V5" s="649"/>
      <c r="W5" s="649"/>
      <c r="X5" s="649"/>
      <c r="Y5" s="650"/>
      <c r="Z5" s="651">
        <v>8</v>
      </c>
      <c r="AA5" s="651"/>
      <c r="AB5" s="651"/>
      <c r="AC5" s="651"/>
      <c r="AD5" s="652">
        <v>94759</v>
      </c>
      <c r="AE5" s="652"/>
      <c r="AF5" s="652"/>
      <c r="AG5" s="652"/>
      <c r="AH5" s="652"/>
      <c r="AI5" s="652"/>
      <c r="AJ5" s="652"/>
      <c r="AK5" s="652"/>
      <c r="AL5" s="653">
        <v>16</v>
      </c>
      <c r="AM5" s="654"/>
      <c r="AN5" s="654"/>
      <c r="AO5" s="655"/>
      <c r="AP5" s="645" t="s">
        <v>221</v>
      </c>
      <c r="AQ5" s="646"/>
      <c r="AR5" s="646"/>
      <c r="AS5" s="646"/>
      <c r="AT5" s="646"/>
      <c r="AU5" s="646"/>
      <c r="AV5" s="646"/>
      <c r="AW5" s="646"/>
      <c r="AX5" s="646"/>
      <c r="AY5" s="646"/>
      <c r="AZ5" s="646"/>
      <c r="BA5" s="646"/>
      <c r="BB5" s="646"/>
      <c r="BC5" s="646"/>
      <c r="BD5" s="646"/>
      <c r="BE5" s="646"/>
      <c r="BF5" s="647"/>
      <c r="BG5" s="659">
        <v>85239</v>
      </c>
      <c r="BH5" s="660"/>
      <c r="BI5" s="660"/>
      <c r="BJ5" s="660"/>
      <c r="BK5" s="660"/>
      <c r="BL5" s="660"/>
      <c r="BM5" s="660"/>
      <c r="BN5" s="661"/>
      <c r="BO5" s="662">
        <v>90</v>
      </c>
      <c r="BP5" s="662"/>
      <c r="BQ5" s="662"/>
      <c r="BR5" s="662"/>
      <c r="BS5" s="663" t="s">
        <v>222</v>
      </c>
      <c r="BT5" s="663"/>
      <c r="BU5" s="663"/>
      <c r="BV5" s="663"/>
      <c r="BW5" s="663"/>
      <c r="BX5" s="663"/>
      <c r="BY5" s="663"/>
      <c r="BZ5" s="663"/>
      <c r="CA5" s="663"/>
      <c r="CB5" s="667"/>
      <c r="CD5" s="641" t="s">
        <v>216</v>
      </c>
      <c r="CE5" s="642"/>
      <c r="CF5" s="642"/>
      <c r="CG5" s="642"/>
      <c r="CH5" s="642"/>
      <c r="CI5" s="642"/>
      <c r="CJ5" s="642"/>
      <c r="CK5" s="642"/>
      <c r="CL5" s="642"/>
      <c r="CM5" s="642"/>
      <c r="CN5" s="642"/>
      <c r="CO5" s="642"/>
      <c r="CP5" s="642"/>
      <c r="CQ5" s="643"/>
      <c r="CR5" s="641" t="s">
        <v>223</v>
      </c>
      <c r="CS5" s="642"/>
      <c r="CT5" s="642"/>
      <c r="CU5" s="642"/>
      <c r="CV5" s="642"/>
      <c r="CW5" s="642"/>
      <c r="CX5" s="642"/>
      <c r="CY5" s="643"/>
      <c r="CZ5" s="641" t="s">
        <v>214</v>
      </c>
      <c r="DA5" s="642"/>
      <c r="DB5" s="642"/>
      <c r="DC5" s="643"/>
      <c r="DD5" s="641" t="s">
        <v>224</v>
      </c>
      <c r="DE5" s="642"/>
      <c r="DF5" s="642"/>
      <c r="DG5" s="642"/>
      <c r="DH5" s="642"/>
      <c r="DI5" s="642"/>
      <c r="DJ5" s="642"/>
      <c r="DK5" s="642"/>
      <c r="DL5" s="642"/>
      <c r="DM5" s="642"/>
      <c r="DN5" s="642"/>
      <c r="DO5" s="642"/>
      <c r="DP5" s="643"/>
      <c r="DQ5" s="641" t="s">
        <v>225</v>
      </c>
      <c r="DR5" s="642"/>
      <c r="DS5" s="642"/>
      <c r="DT5" s="642"/>
      <c r="DU5" s="642"/>
      <c r="DV5" s="642"/>
      <c r="DW5" s="642"/>
      <c r="DX5" s="642"/>
      <c r="DY5" s="642"/>
      <c r="DZ5" s="642"/>
      <c r="EA5" s="642"/>
      <c r="EB5" s="642"/>
      <c r="EC5" s="643"/>
    </row>
    <row r="6" spans="2:143" ht="11.25" customHeight="1" x14ac:dyDescent="0.15">
      <c r="B6" s="656" t="s">
        <v>226</v>
      </c>
      <c r="C6" s="657"/>
      <c r="D6" s="657"/>
      <c r="E6" s="657"/>
      <c r="F6" s="657"/>
      <c r="G6" s="657"/>
      <c r="H6" s="657"/>
      <c r="I6" s="657"/>
      <c r="J6" s="657"/>
      <c r="K6" s="657"/>
      <c r="L6" s="657"/>
      <c r="M6" s="657"/>
      <c r="N6" s="657"/>
      <c r="O6" s="657"/>
      <c r="P6" s="657"/>
      <c r="Q6" s="658"/>
      <c r="R6" s="659">
        <v>7692</v>
      </c>
      <c r="S6" s="660"/>
      <c r="T6" s="660"/>
      <c r="U6" s="660"/>
      <c r="V6" s="660"/>
      <c r="W6" s="660"/>
      <c r="X6" s="660"/>
      <c r="Y6" s="661"/>
      <c r="Z6" s="662">
        <v>0.7</v>
      </c>
      <c r="AA6" s="662"/>
      <c r="AB6" s="662"/>
      <c r="AC6" s="662"/>
      <c r="AD6" s="663">
        <v>7692</v>
      </c>
      <c r="AE6" s="663"/>
      <c r="AF6" s="663"/>
      <c r="AG6" s="663"/>
      <c r="AH6" s="663"/>
      <c r="AI6" s="663"/>
      <c r="AJ6" s="663"/>
      <c r="AK6" s="663"/>
      <c r="AL6" s="664">
        <v>1.3</v>
      </c>
      <c r="AM6" s="665"/>
      <c r="AN6" s="665"/>
      <c r="AO6" s="666"/>
      <c r="AP6" s="656" t="s">
        <v>227</v>
      </c>
      <c r="AQ6" s="657"/>
      <c r="AR6" s="657"/>
      <c r="AS6" s="657"/>
      <c r="AT6" s="657"/>
      <c r="AU6" s="657"/>
      <c r="AV6" s="657"/>
      <c r="AW6" s="657"/>
      <c r="AX6" s="657"/>
      <c r="AY6" s="657"/>
      <c r="AZ6" s="657"/>
      <c r="BA6" s="657"/>
      <c r="BB6" s="657"/>
      <c r="BC6" s="657"/>
      <c r="BD6" s="657"/>
      <c r="BE6" s="657"/>
      <c r="BF6" s="658"/>
      <c r="BG6" s="659">
        <v>85239</v>
      </c>
      <c r="BH6" s="660"/>
      <c r="BI6" s="660"/>
      <c r="BJ6" s="660"/>
      <c r="BK6" s="660"/>
      <c r="BL6" s="660"/>
      <c r="BM6" s="660"/>
      <c r="BN6" s="661"/>
      <c r="BO6" s="662">
        <v>90</v>
      </c>
      <c r="BP6" s="662"/>
      <c r="BQ6" s="662"/>
      <c r="BR6" s="662"/>
      <c r="BS6" s="663" t="s">
        <v>166</v>
      </c>
      <c r="BT6" s="663"/>
      <c r="BU6" s="663"/>
      <c r="BV6" s="663"/>
      <c r="BW6" s="663"/>
      <c r="BX6" s="663"/>
      <c r="BY6" s="663"/>
      <c r="BZ6" s="663"/>
      <c r="CA6" s="663"/>
      <c r="CB6" s="667"/>
      <c r="CD6" s="670" t="s">
        <v>228</v>
      </c>
      <c r="CE6" s="671"/>
      <c r="CF6" s="671"/>
      <c r="CG6" s="671"/>
      <c r="CH6" s="671"/>
      <c r="CI6" s="671"/>
      <c r="CJ6" s="671"/>
      <c r="CK6" s="671"/>
      <c r="CL6" s="671"/>
      <c r="CM6" s="671"/>
      <c r="CN6" s="671"/>
      <c r="CO6" s="671"/>
      <c r="CP6" s="671"/>
      <c r="CQ6" s="672"/>
      <c r="CR6" s="659">
        <v>21736</v>
      </c>
      <c r="CS6" s="660"/>
      <c r="CT6" s="660"/>
      <c r="CU6" s="660"/>
      <c r="CV6" s="660"/>
      <c r="CW6" s="660"/>
      <c r="CX6" s="660"/>
      <c r="CY6" s="661"/>
      <c r="CZ6" s="653">
        <v>2</v>
      </c>
      <c r="DA6" s="654"/>
      <c r="DB6" s="654"/>
      <c r="DC6" s="673"/>
      <c r="DD6" s="668" t="s">
        <v>166</v>
      </c>
      <c r="DE6" s="660"/>
      <c r="DF6" s="660"/>
      <c r="DG6" s="660"/>
      <c r="DH6" s="660"/>
      <c r="DI6" s="660"/>
      <c r="DJ6" s="660"/>
      <c r="DK6" s="660"/>
      <c r="DL6" s="660"/>
      <c r="DM6" s="660"/>
      <c r="DN6" s="660"/>
      <c r="DO6" s="660"/>
      <c r="DP6" s="661"/>
      <c r="DQ6" s="668">
        <v>21736</v>
      </c>
      <c r="DR6" s="660"/>
      <c r="DS6" s="660"/>
      <c r="DT6" s="660"/>
      <c r="DU6" s="660"/>
      <c r="DV6" s="660"/>
      <c r="DW6" s="660"/>
      <c r="DX6" s="660"/>
      <c r="DY6" s="660"/>
      <c r="DZ6" s="660"/>
      <c r="EA6" s="660"/>
      <c r="EB6" s="660"/>
      <c r="EC6" s="669"/>
    </row>
    <row r="7" spans="2:143" ht="11.25" customHeight="1" x14ac:dyDescent="0.15">
      <c r="B7" s="656" t="s">
        <v>229</v>
      </c>
      <c r="C7" s="657"/>
      <c r="D7" s="657"/>
      <c r="E7" s="657"/>
      <c r="F7" s="657"/>
      <c r="G7" s="657"/>
      <c r="H7" s="657"/>
      <c r="I7" s="657"/>
      <c r="J7" s="657"/>
      <c r="K7" s="657"/>
      <c r="L7" s="657"/>
      <c r="M7" s="657"/>
      <c r="N7" s="657"/>
      <c r="O7" s="657"/>
      <c r="P7" s="657"/>
      <c r="Q7" s="658"/>
      <c r="R7" s="659">
        <v>63</v>
      </c>
      <c r="S7" s="660"/>
      <c r="T7" s="660"/>
      <c r="U7" s="660"/>
      <c r="V7" s="660"/>
      <c r="W7" s="660"/>
      <c r="X7" s="660"/>
      <c r="Y7" s="661"/>
      <c r="Z7" s="662">
        <v>0</v>
      </c>
      <c r="AA7" s="662"/>
      <c r="AB7" s="662"/>
      <c r="AC7" s="662"/>
      <c r="AD7" s="663">
        <v>63</v>
      </c>
      <c r="AE7" s="663"/>
      <c r="AF7" s="663"/>
      <c r="AG7" s="663"/>
      <c r="AH7" s="663"/>
      <c r="AI7" s="663"/>
      <c r="AJ7" s="663"/>
      <c r="AK7" s="663"/>
      <c r="AL7" s="664">
        <v>0</v>
      </c>
      <c r="AM7" s="665"/>
      <c r="AN7" s="665"/>
      <c r="AO7" s="666"/>
      <c r="AP7" s="656" t="s">
        <v>230</v>
      </c>
      <c r="AQ7" s="657"/>
      <c r="AR7" s="657"/>
      <c r="AS7" s="657"/>
      <c r="AT7" s="657"/>
      <c r="AU7" s="657"/>
      <c r="AV7" s="657"/>
      <c r="AW7" s="657"/>
      <c r="AX7" s="657"/>
      <c r="AY7" s="657"/>
      <c r="AZ7" s="657"/>
      <c r="BA7" s="657"/>
      <c r="BB7" s="657"/>
      <c r="BC7" s="657"/>
      <c r="BD7" s="657"/>
      <c r="BE7" s="657"/>
      <c r="BF7" s="658"/>
      <c r="BG7" s="659">
        <v>16781</v>
      </c>
      <c r="BH7" s="660"/>
      <c r="BI7" s="660"/>
      <c r="BJ7" s="660"/>
      <c r="BK7" s="660"/>
      <c r="BL7" s="660"/>
      <c r="BM7" s="660"/>
      <c r="BN7" s="661"/>
      <c r="BO7" s="662">
        <v>17.7</v>
      </c>
      <c r="BP7" s="662"/>
      <c r="BQ7" s="662"/>
      <c r="BR7" s="662"/>
      <c r="BS7" s="663" t="s">
        <v>166</v>
      </c>
      <c r="BT7" s="663"/>
      <c r="BU7" s="663"/>
      <c r="BV7" s="663"/>
      <c r="BW7" s="663"/>
      <c r="BX7" s="663"/>
      <c r="BY7" s="663"/>
      <c r="BZ7" s="663"/>
      <c r="CA7" s="663"/>
      <c r="CB7" s="667"/>
      <c r="CD7" s="674" t="s">
        <v>231</v>
      </c>
      <c r="CE7" s="675"/>
      <c r="CF7" s="675"/>
      <c r="CG7" s="675"/>
      <c r="CH7" s="675"/>
      <c r="CI7" s="675"/>
      <c r="CJ7" s="675"/>
      <c r="CK7" s="675"/>
      <c r="CL7" s="675"/>
      <c r="CM7" s="675"/>
      <c r="CN7" s="675"/>
      <c r="CO7" s="675"/>
      <c r="CP7" s="675"/>
      <c r="CQ7" s="676"/>
      <c r="CR7" s="659">
        <v>168422</v>
      </c>
      <c r="CS7" s="660"/>
      <c r="CT7" s="660"/>
      <c r="CU7" s="660"/>
      <c r="CV7" s="660"/>
      <c r="CW7" s="660"/>
      <c r="CX7" s="660"/>
      <c r="CY7" s="661"/>
      <c r="CZ7" s="662">
        <v>15.6</v>
      </c>
      <c r="DA7" s="662"/>
      <c r="DB7" s="662"/>
      <c r="DC7" s="662"/>
      <c r="DD7" s="668">
        <v>2397</v>
      </c>
      <c r="DE7" s="660"/>
      <c r="DF7" s="660"/>
      <c r="DG7" s="660"/>
      <c r="DH7" s="660"/>
      <c r="DI7" s="660"/>
      <c r="DJ7" s="660"/>
      <c r="DK7" s="660"/>
      <c r="DL7" s="660"/>
      <c r="DM7" s="660"/>
      <c r="DN7" s="660"/>
      <c r="DO7" s="660"/>
      <c r="DP7" s="661"/>
      <c r="DQ7" s="668">
        <v>158093</v>
      </c>
      <c r="DR7" s="660"/>
      <c r="DS7" s="660"/>
      <c r="DT7" s="660"/>
      <c r="DU7" s="660"/>
      <c r="DV7" s="660"/>
      <c r="DW7" s="660"/>
      <c r="DX7" s="660"/>
      <c r="DY7" s="660"/>
      <c r="DZ7" s="660"/>
      <c r="EA7" s="660"/>
      <c r="EB7" s="660"/>
      <c r="EC7" s="669"/>
    </row>
    <row r="8" spans="2:143" ht="11.25" customHeight="1" x14ac:dyDescent="0.15">
      <c r="B8" s="656" t="s">
        <v>232</v>
      </c>
      <c r="C8" s="657"/>
      <c r="D8" s="657"/>
      <c r="E8" s="657"/>
      <c r="F8" s="657"/>
      <c r="G8" s="657"/>
      <c r="H8" s="657"/>
      <c r="I8" s="657"/>
      <c r="J8" s="657"/>
      <c r="K8" s="657"/>
      <c r="L8" s="657"/>
      <c r="M8" s="657"/>
      <c r="N8" s="657"/>
      <c r="O8" s="657"/>
      <c r="P8" s="657"/>
      <c r="Q8" s="658"/>
      <c r="R8" s="659">
        <v>152</v>
      </c>
      <c r="S8" s="660"/>
      <c r="T8" s="660"/>
      <c r="U8" s="660"/>
      <c r="V8" s="660"/>
      <c r="W8" s="660"/>
      <c r="X8" s="660"/>
      <c r="Y8" s="661"/>
      <c r="Z8" s="662">
        <v>0</v>
      </c>
      <c r="AA8" s="662"/>
      <c r="AB8" s="662"/>
      <c r="AC8" s="662"/>
      <c r="AD8" s="663">
        <v>152</v>
      </c>
      <c r="AE8" s="663"/>
      <c r="AF8" s="663"/>
      <c r="AG8" s="663"/>
      <c r="AH8" s="663"/>
      <c r="AI8" s="663"/>
      <c r="AJ8" s="663"/>
      <c r="AK8" s="663"/>
      <c r="AL8" s="664">
        <v>0</v>
      </c>
      <c r="AM8" s="665"/>
      <c r="AN8" s="665"/>
      <c r="AO8" s="666"/>
      <c r="AP8" s="656" t="s">
        <v>233</v>
      </c>
      <c r="AQ8" s="657"/>
      <c r="AR8" s="657"/>
      <c r="AS8" s="657"/>
      <c r="AT8" s="657"/>
      <c r="AU8" s="657"/>
      <c r="AV8" s="657"/>
      <c r="AW8" s="657"/>
      <c r="AX8" s="657"/>
      <c r="AY8" s="657"/>
      <c r="AZ8" s="657"/>
      <c r="BA8" s="657"/>
      <c r="BB8" s="657"/>
      <c r="BC8" s="657"/>
      <c r="BD8" s="657"/>
      <c r="BE8" s="657"/>
      <c r="BF8" s="658"/>
      <c r="BG8" s="659">
        <v>1331</v>
      </c>
      <c r="BH8" s="660"/>
      <c r="BI8" s="660"/>
      <c r="BJ8" s="660"/>
      <c r="BK8" s="660"/>
      <c r="BL8" s="660"/>
      <c r="BM8" s="660"/>
      <c r="BN8" s="661"/>
      <c r="BO8" s="662">
        <v>1.4</v>
      </c>
      <c r="BP8" s="662"/>
      <c r="BQ8" s="662"/>
      <c r="BR8" s="662"/>
      <c r="BS8" s="668" t="s">
        <v>166</v>
      </c>
      <c r="BT8" s="660"/>
      <c r="BU8" s="660"/>
      <c r="BV8" s="660"/>
      <c r="BW8" s="660"/>
      <c r="BX8" s="660"/>
      <c r="BY8" s="660"/>
      <c r="BZ8" s="660"/>
      <c r="CA8" s="660"/>
      <c r="CB8" s="669"/>
      <c r="CD8" s="674" t="s">
        <v>234</v>
      </c>
      <c r="CE8" s="675"/>
      <c r="CF8" s="675"/>
      <c r="CG8" s="675"/>
      <c r="CH8" s="675"/>
      <c r="CI8" s="675"/>
      <c r="CJ8" s="675"/>
      <c r="CK8" s="675"/>
      <c r="CL8" s="675"/>
      <c r="CM8" s="675"/>
      <c r="CN8" s="675"/>
      <c r="CO8" s="675"/>
      <c r="CP8" s="675"/>
      <c r="CQ8" s="676"/>
      <c r="CR8" s="659">
        <v>110503</v>
      </c>
      <c r="CS8" s="660"/>
      <c r="CT8" s="660"/>
      <c r="CU8" s="660"/>
      <c r="CV8" s="660"/>
      <c r="CW8" s="660"/>
      <c r="CX8" s="660"/>
      <c r="CY8" s="661"/>
      <c r="CZ8" s="662">
        <v>10.199999999999999</v>
      </c>
      <c r="DA8" s="662"/>
      <c r="DB8" s="662"/>
      <c r="DC8" s="662"/>
      <c r="DD8" s="668">
        <v>2132</v>
      </c>
      <c r="DE8" s="660"/>
      <c r="DF8" s="660"/>
      <c r="DG8" s="660"/>
      <c r="DH8" s="660"/>
      <c r="DI8" s="660"/>
      <c r="DJ8" s="660"/>
      <c r="DK8" s="660"/>
      <c r="DL8" s="660"/>
      <c r="DM8" s="660"/>
      <c r="DN8" s="660"/>
      <c r="DO8" s="660"/>
      <c r="DP8" s="661"/>
      <c r="DQ8" s="668">
        <v>77680</v>
      </c>
      <c r="DR8" s="660"/>
      <c r="DS8" s="660"/>
      <c r="DT8" s="660"/>
      <c r="DU8" s="660"/>
      <c r="DV8" s="660"/>
      <c r="DW8" s="660"/>
      <c r="DX8" s="660"/>
      <c r="DY8" s="660"/>
      <c r="DZ8" s="660"/>
      <c r="EA8" s="660"/>
      <c r="EB8" s="660"/>
      <c r="EC8" s="669"/>
    </row>
    <row r="9" spans="2:143" ht="11.25" customHeight="1" x14ac:dyDescent="0.15">
      <c r="B9" s="656" t="s">
        <v>235</v>
      </c>
      <c r="C9" s="657"/>
      <c r="D9" s="657"/>
      <c r="E9" s="657"/>
      <c r="F9" s="657"/>
      <c r="G9" s="657"/>
      <c r="H9" s="657"/>
      <c r="I9" s="657"/>
      <c r="J9" s="657"/>
      <c r="K9" s="657"/>
      <c r="L9" s="657"/>
      <c r="M9" s="657"/>
      <c r="N9" s="657"/>
      <c r="O9" s="657"/>
      <c r="P9" s="657"/>
      <c r="Q9" s="658"/>
      <c r="R9" s="659">
        <v>164</v>
      </c>
      <c r="S9" s="660"/>
      <c r="T9" s="660"/>
      <c r="U9" s="660"/>
      <c r="V9" s="660"/>
      <c r="W9" s="660"/>
      <c r="X9" s="660"/>
      <c r="Y9" s="661"/>
      <c r="Z9" s="662">
        <v>0</v>
      </c>
      <c r="AA9" s="662"/>
      <c r="AB9" s="662"/>
      <c r="AC9" s="662"/>
      <c r="AD9" s="663">
        <v>164</v>
      </c>
      <c r="AE9" s="663"/>
      <c r="AF9" s="663"/>
      <c r="AG9" s="663"/>
      <c r="AH9" s="663"/>
      <c r="AI9" s="663"/>
      <c r="AJ9" s="663"/>
      <c r="AK9" s="663"/>
      <c r="AL9" s="664">
        <v>0</v>
      </c>
      <c r="AM9" s="665"/>
      <c r="AN9" s="665"/>
      <c r="AO9" s="666"/>
      <c r="AP9" s="656" t="s">
        <v>236</v>
      </c>
      <c r="AQ9" s="657"/>
      <c r="AR9" s="657"/>
      <c r="AS9" s="657"/>
      <c r="AT9" s="657"/>
      <c r="AU9" s="657"/>
      <c r="AV9" s="657"/>
      <c r="AW9" s="657"/>
      <c r="AX9" s="657"/>
      <c r="AY9" s="657"/>
      <c r="AZ9" s="657"/>
      <c r="BA9" s="657"/>
      <c r="BB9" s="657"/>
      <c r="BC9" s="657"/>
      <c r="BD9" s="657"/>
      <c r="BE9" s="657"/>
      <c r="BF9" s="658"/>
      <c r="BG9" s="659">
        <v>13143</v>
      </c>
      <c r="BH9" s="660"/>
      <c r="BI9" s="660"/>
      <c r="BJ9" s="660"/>
      <c r="BK9" s="660"/>
      <c r="BL9" s="660"/>
      <c r="BM9" s="660"/>
      <c r="BN9" s="661"/>
      <c r="BO9" s="662">
        <v>13.9</v>
      </c>
      <c r="BP9" s="662"/>
      <c r="BQ9" s="662"/>
      <c r="BR9" s="662"/>
      <c r="BS9" s="668" t="s">
        <v>166</v>
      </c>
      <c r="BT9" s="660"/>
      <c r="BU9" s="660"/>
      <c r="BV9" s="660"/>
      <c r="BW9" s="660"/>
      <c r="BX9" s="660"/>
      <c r="BY9" s="660"/>
      <c r="BZ9" s="660"/>
      <c r="CA9" s="660"/>
      <c r="CB9" s="669"/>
      <c r="CD9" s="674" t="s">
        <v>237</v>
      </c>
      <c r="CE9" s="675"/>
      <c r="CF9" s="675"/>
      <c r="CG9" s="675"/>
      <c r="CH9" s="675"/>
      <c r="CI9" s="675"/>
      <c r="CJ9" s="675"/>
      <c r="CK9" s="675"/>
      <c r="CL9" s="675"/>
      <c r="CM9" s="675"/>
      <c r="CN9" s="675"/>
      <c r="CO9" s="675"/>
      <c r="CP9" s="675"/>
      <c r="CQ9" s="676"/>
      <c r="CR9" s="659">
        <v>89759</v>
      </c>
      <c r="CS9" s="660"/>
      <c r="CT9" s="660"/>
      <c r="CU9" s="660"/>
      <c r="CV9" s="660"/>
      <c r="CW9" s="660"/>
      <c r="CX9" s="660"/>
      <c r="CY9" s="661"/>
      <c r="CZ9" s="662">
        <v>8.3000000000000007</v>
      </c>
      <c r="DA9" s="662"/>
      <c r="DB9" s="662"/>
      <c r="DC9" s="662"/>
      <c r="DD9" s="668" t="s">
        <v>166</v>
      </c>
      <c r="DE9" s="660"/>
      <c r="DF9" s="660"/>
      <c r="DG9" s="660"/>
      <c r="DH9" s="660"/>
      <c r="DI9" s="660"/>
      <c r="DJ9" s="660"/>
      <c r="DK9" s="660"/>
      <c r="DL9" s="660"/>
      <c r="DM9" s="660"/>
      <c r="DN9" s="660"/>
      <c r="DO9" s="660"/>
      <c r="DP9" s="661"/>
      <c r="DQ9" s="668">
        <v>87899</v>
      </c>
      <c r="DR9" s="660"/>
      <c r="DS9" s="660"/>
      <c r="DT9" s="660"/>
      <c r="DU9" s="660"/>
      <c r="DV9" s="660"/>
      <c r="DW9" s="660"/>
      <c r="DX9" s="660"/>
      <c r="DY9" s="660"/>
      <c r="DZ9" s="660"/>
      <c r="EA9" s="660"/>
      <c r="EB9" s="660"/>
      <c r="EC9" s="669"/>
    </row>
    <row r="10" spans="2:143" ht="11.25" customHeight="1" x14ac:dyDescent="0.15">
      <c r="B10" s="656" t="s">
        <v>238</v>
      </c>
      <c r="C10" s="657"/>
      <c r="D10" s="657"/>
      <c r="E10" s="657"/>
      <c r="F10" s="657"/>
      <c r="G10" s="657"/>
      <c r="H10" s="657"/>
      <c r="I10" s="657"/>
      <c r="J10" s="657"/>
      <c r="K10" s="657"/>
      <c r="L10" s="657"/>
      <c r="M10" s="657"/>
      <c r="N10" s="657"/>
      <c r="O10" s="657"/>
      <c r="P10" s="657"/>
      <c r="Q10" s="658"/>
      <c r="R10" s="659" t="s">
        <v>166</v>
      </c>
      <c r="S10" s="660"/>
      <c r="T10" s="660"/>
      <c r="U10" s="660"/>
      <c r="V10" s="660"/>
      <c r="W10" s="660"/>
      <c r="X10" s="660"/>
      <c r="Y10" s="661"/>
      <c r="Z10" s="662" t="s">
        <v>131</v>
      </c>
      <c r="AA10" s="662"/>
      <c r="AB10" s="662"/>
      <c r="AC10" s="662"/>
      <c r="AD10" s="663" t="s">
        <v>131</v>
      </c>
      <c r="AE10" s="663"/>
      <c r="AF10" s="663"/>
      <c r="AG10" s="663"/>
      <c r="AH10" s="663"/>
      <c r="AI10" s="663"/>
      <c r="AJ10" s="663"/>
      <c r="AK10" s="663"/>
      <c r="AL10" s="664" t="s">
        <v>166</v>
      </c>
      <c r="AM10" s="665"/>
      <c r="AN10" s="665"/>
      <c r="AO10" s="666"/>
      <c r="AP10" s="656" t="s">
        <v>239</v>
      </c>
      <c r="AQ10" s="657"/>
      <c r="AR10" s="657"/>
      <c r="AS10" s="657"/>
      <c r="AT10" s="657"/>
      <c r="AU10" s="657"/>
      <c r="AV10" s="657"/>
      <c r="AW10" s="657"/>
      <c r="AX10" s="657"/>
      <c r="AY10" s="657"/>
      <c r="AZ10" s="657"/>
      <c r="BA10" s="657"/>
      <c r="BB10" s="657"/>
      <c r="BC10" s="657"/>
      <c r="BD10" s="657"/>
      <c r="BE10" s="657"/>
      <c r="BF10" s="658"/>
      <c r="BG10" s="659">
        <v>2235</v>
      </c>
      <c r="BH10" s="660"/>
      <c r="BI10" s="660"/>
      <c r="BJ10" s="660"/>
      <c r="BK10" s="660"/>
      <c r="BL10" s="660"/>
      <c r="BM10" s="660"/>
      <c r="BN10" s="661"/>
      <c r="BO10" s="662">
        <v>2.4</v>
      </c>
      <c r="BP10" s="662"/>
      <c r="BQ10" s="662"/>
      <c r="BR10" s="662"/>
      <c r="BS10" s="668" t="s">
        <v>166</v>
      </c>
      <c r="BT10" s="660"/>
      <c r="BU10" s="660"/>
      <c r="BV10" s="660"/>
      <c r="BW10" s="660"/>
      <c r="BX10" s="660"/>
      <c r="BY10" s="660"/>
      <c r="BZ10" s="660"/>
      <c r="CA10" s="660"/>
      <c r="CB10" s="669"/>
      <c r="CD10" s="674" t="s">
        <v>240</v>
      </c>
      <c r="CE10" s="675"/>
      <c r="CF10" s="675"/>
      <c r="CG10" s="675"/>
      <c r="CH10" s="675"/>
      <c r="CI10" s="675"/>
      <c r="CJ10" s="675"/>
      <c r="CK10" s="675"/>
      <c r="CL10" s="675"/>
      <c r="CM10" s="675"/>
      <c r="CN10" s="675"/>
      <c r="CO10" s="675"/>
      <c r="CP10" s="675"/>
      <c r="CQ10" s="676"/>
      <c r="CR10" s="659" t="s">
        <v>166</v>
      </c>
      <c r="CS10" s="660"/>
      <c r="CT10" s="660"/>
      <c r="CU10" s="660"/>
      <c r="CV10" s="660"/>
      <c r="CW10" s="660"/>
      <c r="CX10" s="660"/>
      <c r="CY10" s="661"/>
      <c r="CZ10" s="662" t="s">
        <v>166</v>
      </c>
      <c r="DA10" s="662"/>
      <c r="DB10" s="662"/>
      <c r="DC10" s="662"/>
      <c r="DD10" s="668" t="s">
        <v>166</v>
      </c>
      <c r="DE10" s="660"/>
      <c r="DF10" s="660"/>
      <c r="DG10" s="660"/>
      <c r="DH10" s="660"/>
      <c r="DI10" s="660"/>
      <c r="DJ10" s="660"/>
      <c r="DK10" s="660"/>
      <c r="DL10" s="660"/>
      <c r="DM10" s="660"/>
      <c r="DN10" s="660"/>
      <c r="DO10" s="660"/>
      <c r="DP10" s="661"/>
      <c r="DQ10" s="668" t="s">
        <v>166</v>
      </c>
      <c r="DR10" s="660"/>
      <c r="DS10" s="660"/>
      <c r="DT10" s="660"/>
      <c r="DU10" s="660"/>
      <c r="DV10" s="660"/>
      <c r="DW10" s="660"/>
      <c r="DX10" s="660"/>
      <c r="DY10" s="660"/>
      <c r="DZ10" s="660"/>
      <c r="EA10" s="660"/>
      <c r="EB10" s="660"/>
      <c r="EC10" s="669"/>
    </row>
    <row r="11" spans="2:143" ht="11.25" customHeight="1" x14ac:dyDescent="0.15">
      <c r="B11" s="656" t="s">
        <v>241</v>
      </c>
      <c r="C11" s="657"/>
      <c r="D11" s="657"/>
      <c r="E11" s="657"/>
      <c r="F11" s="657"/>
      <c r="G11" s="657"/>
      <c r="H11" s="657"/>
      <c r="I11" s="657"/>
      <c r="J11" s="657"/>
      <c r="K11" s="657"/>
      <c r="L11" s="657"/>
      <c r="M11" s="657"/>
      <c r="N11" s="657"/>
      <c r="O11" s="657"/>
      <c r="P11" s="657"/>
      <c r="Q11" s="658"/>
      <c r="R11" s="659" t="s">
        <v>166</v>
      </c>
      <c r="S11" s="660"/>
      <c r="T11" s="660"/>
      <c r="U11" s="660"/>
      <c r="V11" s="660"/>
      <c r="W11" s="660"/>
      <c r="X11" s="660"/>
      <c r="Y11" s="661"/>
      <c r="Z11" s="662" t="s">
        <v>131</v>
      </c>
      <c r="AA11" s="662"/>
      <c r="AB11" s="662"/>
      <c r="AC11" s="662"/>
      <c r="AD11" s="663" t="s">
        <v>131</v>
      </c>
      <c r="AE11" s="663"/>
      <c r="AF11" s="663"/>
      <c r="AG11" s="663"/>
      <c r="AH11" s="663"/>
      <c r="AI11" s="663"/>
      <c r="AJ11" s="663"/>
      <c r="AK11" s="663"/>
      <c r="AL11" s="664" t="s">
        <v>131</v>
      </c>
      <c r="AM11" s="665"/>
      <c r="AN11" s="665"/>
      <c r="AO11" s="666"/>
      <c r="AP11" s="656" t="s">
        <v>242</v>
      </c>
      <c r="AQ11" s="657"/>
      <c r="AR11" s="657"/>
      <c r="AS11" s="657"/>
      <c r="AT11" s="657"/>
      <c r="AU11" s="657"/>
      <c r="AV11" s="657"/>
      <c r="AW11" s="657"/>
      <c r="AX11" s="657"/>
      <c r="AY11" s="657"/>
      <c r="AZ11" s="657"/>
      <c r="BA11" s="657"/>
      <c r="BB11" s="657"/>
      <c r="BC11" s="657"/>
      <c r="BD11" s="657"/>
      <c r="BE11" s="657"/>
      <c r="BF11" s="658"/>
      <c r="BG11" s="659">
        <v>72</v>
      </c>
      <c r="BH11" s="660"/>
      <c r="BI11" s="660"/>
      <c r="BJ11" s="660"/>
      <c r="BK11" s="660"/>
      <c r="BL11" s="660"/>
      <c r="BM11" s="660"/>
      <c r="BN11" s="661"/>
      <c r="BO11" s="662">
        <v>0.1</v>
      </c>
      <c r="BP11" s="662"/>
      <c r="BQ11" s="662"/>
      <c r="BR11" s="662"/>
      <c r="BS11" s="668" t="s">
        <v>166</v>
      </c>
      <c r="BT11" s="660"/>
      <c r="BU11" s="660"/>
      <c r="BV11" s="660"/>
      <c r="BW11" s="660"/>
      <c r="BX11" s="660"/>
      <c r="BY11" s="660"/>
      <c r="BZ11" s="660"/>
      <c r="CA11" s="660"/>
      <c r="CB11" s="669"/>
      <c r="CD11" s="674" t="s">
        <v>243</v>
      </c>
      <c r="CE11" s="675"/>
      <c r="CF11" s="675"/>
      <c r="CG11" s="675"/>
      <c r="CH11" s="675"/>
      <c r="CI11" s="675"/>
      <c r="CJ11" s="675"/>
      <c r="CK11" s="675"/>
      <c r="CL11" s="675"/>
      <c r="CM11" s="675"/>
      <c r="CN11" s="675"/>
      <c r="CO11" s="675"/>
      <c r="CP11" s="675"/>
      <c r="CQ11" s="676"/>
      <c r="CR11" s="659">
        <v>79985</v>
      </c>
      <c r="CS11" s="660"/>
      <c r="CT11" s="660"/>
      <c r="CU11" s="660"/>
      <c r="CV11" s="660"/>
      <c r="CW11" s="660"/>
      <c r="CX11" s="660"/>
      <c r="CY11" s="661"/>
      <c r="CZ11" s="662">
        <v>7.4</v>
      </c>
      <c r="DA11" s="662"/>
      <c r="DB11" s="662"/>
      <c r="DC11" s="662"/>
      <c r="DD11" s="668">
        <v>41790</v>
      </c>
      <c r="DE11" s="660"/>
      <c r="DF11" s="660"/>
      <c r="DG11" s="660"/>
      <c r="DH11" s="660"/>
      <c r="DI11" s="660"/>
      <c r="DJ11" s="660"/>
      <c r="DK11" s="660"/>
      <c r="DL11" s="660"/>
      <c r="DM11" s="660"/>
      <c r="DN11" s="660"/>
      <c r="DO11" s="660"/>
      <c r="DP11" s="661"/>
      <c r="DQ11" s="668">
        <v>66968</v>
      </c>
      <c r="DR11" s="660"/>
      <c r="DS11" s="660"/>
      <c r="DT11" s="660"/>
      <c r="DU11" s="660"/>
      <c r="DV11" s="660"/>
      <c r="DW11" s="660"/>
      <c r="DX11" s="660"/>
      <c r="DY11" s="660"/>
      <c r="DZ11" s="660"/>
      <c r="EA11" s="660"/>
      <c r="EB11" s="660"/>
      <c r="EC11" s="669"/>
    </row>
    <row r="12" spans="2:143" ht="11.25" customHeight="1" x14ac:dyDescent="0.15">
      <c r="B12" s="656" t="s">
        <v>244</v>
      </c>
      <c r="C12" s="657"/>
      <c r="D12" s="657"/>
      <c r="E12" s="657"/>
      <c r="F12" s="657"/>
      <c r="G12" s="657"/>
      <c r="H12" s="657"/>
      <c r="I12" s="657"/>
      <c r="J12" s="657"/>
      <c r="K12" s="657"/>
      <c r="L12" s="657"/>
      <c r="M12" s="657"/>
      <c r="N12" s="657"/>
      <c r="O12" s="657"/>
      <c r="P12" s="657"/>
      <c r="Q12" s="658"/>
      <c r="R12" s="659">
        <v>9646</v>
      </c>
      <c r="S12" s="660"/>
      <c r="T12" s="660"/>
      <c r="U12" s="660"/>
      <c r="V12" s="660"/>
      <c r="W12" s="660"/>
      <c r="X12" s="660"/>
      <c r="Y12" s="661"/>
      <c r="Z12" s="662">
        <v>0.8</v>
      </c>
      <c r="AA12" s="662"/>
      <c r="AB12" s="662"/>
      <c r="AC12" s="662"/>
      <c r="AD12" s="663">
        <v>9646</v>
      </c>
      <c r="AE12" s="663"/>
      <c r="AF12" s="663"/>
      <c r="AG12" s="663"/>
      <c r="AH12" s="663"/>
      <c r="AI12" s="663"/>
      <c r="AJ12" s="663"/>
      <c r="AK12" s="663"/>
      <c r="AL12" s="664">
        <v>1.6</v>
      </c>
      <c r="AM12" s="665"/>
      <c r="AN12" s="665"/>
      <c r="AO12" s="666"/>
      <c r="AP12" s="656" t="s">
        <v>245</v>
      </c>
      <c r="AQ12" s="657"/>
      <c r="AR12" s="657"/>
      <c r="AS12" s="657"/>
      <c r="AT12" s="657"/>
      <c r="AU12" s="657"/>
      <c r="AV12" s="657"/>
      <c r="AW12" s="657"/>
      <c r="AX12" s="657"/>
      <c r="AY12" s="657"/>
      <c r="AZ12" s="657"/>
      <c r="BA12" s="657"/>
      <c r="BB12" s="657"/>
      <c r="BC12" s="657"/>
      <c r="BD12" s="657"/>
      <c r="BE12" s="657"/>
      <c r="BF12" s="658"/>
      <c r="BG12" s="659">
        <v>65253</v>
      </c>
      <c r="BH12" s="660"/>
      <c r="BI12" s="660"/>
      <c r="BJ12" s="660"/>
      <c r="BK12" s="660"/>
      <c r="BL12" s="660"/>
      <c r="BM12" s="660"/>
      <c r="BN12" s="661"/>
      <c r="BO12" s="662">
        <v>68.900000000000006</v>
      </c>
      <c r="BP12" s="662"/>
      <c r="BQ12" s="662"/>
      <c r="BR12" s="662"/>
      <c r="BS12" s="668" t="s">
        <v>166</v>
      </c>
      <c r="BT12" s="660"/>
      <c r="BU12" s="660"/>
      <c r="BV12" s="660"/>
      <c r="BW12" s="660"/>
      <c r="BX12" s="660"/>
      <c r="BY12" s="660"/>
      <c r="BZ12" s="660"/>
      <c r="CA12" s="660"/>
      <c r="CB12" s="669"/>
      <c r="CD12" s="674" t="s">
        <v>246</v>
      </c>
      <c r="CE12" s="675"/>
      <c r="CF12" s="675"/>
      <c r="CG12" s="675"/>
      <c r="CH12" s="675"/>
      <c r="CI12" s="675"/>
      <c r="CJ12" s="675"/>
      <c r="CK12" s="675"/>
      <c r="CL12" s="675"/>
      <c r="CM12" s="675"/>
      <c r="CN12" s="675"/>
      <c r="CO12" s="675"/>
      <c r="CP12" s="675"/>
      <c r="CQ12" s="676"/>
      <c r="CR12" s="659">
        <v>107703</v>
      </c>
      <c r="CS12" s="660"/>
      <c r="CT12" s="660"/>
      <c r="CU12" s="660"/>
      <c r="CV12" s="660"/>
      <c r="CW12" s="660"/>
      <c r="CX12" s="660"/>
      <c r="CY12" s="661"/>
      <c r="CZ12" s="662">
        <v>10</v>
      </c>
      <c r="DA12" s="662"/>
      <c r="DB12" s="662"/>
      <c r="DC12" s="662"/>
      <c r="DD12" s="668">
        <v>25307</v>
      </c>
      <c r="DE12" s="660"/>
      <c r="DF12" s="660"/>
      <c r="DG12" s="660"/>
      <c r="DH12" s="660"/>
      <c r="DI12" s="660"/>
      <c r="DJ12" s="660"/>
      <c r="DK12" s="660"/>
      <c r="DL12" s="660"/>
      <c r="DM12" s="660"/>
      <c r="DN12" s="660"/>
      <c r="DO12" s="660"/>
      <c r="DP12" s="661"/>
      <c r="DQ12" s="668">
        <v>34445</v>
      </c>
      <c r="DR12" s="660"/>
      <c r="DS12" s="660"/>
      <c r="DT12" s="660"/>
      <c r="DU12" s="660"/>
      <c r="DV12" s="660"/>
      <c r="DW12" s="660"/>
      <c r="DX12" s="660"/>
      <c r="DY12" s="660"/>
      <c r="DZ12" s="660"/>
      <c r="EA12" s="660"/>
      <c r="EB12" s="660"/>
      <c r="EC12" s="669"/>
    </row>
    <row r="13" spans="2:143" ht="11.25" customHeight="1" x14ac:dyDescent="0.15">
      <c r="B13" s="656" t="s">
        <v>247</v>
      </c>
      <c r="C13" s="657"/>
      <c r="D13" s="657"/>
      <c r="E13" s="657"/>
      <c r="F13" s="657"/>
      <c r="G13" s="657"/>
      <c r="H13" s="657"/>
      <c r="I13" s="657"/>
      <c r="J13" s="657"/>
      <c r="K13" s="657"/>
      <c r="L13" s="657"/>
      <c r="M13" s="657"/>
      <c r="N13" s="657"/>
      <c r="O13" s="657"/>
      <c r="P13" s="657"/>
      <c r="Q13" s="658"/>
      <c r="R13" s="659">
        <v>4045</v>
      </c>
      <c r="S13" s="660"/>
      <c r="T13" s="660"/>
      <c r="U13" s="660"/>
      <c r="V13" s="660"/>
      <c r="W13" s="660"/>
      <c r="X13" s="660"/>
      <c r="Y13" s="661"/>
      <c r="Z13" s="662">
        <v>0.3</v>
      </c>
      <c r="AA13" s="662"/>
      <c r="AB13" s="662"/>
      <c r="AC13" s="662"/>
      <c r="AD13" s="663">
        <v>4045</v>
      </c>
      <c r="AE13" s="663"/>
      <c r="AF13" s="663"/>
      <c r="AG13" s="663"/>
      <c r="AH13" s="663"/>
      <c r="AI13" s="663"/>
      <c r="AJ13" s="663"/>
      <c r="AK13" s="663"/>
      <c r="AL13" s="664">
        <v>0.7</v>
      </c>
      <c r="AM13" s="665"/>
      <c r="AN13" s="665"/>
      <c r="AO13" s="666"/>
      <c r="AP13" s="656" t="s">
        <v>248</v>
      </c>
      <c r="AQ13" s="657"/>
      <c r="AR13" s="657"/>
      <c r="AS13" s="657"/>
      <c r="AT13" s="657"/>
      <c r="AU13" s="657"/>
      <c r="AV13" s="657"/>
      <c r="AW13" s="657"/>
      <c r="AX13" s="657"/>
      <c r="AY13" s="657"/>
      <c r="AZ13" s="657"/>
      <c r="BA13" s="657"/>
      <c r="BB13" s="657"/>
      <c r="BC13" s="657"/>
      <c r="BD13" s="657"/>
      <c r="BE13" s="657"/>
      <c r="BF13" s="658"/>
      <c r="BG13" s="659">
        <v>65253</v>
      </c>
      <c r="BH13" s="660"/>
      <c r="BI13" s="660"/>
      <c r="BJ13" s="660"/>
      <c r="BK13" s="660"/>
      <c r="BL13" s="660"/>
      <c r="BM13" s="660"/>
      <c r="BN13" s="661"/>
      <c r="BO13" s="662">
        <v>68.900000000000006</v>
      </c>
      <c r="BP13" s="662"/>
      <c r="BQ13" s="662"/>
      <c r="BR13" s="662"/>
      <c r="BS13" s="668" t="s">
        <v>166</v>
      </c>
      <c r="BT13" s="660"/>
      <c r="BU13" s="660"/>
      <c r="BV13" s="660"/>
      <c r="BW13" s="660"/>
      <c r="BX13" s="660"/>
      <c r="BY13" s="660"/>
      <c r="BZ13" s="660"/>
      <c r="CA13" s="660"/>
      <c r="CB13" s="669"/>
      <c r="CD13" s="674" t="s">
        <v>249</v>
      </c>
      <c r="CE13" s="675"/>
      <c r="CF13" s="675"/>
      <c r="CG13" s="675"/>
      <c r="CH13" s="675"/>
      <c r="CI13" s="675"/>
      <c r="CJ13" s="675"/>
      <c r="CK13" s="675"/>
      <c r="CL13" s="675"/>
      <c r="CM13" s="675"/>
      <c r="CN13" s="675"/>
      <c r="CO13" s="675"/>
      <c r="CP13" s="675"/>
      <c r="CQ13" s="676"/>
      <c r="CR13" s="659">
        <v>59622</v>
      </c>
      <c r="CS13" s="660"/>
      <c r="CT13" s="660"/>
      <c r="CU13" s="660"/>
      <c r="CV13" s="660"/>
      <c r="CW13" s="660"/>
      <c r="CX13" s="660"/>
      <c r="CY13" s="661"/>
      <c r="CZ13" s="662">
        <v>5.5</v>
      </c>
      <c r="DA13" s="662"/>
      <c r="DB13" s="662"/>
      <c r="DC13" s="662"/>
      <c r="DD13" s="668">
        <v>33435</v>
      </c>
      <c r="DE13" s="660"/>
      <c r="DF13" s="660"/>
      <c r="DG13" s="660"/>
      <c r="DH13" s="660"/>
      <c r="DI13" s="660"/>
      <c r="DJ13" s="660"/>
      <c r="DK13" s="660"/>
      <c r="DL13" s="660"/>
      <c r="DM13" s="660"/>
      <c r="DN13" s="660"/>
      <c r="DO13" s="660"/>
      <c r="DP13" s="661"/>
      <c r="DQ13" s="668">
        <v>26370</v>
      </c>
      <c r="DR13" s="660"/>
      <c r="DS13" s="660"/>
      <c r="DT13" s="660"/>
      <c r="DU13" s="660"/>
      <c r="DV13" s="660"/>
      <c r="DW13" s="660"/>
      <c r="DX13" s="660"/>
      <c r="DY13" s="660"/>
      <c r="DZ13" s="660"/>
      <c r="EA13" s="660"/>
      <c r="EB13" s="660"/>
      <c r="EC13" s="669"/>
    </row>
    <row r="14" spans="2:143" ht="11.25" customHeight="1" x14ac:dyDescent="0.15">
      <c r="B14" s="656" t="s">
        <v>250</v>
      </c>
      <c r="C14" s="657"/>
      <c r="D14" s="657"/>
      <c r="E14" s="657"/>
      <c r="F14" s="657"/>
      <c r="G14" s="657"/>
      <c r="H14" s="657"/>
      <c r="I14" s="657"/>
      <c r="J14" s="657"/>
      <c r="K14" s="657"/>
      <c r="L14" s="657"/>
      <c r="M14" s="657"/>
      <c r="N14" s="657"/>
      <c r="O14" s="657"/>
      <c r="P14" s="657"/>
      <c r="Q14" s="658"/>
      <c r="R14" s="659" t="s">
        <v>131</v>
      </c>
      <c r="S14" s="660"/>
      <c r="T14" s="660"/>
      <c r="U14" s="660"/>
      <c r="V14" s="660"/>
      <c r="W14" s="660"/>
      <c r="X14" s="660"/>
      <c r="Y14" s="661"/>
      <c r="Z14" s="662" t="s">
        <v>131</v>
      </c>
      <c r="AA14" s="662"/>
      <c r="AB14" s="662"/>
      <c r="AC14" s="662"/>
      <c r="AD14" s="663" t="s">
        <v>166</v>
      </c>
      <c r="AE14" s="663"/>
      <c r="AF14" s="663"/>
      <c r="AG14" s="663"/>
      <c r="AH14" s="663"/>
      <c r="AI14" s="663"/>
      <c r="AJ14" s="663"/>
      <c r="AK14" s="663"/>
      <c r="AL14" s="664" t="s">
        <v>166</v>
      </c>
      <c r="AM14" s="665"/>
      <c r="AN14" s="665"/>
      <c r="AO14" s="666"/>
      <c r="AP14" s="656" t="s">
        <v>251</v>
      </c>
      <c r="AQ14" s="657"/>
      <c r="AR14" s="657"/>
      <c r="AS14" s="657"/>
      <c r="AT14" s="657"/>
      <c r="AU14" s="657"/>
      <c r="AV14" s="657"/>
      <c r="AW14" s="657"/>
      <c r="AX14" s="657"/>
      <c r="AY14" s="657"/>
      <c r="AZ14" s="657"/>
      <c r="BA14" s="657"/>
      <c r="BB14" s="657"/>
      <c r="BC14" s="657"/>
      <c r="BD14" s="657"/>
      <c r="BE14" s="657"/>
      <c r="BF14" s="658"/>
      <c r="BG14" s="659">
        <v>1470</v>
      </c>
      <c r="BH14" s="660"/>
      <c r="BI14" s="660"/>
      <c r="BJ14" s="660"/>
      <c r="BK14" s="660"/>
      <c r="BL14" s="660"/>
      <c r="BM14" s="660"/>
      <c r="BN14" s="661"/>
      <c r="BO14" s="662">
        <v>1.6</v>
      </c>
      <c r="BP14" s="662"/>
      <c r="BQ14" s="662"/>
      <c r="BR14" s="662"/>
      <c r="BS14" s="668" t="s">
        <v>131</v>
      </c>
      <c r="BT14" s="660"/>
      <c r="BU14" s="660"/>
      <c r="BV14" s="660"/>
      <c r="BW14" s="660"/>
      <c r="BX14" s="660"/>
      <c r="BY14" s="660"/>
      <c r="BZ14" s="660"/>
      <c r="CA14" s="660"/>
      <c r="CB14" s="669"/>
      <c r="CD14" s="674" t="s">
        <v>252</v>
      </c>
      <c r="CE14" s="675"/>
      <c r="CF14" s="675"/>
      <c r="CG14" s="675"/>
      <c r="CH14" s="675"/>
      <c r="CI14" s="675"/>
      <c r="CJ14" s="675"/>
      <c r="CK14" s="675"/>
      <c r="CL14" s="675"/>
      <c r="CM14" s="675"/>
      <c r="CN14" s="675"/>
      <c r="CO14" s="675"/>
      <c r="CP14" s="675"/>
      <c r="CQ14" s="676"/>
      <c r="CR14" s="659">
        <v>145495</v>
      </c>
      <c r="CS14" s="660"/>
      <c r="CT14" s="660"/>
      <c r="CU14" s="660"/>
      <c r="CV14" s="660"/>
      <c r="CW14" s="660"/>
      <c r="CX14" s="660"/>
      <c r="CY14" s="661"/>
      <c r="CZ14" s="662">
        <v>13.5</v>
      </c>
      <c r="DA14" s="662"/>
      <c r="DB14" s="662"/>
      <c r="DC14" s="662"/>
      <c r="DD14" s="668">
        <v>119048</v>
      </c>
      <c r="DE14" s="660"/>
      <c r="DF14" s="660"/>
      <c r="DG14" s="660"/>
      <c r="DH14" s="660"/>
      <c r="DI14" s="660"/>
      <c r="DJ14" s="660"/>
      <c r="DK14" s="660"/>
      <c r="DL14" s="660"/>
      <c r="DM14" s="660"/>
      <c r="DN14" s="660"/>
      <c r="DO14" s="660"/>
      <c r="DP14" s="661"/>
      <c r="DQ14" s="668">
        <v>26924</v>
      </c>
      <c r="DR14" s="660"/>
      <c r="DS14" s="660"/>
      <c r="DT14" s="660"/>
      <c r="DU14" s="660"/>
      <c r="DV14" s="660"/>
      <c r="DW14" s="660"/>
      <c r="DX14" s="660"/>
      <c r="DY14" s="660"/>
      <c r="DZ14" s="660"/>
      <c r="EA14" s="660"/>
      <c r="EB14" s="660"/>
      <c r="EC14" s="669"/>
    </row>
    <row r="15" spans="2:143" ht="11.25" customHeight="1" x14ac:dyDescent="0.15">
      <c r="B15" s="656" t="s">
        <v>253</v>
      </c>
      <c r="C15" s="657"/>
      <c r="D15" s="657"/>
      <c r="E15" s="657"/>
      <c r="F15" s="657"/>
      <c r="G15" s="657"/>
      <c r="H15" s="657"/>
      <c r="I15" s="657"/>
      <c r="J15" s="657"/>
      <c r="K15" s="657"/>
      <c r="L15" s="657"/>
      <c r="M15" s="657"/>
      <c r="N15" s="657"/>
      <c r="O15" s="657"/>
      <c r="P15" s="657"/>
      <c r="Q15" s="658"/>
      <c r="R15" s="659">
        <v>1990</v>
      </c>
      <c r="S15" s="660"/>
      <c r="T15" s="660"/>
      <c r="U15" s="660"/>
      <c r="V15" s="660"/>
      <c r="W15" s="660"/>
      <c r="X15" s="660"/>
      <c r="Y15" s="661"/>
      <c r="Z15" s="662">
        <v>0.2</v>
      </c>
      <c r="AA15" s="662"/>
      <c r="AB15" s="662"/>
      <c r="AC15" s="662"/>
      <c r="AD15" s="663">
        <v>1990</v>
      </c>
      <c r="AE15" s="663"/>
      <c r="AF15" s="663"/>
      <c r="AG15" s="663"/>
      <c r="AH15" s="663"/>
      <c r="AI15" s="663"/>
      <c r="AJ15" s="663"/>
      <c r="AK15" s="663"/>
      <c r="AL15" s="664">
        <v>0.3</v>
      </c>
      <c r="AM15" s="665"/>
      <c r="AN15" s="665"/>
      <c r="AO15" s="666"/>
      <c r="AP15" s="656" t="s">
        <v>254</v>
      </c>
      <c r="AQ15" s="657"/>
      <c r="AR15" s="657"/>
      <c r="AS15" s="657"/>
      <c r="AT15" s="657"/>
      <c r="AU15" s="657"/>
      <c r="AV15" s="657"/>
      <c r="AW15" s="657"/>
      <c r="AX15" s="657"/>
      <c r="AY15" s="657"/>
      <c r="AZ15" s="657"/>
      <c r="BA15" s="657"/>
      <c r="BB15" s="657"/>
      <c r="BC15" s="657"/>
      <c r="BD15" s="657"/>
      <c r="BE15" s="657"/>
      <c r="BF15" s="658"/>
      <c r="BG15" s="659">
        <v>1735</v>
      </c>
      <c r="BH15" s="660"/>
      <c r="BI15" s="660"/>
      <c r="BJ15" s="660"/>
      <c r="BK15" s="660"/>
      <c r="BL15" s="660"/>
      <c r="BM15" s="660"/>
      <c r="BN15" s="661"/>
      <c r="BO15" s="662">
        <v>1.8</v>
      </c>
      <c r="BP15" s="662"/>
      <c r="BQ15" s="662"/>
      <c r="BR15" s="662"/>
      <c r="BS15" s="668" t="s">
        <v>166</v>
      </c>
      <c r="BT15" s="660"/>
      <c r="BU15" s="660"/>
      <c r="BV15" s="660"/>
      <c r="BW15" s="660"/>
      <c r="BX15" s="660"/>
      <c r="BY15" s="660"/>
      <c r="BZ15" s="660"/>
      <c r="CA15" s="660"/>
      <c r="CB15" s="669"/>
      <c r="CD15" s="674" t="s">
        <v>255</v>
      </c>
      <c r="CE15" s="675"/>
      <c r="CF15" s="675"/>
      <c r="CG15" s="675"/>
      <c r="CH15" s="675"/>
      <c r="CI15" s="675"/>
      <c r="CJ15" s="675"/>
      <c r="CK15" s="675"/>
      <c r="CL15" s="675"/>
      <c r="CM15" s="675"/>
      <c r="CN15" s="675"/>
      <c r="CO15" s="675"/>
      <c r="CP15" s="675"/>
      <c r="CQ15" s="676"/>
      <c r="CR15" s="659">
        <v>51036</v>
      </c>
      <c r="CS15" s="660"/>
      <c r="CT15" s="660"/>
      <c r="CU15" s="660"/>
      <c r="CV15" s="660"/>
      <c r="CW15" s="660"/>
      <c r="CX15" s="660"/>
      <c r="CY15" s="661"/>
      <c r="CZ15" s="662">
        <v>4.7</v>
      </c>
      <c r="DA15" s="662"/>
      <c r="DB15" s="662"/>
      <c r="DC15" s="662"/>
      <c r="DD15" s="668">
        <v>202</v>
      </c>
      <c r="DE15" s="660"/>
      <c r="DF15" s="660"/>
      <c r="DG15" s="660"/>
      <c r="DH15" s="660"/>
      <c r="DI15" s="660"/>
      <c r="DJ15" s="660"/>
      <c r="DK15" s="660"/>
      <c r="DL15" s="660"/>
      <c r="DM15" s="660"/>
      <c r="DN15" s="660"/>
      <c r="DO15" s="660"/>
      <c r="DP15" s="661"/>
      <c r="DQ15" s="668">
        <v>48818</v>
      </c>
      <c r="DR15" s="660"/>
      <c r="DS15" s="660"/>
      <c r="DT15" s="660"/>
      <c r="DU15" s="660"/>
      <c r="DV15" s="660"/>
      <c r="DW15" s="660"/>
      <c r="DX15" s="660"/>
      <c r="DY15" s="660"/>
      <c r="DZ15" s="660"/>
      <c r="EA15" s="660"/>
      <c r="EB15" s="660"/>
      <c r="EC15" s="669"/>
    </row>
    <row r="16" spans="2:143" ht="11.25" customHeight="1" x14ac:dyDescent="0.15">
      <c r="B16" s="656" t="s">
        <v>256</v>
      </c>
      <c r="C16" s="657"/>
      <c r="D16" s="657"/>
      <c r="E16" s="657"/>
      <c r="F16" s="657"/>
      <c r="G16" s="657"/>
      <c r="H16" s="657"/>
      <c r="I16" s="657"/>
      <c r="J16" s="657"/>
      <c r="K16" s="657"/>
      <c r="L16" s="657"/>
      <c r="M16" s="657"/>
      <c r="N16" s="657"/>
      <c r="O16" s="657"/>
      <c r="P16" s="657"/>
      <c r="Q16" s="658"/>
      <c r="R16" s="659" t="s">
        <v>166</v>
      </c>
      <c r="S16" s="660"/>
      <c r="T16" s="660"/>
      <c r="U16" s="660"/>
      <c r="V16" s="660"/>
      <c r="W16" s="660"/>
      <c r="X16" s="660"/>
      <c r="Y16" s="661"/>
      <c r="Z16" s="662" t="s">
        <v>131</v>
      </c>
      <c r="AA16" s="662"/>
      <c r="AB16" s="662"/>
      <c r="AC16" s="662"/>
      <c r="AD16" s="663" t="s">
        <v>166</v>
      </c>
      <c r="AE16" s="663"/>
      <c r="AF16" s="663"/>
      <c r="AG16" s="663"/>
      <c r="AH16" s="663"/>
      <c r="AI16" s="663"/>
      <c r="AJ16" s="663"/>
      <c r="AK16" s="663"/>
      <c r="AL16" s="664" t="s">
        <v>222</v>
      </c>
      <c r="AM16" s="665"/>
      <c r="AN16" s="665"/>
      <c r="AO16" s="666"/>
      <c r="AP16" s="656" t="s">
        <v>257</v>
      </c>
      <c r="AQ16" s="657"/>
      <c r="AR16" s="657"/>
      <c r="AS16" s="657"/>
      <c r="AT16" s="657"/>
      <c r="AU16" s="657"/>
      <c r="AV16" s="657"/>
      <c r="AW16" s="657"/>
      <c r="AX16" s="657"/>
      <c r="AY16" s="657"/>
      <c r="AZ16" s="657"/>
      <c r="BA16" s="657"/>
      <c r="BB16" s="657"/>
      <c r="BC16" s="657"/>
      <c r="BD16" s="657"/>
      <c r="BE16" s="657"/>
      <c r="BF16" s="658"/>
      <c r="BG16" s="659" t="s">
        <v>166</v>
      </c>
      <c r="BH16" s="660"/>
      <c r="BI16" s="660"/>
      <c r="BJ16" s="660"/>
      <c r="BK16" s="660"/>
      <c r="BL16" s="660"/>
      <c r="BM16" s="660"/>
      <c r="BN16" s="661"/>
      <c r="BO16" s="662" t="s">
        <v>166</v>
      </c>
      <c r="BP16" s="662"/>
      <c r="BQ16" s="662"/>
      <c r="BR16" s="662"/>
      <c r="BS16" s="668" t="s">
        <v>166</v>
      </c>
      <c r="BT16" s="660"/>
      <c r="BU16" s="660"/>
      <c r="BV16" s="660"/>
      <c r="BW16" s="660"/>
      <c r="BX16" s="660"/>
      <c r="BY16" s="660"/>
      <c r="BZ16" s="660"/>
      <c r="CA16" s="660"/>
      <c r="CB16" s="669"/>
      <c r="CD16" s="674" t="s">
        <v>258</v>
      </c>
      <c r="CE16" s="675"/>
      <c r="CF16" s="675"/>
      <c r="CG16" s="675"/>
      <c r="CH16" s="675"/>
      <c r="CI16" s="675"/>
      <c r="CJ16" s="675"/>
      <c r="CK16" s="675"/>
      <c r="CL16" s="675"/>
      <c r="CM16" s="675"/>
      <c r="CN16" s="675"/>
      <c r="CO16" s="675"/>
      <c r="CP16" s="675"/>
      <c r="CQ16" s="676"/>
      <c r="CR16" s="659" t="s">
        <v>131</v>
      </c>
      <c r="CS16" s="660"/>
      <c r="CT16" s="660"/>
      <c r="CU16" s="660"/>
      <c r="CV16" s="660"/>
      <c r="CW16" s="660"/>
      <c r="CX16" s="660"/>
      <c r="CY16" s="661"/>
      <c r="CZ16" s="662" t="s">
        <v>166</v>
      </c>
      <c r="DA16" s="662"/>
      <c r="DB16" s="662"/>
      <c r="DC16" s="662"/>
      <c r="DD16" s="668" t="s">
        <v>166</v>
      </c>
      <c r="DE16" s="660"/>
      <c r="DF16" s="660"/>
      <c r="DG16" s="660"/>
      <c r="DH16" s="660"/>
      <c r="DI16" s="660"/>
      <c r="DJ16" s="660"/>
      <c r="DK16" s="660"/>
      <c r="DL16" s="660"/>
      <c r="DM16" s="660"/>
      <c r="DN16" s="660"/>
      <c r="DO16" s="660"/>
      <c r="DP16" s="661"/>
      <c r="DQ16" s="668" t="s">
        <v>131</v>
      </c>
      <c r="DR16" s="660"/>
      <c r="DS16" s="660"/>
      <c r="DT16" s="660"/>
      <c r="DU16" s="660"/>
      <c r="DV16" s="660"/>
      <c r="DW16" s="660"/>
      <c r="DX16" s="660"/>
      <c r="DY16" s="660"/>
      <c r="DZ16" s="660"/>
      <c r="EA16" s="660"/>
      <c r="EB16" s="660"/>
      <c r="EC16" s="669"/>
    </row>
    <row r="17" spans="2:133" ht="11.25" customHeight="1" x14ac:dyDescent="0.15">
      <c r="B17" s="656" t="s">
        <v>259</v>
      </c>
      <c r="C17" s="657"/>
      <c r="D17" s="657"/>
      <c r="E17" s="657"/>
      <c r="F17" s="657"/>
      <c r="G17" s="657"/>
      <c r="H17" s="657"/>
      <c r="I17" s="657"/>
      <c r="J17" s="657"/>
      <c r="K17" s="657"/>
      <c r="L17" s="657"/>
      <c r="M17" s="657"/>
      <c r="N17" s="657"/>
      <c r="O17" s="657"/>
      <c r="P17" s="657"/>
      <c r="Q17" s="658"/>
      <c r="R17" s="659" t="s">
        <v>166</v>
      </c>
      <c r="S17" s="660"/>
      <c r="T17" s="660"/>
      <c r="U17" s="660"/>
      <c r="V17" s="660"/>
      <c r="W17" s="660"/>
      <c r="X17" s="660"/>
      <c r="Y17" s="661"/>
      <c r="Z17" s="662" t="s">
        <v>166</v>
      </c>
      <c r="AA17" s="662"/>
      <c r="AB17" s="662"/>
      <c r="AC17" s="662"/>
      <c r="AD17" s="663" t="s">
        <v>131</v>
      </c>
      <c r="AE17" s="663"/>
      <c r="AF17" s="663"/>
      <c r="AG17" s="663"/>
      <c r="AH17" s="663"/>
      <c r="AI17" s="663"/>
      <c r="AJ17" s="663"/>
      <c r="AK17" s="663"/>
      <c r="AL17" s="664" t="s">
        <v>222</v>
      </c>
      <c r="AM17" s="665"/>
      <c r="AN17" s="665"/>
      <c r="AO17" s="666"/>
      <c r="AP17" s="656" t="s">
        <v>260</v>
      </c>
      <c r="AQ17" s="657"/>
      <c r="AR17" s="657"/>
      <c r="AS17" s="657"/>
      <c r="AT17" s="657"/>
      <c r="AU17" s="657"/>
      <c r="AV17" s="657"/>
      <c r="AW17" s="657"/>
      <c r="AX17" s="657"/>
      <c r="AY17" s="657"/>
      <c r="AZ17" s="657"/>
      <c r="BA17" s="657"/>
      <c r="BB17" s="657"/>
      <c r="BC17" s="657"/>
      <c r="BD17" s="657"/>
      <c r="BE17" s="657"/>
      <c r="BF17" s="658"/>
      <c r="BG17" s="659" t="s">
        <v>131</v>
      </c>
      <c r="BH17" s="660"/>
      <c r="BI17" s="660"/>
      <c r="BJ17" s="660"/>
      <c r="BK17" s="660"/>
      <c r="BL17" s="660"/>
      <c r="BM17" s="660"/>
      <c r="BN17" s="661"/>
      <c r="BO17" s="662" t="s">
        <v>166</v>
      </c>
      <c r="BP17" s="662"/>
      <c r="BQ17" s="662"/>
      <c r="BR17" s="662"/>
      <c r="BS17" s="668" t="s">
        <v>166</v>
      </c>
      <c r="BT17" s="660"/>
      <c r="BU17" s="660"/>
      <c r="BV17" s="660"/>
      <c r="BW17" s="660"/>
      <c r="BX17" s="660"/>
      <c r="BY17" s="660"/>
      <c r="BZ17" s="660"/>
      <c r="CA17" s="660"/>
      <c r="CB17" s="669"/>
      <c r="CD17" s="674" t="s">
        <v>261</v>
      </c>
      <c r="CE17" s="675"/>
      <c r="CF17" s="675"/>
      <c r="CG17" s="675"/>
      <c r="CH17" s="675"/>
      <c r="CI17" s="675"/>
      <c r="CJ17" s="675"/>
      <c r="CK17" s="675"/>
      <c r="CL17" s="675"/>
      <c r="CM17" s="675"/>
      <c r="CN17" s="675"/>
      <c r="CO17" s="675"/>
      <c r="CP17" s="675"/>
      <c r="CQ17" s="676"/>
      <c r="CR17" s="659">
        <v>245102</v>
      </c>
      <c r="CS17" s="660"/>
      <c r="CT17" s="660"/>
      <c r="CU17" s="660"/>
      <c r="CV17" s="660"/>
      <c r="CW17" s="660"/>
      <c r="CX17" s="660"/>
      <c r="CY17" s="661"/>
      <c r="CZ17" s="662">
        <v>22.7</v>
      </c>
      <c r="DA17" s="662"/>
      <c r="DB17" s="662"/>
      <c r="DC17" s="662"/>
      <c r="DD17" s="668" t="s">
        <v>166</v>
      </c>
      <c r="DE17" s="660"/>
      <c r="DF17" s="660"/>
      <c r="DG17" s="660"/>
      <c r="DH17" s="660"/>
      <c r="DI17" s="660"/>
      <c r="DJ17" s="660"/>
      <c r="DK17" s="660"/>
      <c r="DL17" s="660"/>
      <c r="DM17" s="660"/>
      <c r="DN17" s="660"/>
      <c r="DO17" s="660"/>
      <c r="DP17" s="661"/>
      <c r="DQ17" s="668">
        <v>245102</v>
      </c>
      <c r="DR17" s="660"/>
      <c r="DS17" s="660"/>
      <c r="DT17" s="660"/>
      <c r="DU17" s="660"/>
      <c r="DV17" s="660"/>
      <c r="DW17" s="660"/>
      <c r="DX17" s="660"/>
      <c r="DY17" s="660"/>
      <c r="DZ17" s="660"/>
      <c r="EA17" s="660"/>
      <c r="EB17" s="660"/>
      <c r="EC17" s="669"/>
    </row>
    <row r="18" spans="2:133" ht="11.25" customHeight="1" x14ac:dyDescent="0.15">
      <c r="B18" s="656" t="s">
        <v>262</v>
      </c>
      <c r="C18" s="657"/>
      <c r="D18" s="657"/>
      <c r="E18" s="657"/>
      <c r="F18" s="657"/>
      <c r="G18" s="657"/>
      <c r="H18" s="657"/>
      <c r="I18" s="657"/>
      <c r="J18" s="657"/>
      <c r="K18" s="657"/>
      <c r="L18" s="657"/>
      <c r="M18" s="657"/>
      <c r="N18" s="657"/>
      <c r="O18" s="657"/>
      <c r="P18" s="657"/>
      <c r="Q18" s="658"/>
      <c r="R18" s="659">
        <v>537359</v>
      </c>
      <c r="S18" s="660"/>
      <c r="T18" s="660"/>
      <c r="U18" s="660"/>
      <c r="V18" s="660"/>
      <c r="W18" s="660"/>
      <c r="X18" s="660"/>
      <c r="Y18" s="661"/>
      <c r="Z18" s="662">
        <v>45.4</v>
      </c>
      <c r="AA18" s="662"/>
      <c r="AB18" s="662"/>
      <c r="AC18" s="662"/>
      <c r="AD18" s="663">
        <v>472611</v>
      </c>
      <c r="AE18" s="663"/>
      <c r="AF18" s="663"/>
      <c r="AG18" s="663"/>
      <c r="AH18" s="663"/>
      <c r="AI18" s="663"/>
      <c r="AJ18" s="663"/>
      <c r="AK18" s="663"/>
      <c r="AL18" s="664">
        <v>79.8</v>
      </c>
      <c r="AM18" s="665"/>
      <c r="AN18" s="665"/>
      <c r="AO18" s="666"/>
      <c r="AP18" s="656" t="s">
        <v>263</v>
      </c>
      <c r="AQ18" s="657"/>
      <c r="AR18" s="657"/>
      <c r="AS18" s="657"/>
      <c r="AT18" s="657"/>
      <c r="AU18" s="657"/>
      <c r="AV18" s="657"/>
      <c r="AW18" s="657"/>
      <c r="AX18" s="657"/>
      <c r="AY18" s="657"/>
      <c r="AZ18" s="657"/>
      <c r="BA18" s="657"/>
      <c r="BB18" s="657"/>
      <c r="BC18" s="657"/>
      <c r="BD18" s="657"/>
      <c r="BE18" s="657"/>
      <c r="BF18" s="658"/>
      <c r="BG18" s="659" t="s">
        <v>166</v>
      </c>
      <c r="BH18" s="660"/>
      <c r="BI18" s="660"/>
      <c r="BJ18" s="660"/>
      <c r="BK18" s="660"/>
      <c r="BL18" s="660"/>
      <c r="BM18" s="660"/>
      <c r="BN18" s="661"/>
      <c r="BO18" s="662" t="s">
        <v>166</v>
      </c>
      <c r="BP18" s="662"/>
      <c r="BQ18" s="662"/>
      <c r="BR18" s="662"/>
      <c r="BS18" s="668" t="s">
        <v>166</v>
      </c>
      <c r="BT18" s="660"/>
      <c r="BU18" s="660"/>
      <c r="BV18" s="660"/>
      <c r="BW18" s="660"/>
      <c r="BX18" s="660"/>
      <c r="BY18" s="660"/>
      <c r="BZ18" s="660"/>
      <c r="CA18" s="660"/>
      <c r="CB18" s="669"/>
      <c r="CD18" s="674" t="s">
        <v>264</v>
      </c>
      <c r="CE18" s="675"/>
      <c r="CF18" s="675"/>
      <c r="CG18" s="675"/>
      <c r="CH18" s="675"/>
      <c r="CI18" s="675"/>
      <c r="CJ18" s="675"/>
      <c r="CK18" s="675"/>
      <c r="CL18" s="675"/>
      <c r="CM18" s="675"/>
      <c r="CN18" s="675"/>
      <c r="CO18" s="675"/>
      <c r="CP18" s="675"/>
      <c r="CQ18" s="676"/>
      <c r="CR18" s="659">
        <v>647</v>
      </c>
      <c r="CS18" s="660"/>
      <c r="CT18" s="660"/>
      <c r="CU18" s="660"/>
      <c r="CV18" s="660"/>
      <c r="CW18" s="660"/>
      <c r="CX18" s="660"/>
      <c r="CY18" s="661"/>
      <c r="CZ18" s="662">
        <v>0.1</v>
      </c>
      <c r="DA18" s="662"/>
      <c r="DB18" s="662"/>
      <c r="DC18" s="662"/>
      <c r="DD18" s="668">
        <v>611</v>
      </c>
      <c r="DE18" s="660"/>
      <c r="DF18" s="660"/>
      <c r="DG18" s="660"/>
      <c r="DH18" s="660"/>
      <c r="DI18" s="660"/>
      <c r="DJ18" s="660"/>
      <c r="DK18" s="660"/>
      <c r="DL18" s="660"/>
      <c r="DM18" s="660"/>
      <c r="DN18" s="660"/>
      <c r="DO18" s="660"/>
      <c r="DP18" s="661"/>
      <c r="DQ18" s="668">
        <v>647</v>
      </c>
      <c r="DR18" s="660"/>
      <c r="DS18" s="660"/>
      <c r="DT18" s="660"/>
      <c r="DU18" s="660"/>
      <c r="DV18" s="660"/>
      <c r="DW18" s="660"/>
      <c r="DX18" s="660"/>
      <c r="DY18" s="660"/>
      <c r="DZ18" s="660"/>
      <c r="EA18" s="660"/>
      <c r="EB18" s="660"/>
      <c r="EC18" s="669"/>
    </row>
    <row r="19" spans="2:133" ht="11.25" customHeight="1" x14ac:dyDescent="0.15">
      <c r="B19" s="656" t="s">
        <v>265</v>
      </c>
      <c r="C19" s="657"/>
      <c r="D19" s="657"/>
      <c r="E19" s="657"/>
      <c r="F19" s="657"/>
      <c r="G19" s="657"/>
      <c r="H19" s="657"/>
      <c r="I19" s="657"/>
      <c r="J19" s="657"/>
      <c r="K19" s="657"/>
      <c r="L19" s="657"/>
      <c r="M19" s="657"/>
      <c r="N19" s="657"/>
      <c r="O19" s="657"/>
      <c r="P19" s="657"/>
      <c r="Q19" s="658"/>
      <c r="R19" s="659">
        <v>472611</v>
      </c>
      <c r="S19" s="660"/>
      <c r="T19" s="660"/>
      <c r="U19" s="660"/>
      <c r="V19" s="660"/>
      <c r="W19" s="660"/>
      <c r="X19" s="660"/>
      <c r="Y19" s="661"/>
      <c r="Z19" s="662">
        <v>40</v>
      </c>
      <c r="AA19" s="662"/>
      <c r="AB19" s="662"/>
      <c r="AC19" s="662"/>
      <c r="AD19" s="663">
        <v>472611</v>
      </c>
      <c r="AE19" s="663"/>
      <c r="AF19" s="663"/>
      <c r="AG19" s="663"/>
      <c r="AH19" s="663"/>
      <c r="AI19" s="663"/>
      <c r="AJ19" s="663"/>
      <c r="AK19" s="663"/>
      <c r="AL19" s="664">
        <v>79.8</v>
      </c>
      <c r="AM19" s="665"/>
      <c r="AN19" s="665"/>
      <c r="AO19" s="666"/>
      <c r="AP19" s="656" t="s">
        <v>266</v>
      </c>
      <c r="AQ19" s="657"/>
      <c r="AR19" s="657"/>
      <c r="AS19" s="657"/>
      <c r="AT19" s="657"/>
      <c r="AU19" s="657"/>
      <c r="AV19" s="657"/>
      <c r="AW19" s="657"/>
      <c r="AX19" s="657"/>
      <c r="AY19" s="657"/>
      <c r="AZ19" s="657"/>
      <c r="BA19" s="657"/>
      <c r="BB19" s="657"/>
      <c r="BC19" s="657"/>
      <c r="BD19" s="657"/>
      <c r="BE19" s="657"/>
      <c r="BF19" s="658"/>
      <c r="BG19" s="659">
        <v>9520</v>
      </c>
      <c r="BH19" s="660"/>
      <c r="BI19" s="660"/>
      <c r="BJ19" s="660"/>
      <c r="BK19" s="660"/>
      <c r="BL19" s="660"/>
      <c r="BM19" s="660"/>
      <c r="BN19" s="661"/>
      <c r="BO19" s="662">
        <v>10</v>
      </c>
      <c r="BP19" s="662"/>
      <c r="BQ19" s="662"/>
      <c r="BR19" s="662"/>
      <c r="BS19" s="668" t="s">
        <v>131</v>
      </c>
      <c r="BT19" s="660"/>
      <c r="BU19" s="660"/>
      <c r="BV19" s="660"/>
      <c r="BW19" s="660"/>
      <c r="BX19" s="660"/>
      <c r="BY19" s="660"/>
      <c r="BZ19" s="660"/>
      <c r="CA19" s="660"/>
      <c r="CB19" s="669"/>
      <c r="CD19" s="674" t="s">
        <v>267</v>
      </c>
      <c r="CE19" s="675"/>
      <c r="CF19" s="675"/>
      <c r="CG19" s="675"/>
      <c r="CH19" s="675"/>
      <c r="CI19" s="675"/>
      <c r="CJ19" s="675"/>
      <c r="CK19" s="675"/>
      <c r="CL19" s="675"/>
      <c r="CM19" s="675"/>
      <c r="CN19" s="675"/>
      <c r="CO19" s="675"/>
      <c r="CP19" s="675"/>
      <c r="CQ19" s="676"/>
      <c r="CR19" s="659" t="s">
        <v>131</v>
      </c>
      <c r="CS19" s="660"/>
      <c r="CT19" s="660"/>
      <c r="CU19" s="660"/>
      <c r="CV19" s="660"/>
      <c r="CW19" s="660"/>
      <c r="CX19" s="660"/>
      <c r="CY19" s="661"/>
      <c r="CZ19" s="662" t="s">
        <v>166</v>
      </c>
      <c r="DA19" s="662"/>
      <c r="DB19" s="662"/>
      <c r="DC19" s="662"/>
      <c r="DD19" s="668" t="s">
        <v>166</v>
      </c>
      <c r="DE19" s="660"/>
      <c r="DF19" s="660"/>
      <c r="DG19" s="660"/>
      <c r="DH19" s="660"/>
      <c r="DI19" s="660"/>
      <c r="DJ19" s="660"/>
      <c r="DK19" s="660"/>
      <c r="DL19" s="660"/>
      <c r="DM19" s="660"/>
      <c r="DN19" s="660"/>
      <c r="DO19" s="660"/>
      <c r="DP19" s="661"/>
      <c r="DQ19" s="668" t="s">
        <v>166</v>
      </c>
      <c r="DR19" s="660"/>
      <c r="DS19" s="660"/>
      <c r="DT19" s="660"/>
      <c r="DU19" s="660"/>
      <c r="DV19" s="660"/>
      <c r="DW19" s="660"/>
      <c r="DX19" s="660"/>
      <c r="DY19" s="660"/>
      <c r="DZ19" s="660"/>
      <c r="EA19" s="660"/>
      <c r="EB19" s="660"/>
      <c r="EC19" s="669"/>
    </row>
    <row r="20" spans="2:133" ht="11.25" customHeight="1" x14ac:dyDescent="0.15">
      <c r="B20" s="656" t="s">
        <v>268</v>
      </c>
      <c r="C20" s="657"/>
      <c r="D20" s="657"/>
      <c r="E20" s="657"/>
      <c r="F20" s="657"/>
      <c r="G20" s="657"/>
      <c r="H20" s="657"/>
      <c r="I20" s="657"/>
      <c r="J20" s="657"/>
      <c r="K20" s="657"/>
      <c r="L20" s="657"/>
      <c r="M20" s="657"/>
      <c r="N20" s="657"/>
      <c r="O20" s="657"/>
      <c r="P20" s="657"/>
      <c r="Q20" s="658"/>
      <c r="R20" s="659">
        <v>64748</v>
      </c>
      <c r="S20" s="660"/>
      <c r="T20" s="660"/>
      <c r="U20" s="660"/>
      <c r="V20" s="660"/>
      <c r="W20" s="660"/>
      <c r="X20" s="660"/>
      <c r="Y20" s="661"/>
      <c r="Z20" s="662">
        <v>5.5</v>
      </c>
      <c r="AA20" s="662"/>
      <c r="AB20" s="662"/>
      <c r="AC20" s="662"/>
      <c r="AD20" s="663" t="s">
        <v>166</v>
      </c>
      <c r="AE20" s="663"/>
      <c r="AF20" s="663"/>
      <c r="AG20" s="663"/>
      <c r="AH20" s="663"/>
      <c r="AI20" s="663"/>
      <c r="AJ20" s="663"/>
      <c r="AK20" s="663"/>
      <c r="AL20" s="664" t="s">
        <v>222</v>
      </c>
      <c r="AM20" s="665"/>
      <c r="AN20" s="665"/>
      <c r="AO20" s="666"/>
      <c r="AP20" s="656" t="s">
        <v>269</v>
      </c>
      <c r="AQ20" s="657"/>
      <c r="AR20" s="657"/>
      <c r="AS20" s="657"/>
      <c r="AT20" s="657"/>
      <c r="AU20" s="657"/>
      <c r="AV20" s="657"/>
      <c r="AW20" s="657"/>
      <c r="AX20" s="657"/>
      <c r="AY20" s="657"/>
      <c r="AZ20" s="657"/>
      <c r="BA20" s="657"/>
      <c r="BB20" s="657"/>
      <c r="BC20" s="657"/>
      <c r="BD20" s="657"/>
      <c r="BE20" s="657"/>
      <c r="BF20" s="658"/>
      <c r="BG20" s="659">
        <v>9520</v>
      </c>
      <c r="BH20" s="660"/>
      <c r="BI20" s="660"/>
      <c r="BJ20" s="660"/>
      <c r="BK20" s="660"/>
      <c r="BL20" s="660"/>
      <c r="BM20" s="660"/>
      <c r="BN20" s="661"/>
      <c r="BO20" s="662">
        <v>10</v>
      </c>
      <c r="BP20" s="662"/>
      <c r="BQ20" s="662"/>
      <c r="BR20" s="662"/>
      <c r="BS20" s="668" t="s">
        <v>222</v>
      </c>
      <c r="BT20" s="660"/>
      <c r="BU20" s="660"/>
      <c r="BV20" s="660"/>
      <c r="BW20" s="660"/>
      <c r="BX20" s="660"/>
      <c r="BY20" s="660"/>
      <c r="BZ20" s="660"/>
      <c r="CA20" s="660"/>
      <c r="CB20" s="669"/>
      <c r="CD20" s="674" t="s">
        <v>270</v>
      </c>
      <c r="CE20" s="675"/>
      <c r="CF20" s="675"/>
      <c r="CG20" s="675"/>
      <c r="CH20" s="675"/>
      <c r="CI20" s="675"/>
      <c r="CJ20" s="675"/>
      <c r="CK20" s="675"/>
      <c r="CL20" s="675"/>
      <c r="CM20" s="675"/>
      <c r="CN20" s="675"/>
      <c r="CO20" s="675"/>
      <c r="CP20" s="675"/>
      <c r="CQ20" s="676"/>
      <c r="CR20" s="659">
        <v>1080010</v>
      </c>
      <c r="CS20" s="660"/>
      <c r="CT20" s="660"/>
      <c r="CU20" s="660"/>
      <c r="CV20" s="660"/>
      <c r="CW20" s="660"/>
      <c r="CX20" s="660"/>
      <c r="CY20" s="661"/>
      <c r="CZ20" s="662">
        <v>100</v>
      </c>
      <c r="DA20" s="662"/>
      <c r="DB20" s="662"/>
      <c r="DC20" s="662"/>
      <c r="DD20" s="668">
        <v>224922</v>
      </c>
      <c r="DE20" s="660"/>
      <c r="DF20" s="660"/>
      <c r="DG20" s="660"/>
      <c r="DH20" s="660"/>
      <c r="DI20" s="660"/>
      <c r="DJ20" s="660"/>
      <c r="DK20" s="660"/>
      <c r="DL20" s="660"/>
      <c r="DM20" s="660"/>
      <c r="DN20" s="660"/>
      <c r="DO20" s="660"/>
      <c r="DP20" s="661"/>
      <c r="DQ20" s="668">
        <v>794682</v>
      </c>
      <c r="DR20" s="660"/>
      <c r="DS20" s="660"/>
      <c r="DT20" s="660"/>
      <c r="DU20" s="660"/>
      <c r="DV20" s="660"/>
      <c r="DW20" s="660"/>
      <c r="DX20" s="660"/>
      <c r="DY20" s="660"/>
      <c r="DZ20" s="660"/>
      <c r="EA20" s="660"/>
      <c r="EB20" s="660"/>
      <c r="EC20" s="669"/>
    </row>
    <row r="21" spans="2:133" ht="11.25" customHeight="1" x14ac:dyDescent="0.15">
      <c r="B21" s="656" t="s">
        <v>271</v>
      </c>
      <c r="C21" s="657"/>
      <c r="D21" s="657"/>
      <c r="E21" s="657"/>
      <c r="F21" s="657"/>
      <c r="G21" s="657"/>
      <c r="H21" s="657"/>
      <c r="I21" s="657"/>
      <c r="J21" s="657"/>
      <c r="K21" s="657"/>
      <c r="L21" s="657"/>
      <c r="M21" s="657"/>
      <c r="N21" s="657"/>
      <c r="O21" s="657"/>
      <c r="P21" s="657"/>
      <c r="Q21" s="658"/>
      <c r="R21" s="659" t="s">
        <v>166</v>
      </c>
      <c r="S21" s="660"/>
      <c r="T21" s="660"/>
      <c r="U21" s="660"/>
      <c r="V21" s="660"/>
      <c r="W21" s="660"/>
      <c r="X21" s="660"/>
      <c r="Y21" s="661"/>
      <c r="Z21" s="662" t="s">
        <v>166</v>
      </c>
      <c r="AA21" s="662"/>
      <c r="AB21" s="662"/>
      <c r="AC21" s="662"/>
      <c r="AD21" s="663" t="s">
        <v>166</v>
      </c>
      <c r="AE21" s="663"/>
      <c r="AF21" s="663"/>
      <c r="AG21" s="663"/>
      <c r="AH21" s="663"/>
      <c r="AI21" s="663"/>
      <c r="AJ21" s="663"/>
      <c r="AK21" s="663"/>
      <c r="AL21" s="664" t="s">
        <v>166</v>
      </c>
      <c r="AM21" s="665"/>
      <c r="AN21" s="665"/>
      <c r="AO21" s="666"/>
      <c r="AP21" s="677" t="s">
        <v>272</v>
      </c>
      <c r="AQ21" s="678"/>
      <c r="AR21" s="678"/>
      <c r="AS21" s="678"/>
      <c r="AT21" s="678"/>
      <c r="AU21" s="678"/>
      <c r="AV21" s="678"/>
      <c r="AW21" s="678"/>
      <c r="AX21" s="678"/>
      <c r="AY21" s="678"/>
      <c r="AZ21" s="678"/>
      <c r="BA21" s="678"/>
      <c r="BB21" s="678"/>
      <c r="BC21" s="678"/>
      <c r="BD21" s="678"/>
      <c r="BE21" s="678"/>
      <c r="BF21" s="679"/>
      <c r="BG21" s="659">
        <v>9520</v>
      </c>
      <c r="BH21" s="660"/>
      <c r="BI21" s="660"/>
      <c r="BJ21" s="660"/>
      <c r="BK21" s="660"/>
      <c r="BL21" s="660"/>
      <c r="BM21" s="660"/>
      <c r="BN21" s="661"/>
      <c r="BO21" s="662">
        <v>10</v>
      </c>
      <c r="BP21" s="662"/>
      <c r="BQ21" s="662"/>
      <c r="BR21" s="662"/>
      <c r="BS21" s="668" t="s">
        <v>166</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273</v>
      </c>
      <c r="C22" s="657"/>
      <c r="D22" s="657"/>
      <c r="E22" s="657"/>
      <c r="F22" s="657"/>
      <c r="G22" s="657"/>
      <c r="H22" s="657"/>
      <c r="I22" s="657"/>
      <c r="J22" s="657"/>
      <c r="K22" s="657"/>
      <c r="L22" s="657"/>
      <c r="M22" s="657"/>
      <c r="N22" s="657"/>
      <c r="O22" s="657"/>
      <c r="P22" s="657"/>
      <c r="Q22" s="658"/>
      <c r="R22" s="659">
        <v>655870</v>
      </c>
      <c r="S22" s="660"/>
      <c r="T22" s="660"/>
      <c r="U22" s="660"/>
      <c r="V22" s="660"/>
      <c r="W22" s="660"/>
      <c r="X22" s="660"/>
      <c r="Y22" s="661"/>
      <c r="Z22" s="662">
        <v>55.5</v>
      </c>
      <c r="AA22" s="662"/>
      <c r="AB22" s="662"/>
      <c r="AC22" s="662"/>
      <c r="AD22" s="663">
        <v>591122</v>
      </c>
      <c r="AE22" s="663"/>
      <c r="AF22" s="663"/>
      <c r="AG22" s="663"/>
      <c r="AH22" s="663"/>
      <c r="AI22" s="663"/>
      <c r="AJ22" s="663"/>
      <c r="AK22" s="663"/>
      <c r="AL22" s="664">
        <v>99.8</v>
      </c>
      <c r="AM22" s="665"/>
      <c r="AN22" s="665"/>
      <c r="AO22" s="666"/>
      <c r="AP22" s="677" t="s">
        <v>274</v>
      </c>
      <c r="AQ22" s="678"/>
      <c r="AR22" s="678"/>
      <c r="AS22" s="678"/>
      <c r="AT22" s="678"/>
      <c r="AU22" s="678"/>
      <c r="AV22" s="678"/>
      <c r="AW22" s="678"/>
      <c r="AX22" s="678"/>
      <c r="AY22" s="678"/>
      <c r="AZ22" s="678"/>
      <c r="BA22" s="678"/>
      <c r="BB22" s="678"/>
      <c r="BC22" s="678"/>
      <c r="BD22" s="678"/>
      <c r="BE22" s="678"/>
      <c r="BF22" s="679"/>
      <c r="BG22" s="659" t="s">
        <v>166</v>
      </c>
      <c r="BH22" s="660"/>
      <c r="BI22" s="660"/>
      <c r="BJ22" s="660"/>
      <c r="BK22" s="660"/>
      <c r="BL22" s="660"/>
      <c r="BM22" s="660"/>
      <c r="BN22" s="661"/>
      <c r="BO22" s="662" t="s">
        <v>131</v>
      </c>
      <c r="BP22" s="662"/>
      <c r="BQ22" s="662"/>
      <c r="BR22" s="662"/>
      <c r="BS22" s="668" t="s">
        <v>166</v>
      </c>
      <c r="BT22" s="660"/>
      <c r="BU22" s="660"/>
      <c r="BV22" s="660"/>
      <c r="BW22" s="660"/>
      <c r="BX22" s="660"/>
      <c r="BY22" s="660"/>
      <c r="BZ22" s="660"/>
      <c r="CA22" s="660"/>
      <c r="CB22" s="669"/>
      <c r="CD22" s="641" t="s">
        <v>275</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276</v>
      </c>
      <c r="C23" s="657"/>
      <c r="D23" s="657"/>
      <c r="E23" s="657"/>
      <c r="F23" s="657"/>
      <c r="G23" s="657"/>
      <c r="H23" s="657"/>
      <c r="I23" s="657"/>
      <c r="J23" s="657"/>
      <c r="K23" s="657"/>
      <c r="L23" s="657"/>
      <c r="M23" s="657"/>
      <c r="N23" s="657"/>
      <c r="O23" s="657"/>
      <c r="P23" s="657"/>
      <c r="Q23" s="658"/>
      <c r="R23" s="659" t="s">
        <v>166</v>
      </c>
      <c r="S23" s="660"/>
      <c r="T23" s="660"/>
      <c r="U23" s="660"/>
      <c r="V23" s="660"/>
      <c r="W23" s="660"/>
      <c r="X23" s="660"/>
      <c r="Y23" s="661"/>
      <c r="Z23" s="662" t="s">
        <v>166</v>
      </c>
      <c r="AA23" s="662"/>
      <c r="AB23" s="662"/>
      <c r="AC23" s="662"/>
      <c r="AD23" s="663" t="s">
        <v>166</v>
      </c>
      <c r="AE23" s="663"/>
      <c r="AF23" s="663"/>
      <c r="AG23" s="663"/>
      <c r="AH23" s="663"/>
      <c r="AI23" s="663"/>
      <c r="AJ23" s="663"/>
      <c r="AK23" s="663"/>
      <c r="AL23" s="664" t="s">
        <v>166</v>
      </c>
      <c r="AM23" s="665"/>
      <c r="AN23" s="665"/>
      <c r="AO23" s="666"/>
      <c r="AP23" s="677" t="s">
        <v>277</v>
      </c>
      <c r="AQ23" s="678"/>
      <c r="AR23" s="678"/>
      <c r="AS23" s="678"/>
      <c r="AT23" s="678"/>
      <c r="AU23" s="678"/>
      <c r="AV23" s="678"/>
      <c r="AW23" s="678"/>
      <c r="AX23" s="678"/>
      <c r="AY23" s="678"/>
      <c r="AZ23" s="678"/>
      <c r="BA23" s="678"/>
      <c r="BB23" s="678"/>
      <c r="BC23" s="678"/>
      <c r="BD23" s="678"/>
      <c r="BE23" s="678"/>
      <c r="BF23" s="679"/>
      <c r="BG23" s="659" t="s">
        <v>131</v>
      </c>
      <c r="BH23" s="660"/>
      <c r="BI23" s="660"/>
      <c r="BJ23" s="660"/>
      <c r="BK23" s="660"/>
      <c r="BL23" s="660"/>
      <c r="BM23" s="660"/>
      <c r="BN23" s="661"/>
      <c r="BO23" s="662" t="s">
        <v>131</v>
      </c>
      <c r="BP23" s="662"/>
      <c r="BQ23" s="662"/>
      <c r="BR23" s="662"/>
      <c r="BS23" s="668" t="s">
        <v>166</v>
      </c>
      <c r="BT23" s="660"/>
      <c r="BU23" s="660"/>
      <c r="BV23" s="660"/>
      <c r="BW23" s="660"/>
      <c r="BX23" s="660"/>
      <c r="BY23" s="660"/>
      <c r="BZ23" s="660"/>
      <c r="CA23" s="660"/>
      <c r="CB23" s="669"/>
      <c r="CD23" s="641" t="s">
        <v>216</v>
      </c>
      <c r="CE23" s="642"/>
      <c r="CF23" s="642"/>
      <c r="CG23" s="642"/>
      <c r="CH23" s="642"/>
      <c r="CI23" s="642"/>
      <c r="CJ23" s="642"/>
      <c r="CK23" s="642"/>
      <c r="CL23" s="642"/>
      <c r="CM23" s="642"/>
      <c r="CN23" s="642"/>
      <c r="CO23" s="642"/>
      <c r="CP23" s="642"/>
      <c r="CQ23" s="643"/>
      <c r="CR23" s="641" t="s">
        <v>278</v>
      </c>
      <c r="CS23" s="642"/>
      <c r="CT23" s="642"/>
      <c r="CU23" s="642"/>
      <c r="CV23" s="642"/>
      <c r="CW23" s="642"/>
      <c r="CX23" s="642"/>
      <c r="CY23" s="643"/>
      <c r="CZ23" s="641" t="s">
        <v>279</v>
      </c>
      <c r="DA23" s="642"/>
      <c r="DB23" s="642"/>
      <c r="DC23" s="643"/>
      <c r="DD23" s="641" t="s">
        <v>280</v>
      </c>
      <c r="DE23" s="642"/>
      <c r="DF23" s="642"/>
      <c r="DG23" s="642"/>
      <c r="DH23" s="642"/>
      <c r="DI23" s="642"/>
      <c r="DJ23" s="642"/>
      <c r="DK23" s="643"/>
      <c r="DL23" s="689" t="s">
        <v>281</v>
      </c>
      <c r="DM23" s="690"/>
      <c r="DN23" s="690"/>
      <c r="DO23" s="690"/>
      <c r="DP23" s="690"/>
      <c r="DQ23" s="690"/>
      <c r="DR23" s="690"/>
      <c r="DS23" s="690"/>
      <c r="DT23" s="690"/>
      <c r="DU23" s="690"/>
      <c r="DV23" s="691"/>
      <c r="DW23" s="641" t="s">
        <v>282</v>
      </c>
      <c r="DX23" s="642"/>
      <c r="DY23" s="642"/>
      <c r="DZ23" s="642"/>
      <c r="EA23" s="642"/>
      <c r="EB23" s="642"/>
      <c r="EC23" s="643"/>
    </row>
    <row r="24" spans="2:133" ht="11.25" customHeight="1" x14ac:dyDescent="0.15">
      <c r="B24" s="656" t="s">
        <v>283</v>
      </c>
      <c r="C24" s="657"/>
      <c r="D24" s="657"/>
      <c r="E24" s="657"/>
      <c r="F24" s="657"/>
      <c r="G24" s="657"/>
      <c r="H24" s="657"/>
      <c r="I24" s="657"/>
      <c r="J24" s="657"/>
      <c r="K24" s="657"/>
      <c r="L24" s="657"/>
      <c r="M24" s="657"/>
      <c r="N24" s="657"/>
      <c r="O24" s="657"/>
      <c r="P24" s="657"/>
      <c r="Q24" s="658"/>
      <c r="R24" s="659">
        <v>129</v>
      </c>
      <c r="S24" s="660"/>
      <c r="T24" s="660"/>
      <c r="U24" s="660"/>
      <c r="V24" s="660"/>
      <c r="W24" s="660"/>
      <c r="X24" s="660"/>
      <c r="Y24" s="661"/>
      <c r="Z24" s="662">
        <v>0</v>
      </c>
      <c r="AA24" s="662"/>
      <c r="AB24" s="662"/>
      <c r="AC24" s="662"/>
      <c r="AD24" s="663" t="s">
        <v>131</v>
      </c>
      <c r="AE24" s="663"/>
      <c r="AF24" s="663"/>
      <c r="AG24" s="663"/>
      <c r="AH24" s="663"/>
      <c r="AI24" s="663"/>
      <c r="AJ24" s="663"/>
      <c r="AK24" s="663"/>
      <c r="AL24" s="664" t="s">
        <v>131</v>
      </c>
      <c r="AM24" s="665"/>
      <c r="AN24" s="665"/>
      <c r="AO24" s="666"/>
      <c r="AP24" s="677" t="s">
        <v>284</v>
      </c>
      <c r="AQ24" s="678"/>
      <c r="AR24" s="678"/>
      <c r="AS24" s="678"/>
      <c r="AT24" s="678"/>
      <c r="AU24" s="678"/>
      <c r="AV24" s="678"/>
      <c r="AW24" s="678"/>
      <c r="AX24" s="678"/>
      <c r="AY24" s="678"/>
      <c r="AZ24" s="678"/>
      <c r="BA24" s="678"/>
      <c r="BB24" s="678"/>
      <c r="BC24" s="678"/>
      <c r="BD24" s="678"/>
      <c r="BE24" s="678"/>
      <c r="BF24" s="679"/>
      <c r="BG24" s="659" t="s">
        <v>222</v>
      </c>
      <c r="BH24" s="660"/>
      <c r="BI24" s="660"/>
      <c r="BJ24" s="660"/>
      <c r="BK24" s="660"/>
      <c r="BL24" s="660"/>
      <c r="BM24" s="660"/>
      <c r="BN24" s="661"/>
      <c r="BO24" s="662" t="s">
        <v>166</v>
      </c>
      <c r="BP24" s="662"/>
      <c r="BQ24" s="662"/>
      <c r="BR24" s="662"/>
      <c r="BS24" s="668" t="s">
        <v>166</v>
      </c>
      <c r="BT24" s="660"/>
      <c r="BU24" s="660"/>
      <c r="BV24" s="660"/>
      <c r="BW24" s="660"/>
      <c r="BX24" s="660"/>
      <c r="BY24" s="660"/>
      <c r="BZ24" s="660"/>
      <c r="CA24" s="660"/>
      <c r="CB24" s="669"/>
      <c r="CD24" s="670" t="s">
        <v>285</v>
      </c>
      <c r="CE24" s="671"/>
      <c r="CF24" s="671"/>
      <c r="CG24" s="671"/>
      <c r="CH24" s="671"/>
      <c r="CI24" s="671"/>
      <c r="CJ24" s="671"/>
      <c r="CK24" s="671"/>
      <c r="CL24" s="671"/>
      <c r="CM24" s="671"/>
      <c r="CN24" s="671"/>
      <c r="CO24" s="671"/>
      <c r="CP24" s="671"/>
      <c r="CQ24" s="672"/>
      <c r="CR24" s="648">
        <v>413349</v>
      </c>
      <c r="CS24" s="649"/>
      <c r="CT24" s="649"/>
      <c r="CU24" s="649"/>
      <c r="CV24" s="649"/>
      <c r="CW24" s="649"/>
      <c r="CX24" s="649"/>
      <c r="CY24" s="650"/>
      <c r="CZ24" s="653">
        <v>38.299999999999997</v>
      </c>
      <c r="DA24" s="654"/>
      <c r="DB24" s="654"/>
      <c r="DC24" s="673"/>
      <c r="DD24" s="692">
        <v>388318</v>
      </c>
      <c r="DE24" s="649"/>
      <c r="DF24" s="649"/>
      <c r="DG24" s="649"/>
      <c r="DH24" s="649"/>
      <c r="DI24" s="649"/>
      <c r="DJ24" s="649"/>
      <c r="DK24" s="650"/>
      <c r="DL24" s="692">
        <v>245312</v>
      </c>
      <c r="DM24" s="649"/>
      <c r="DN24" s="649"/>
      <c r="DO24" s="649"/>
      <c r="DP24" s="649"/>
      <c r="DQ24" s="649"/>
      <c r="DR24" s="649"/>
      <c r="DS24" s="649"/>
      <c r="DT24" s="649"/>
      <c r="DU24" s="649"/>
      <c r="DV24" s="650"/>
      <c r="DW24" s="653">
        <v>39.9</v>
      </c>
      <c r="DX24" s="654"/>
      <c r="DY24" s="654"/>
      <c r="DZ24" s="654"/>
      <c r="EA24" s="654"/>
      <c r="EB24" s="654"/>
      <c r="EC24" s="655"/>
    </row>
    <row r="25" spans="2:133" ht="11.25" customHeight="1" x14ac:dyDescent="0.15">
      <c r="B25" s="656" t="s">
        <v>286</v>
      </c>
      <c r="C25" s="657"/>
      <c r="D25" s="657"/>
      <c r="E25" s="657"/>
      <c r="F25" s="657"/>
      <c r="G25" s="657"/>
      <c r="H25" s="657"/>
      <c r="I25" s="657"/>
      <c r="J25" s="657"/>
      <c r="K25" s="657"/>
      <c r="L25" s="657"/>
      <c r="M25" s="657"/>
      <c r="N25" s="657"/>
      <c r="O25" s="657"/>
      <c r="P25" s="657"/>
      <c r="Q25" s="658"/>
      <c r="R25" s="659">
        <v>10639</v>
      </c>
      <c r="S25" s="660"/>
      <c r="T25" s="660"/>
      <c r="U25" s="660"/>
      <c r="V25" s="660"/>
      <c r="W25" s="660"/>
      <c r="X25" s="660"/>
      <c r="Y25" s="661"/>
      <c r="Z25" s="662">
        <v>0.9</v>
      </c>
      <c r="AA25" s="662"/>
      <c r="AB25" s="662"/>
      <c r="AC25" s="662"/>
      <c r="AD25" s="663" t="s">
        <v>166</v>
      </c>
      <c r="AE25" s="663"/>
      <c r="AF25" s="663"/>
      <c r="AG25" s="663"/>
      <c r="AH25" s="663"/>
      <c r="AI25" s="663"/>
      <c r="AJ25" s="663"/>
      <c r="AK25" s="663"/>
      <c r="AL25" s="664" t="s">
        <v>166</v>
      </c>
      <c r="AM25" s="665"/>
      <c r="AN25" s="665"/>
      <c r="AO25" s="666"/>
      <c r="AP25" s="677" t="s">
        <v>287</v>
      </c>
      <c r="AQ25" s="678"/>
      <c r="AR25" s="678"/>
      <c r="AS25" s="678"/>
      <c r="AT25" s="678"/>
      <c r="AU25" s="678"/>
      <c r="AV25" s="678"/>
      <c r="AW25" s="678"/>
      <c r="AX25" s="678"/>
      <c r="AY25" s="678"/>
      <c r="AZ25" s="678"/>
      <c r="BA25" s="678"/>
      <c r="BB25" s="678"/>
      <c r="BC25" s="678"/>
      <c r="BD25" s="678"/>
      <c r="BE25" s="678"/>
      <c r="BF25" s="679"/>
      <c r="BG25" s="659" t="s">
        <v>166</v>
      </c>
      <c r="BH25" s="660"/>
      <c r="BI25" s="660"/>
      <c r="BJ25" s="660"/>
      <c r="BK25" s="660"/>
      <c r="BL25" s="660"/>
      <c r="BM25" s="660"/>
      <c r="BN25" s="661"/>
      <c r="BO25" s="662" t="s">
        <v>166</v>
      </c>
      <c r="BP25" s="662"/>
      <c r="BQ25" s="662"/>
      <c r="BR25" s="662"/>
      <c r="BS25" s="668" t="s">
        <v>166</v>
      </c>
      <c r="BT25" s="660"/>
      <c r="BU25" s="660"/>
      <c r="BV25" s="660"/>
      <c r="BW25" s="660"/>
      <c r="BX25" s="660"/>
      <c r="BY25" s="660"/>
      <c r="BZ25" s="660"/>
      <c r="CA25" s="660"/>
      <c r="CB25" s="669"/>
      <c r="CD25" s="674" t="s">
        <v>288</v>
      </c>
      <c r="CE25" s="675"/>
      <c r="CF25" s="675"/>
      <c r="CG25" s="675"/>
      <c r="CH25" s="675"/>
      <c r="CI25" s="675"/>
      <c r="CJ25" s="675"/>
      <c r="CK25" s="675"/>
      <c r="CL25" s="675"/>
      <c r="CM25" s="675"/>
      <c r="CN25" s="675"/>
      <c r="CO25" s="675"/>
      <c r="CP25" s="675"/>
      <c r="CQ25" s="676"/>
      <c r="CR25" s="659">
        <v>141087</v>
      </c>
      <c r="CS25" s="695"/>
      <c r="CT25" s="695"/>
      <c r="CU25" s="695"/>
      <c r="CV25" s="695"/>
      <c r="CW25" s="695"/>
      <c r="CX25" s="695"/>
      <c r="CY25" s="696"/>
      <c r="CZ25" s="664">
        <v>13.1</v>
      </c>
      <c r="DA25" s="693"/>
      <c r="DB25" s="693"/>
      <c r="DC25" s="697"/>
      <c r="DD25" s="668">
        <v>135805</v>
      </c>
      <c r="DE25" s="695"/>
      <c r="DF25" s="695"/>
      <c r="DG25" s="695"/>
      <c r="DH25" s="695"/>
      <c r="DI25" s="695"/>
      <c r="DJ25" s="695"/>
      <c r="DK25" s="696"/>
      <c r="DL25" s="668">
        <v>135276</v>
      </c>
      <c r="DM25" s="695"/>
      <c r="DN25" s="695"/>
      <c r="DO25" s="695"/>
      <c r="DP25" s="695"/>
      <c r="DQ25" s="695"/>
      <c r="DR25" s="695"/>
      <c r="DS25" s="695"/>
      <c r="DT25" s="695"/>
      <c r="DU25" s="695"/>
      <c r="DV25" s="696"/>
      <c r="DW25" s="664">
        <v>22</v>
      </c>
      <c r="DX25" s="693"/>
      <c r="DY25" s="693"/>
      <c r="DZ25" s="693"/>
      <c r="EA25" s="693"/>
      <c r="EB25" s="693"/>
      <c r="EC25" s="694"/>
    </row>
    <row r="26" spans="2:133" ht="11.25" customHeight="1" x14ac:dyDescent="0.15">
      <c r="B26" s="656" t="s">
        <v>289</v>
      </c>
      <c r="C26" s="657"/>
      <c r="D26" s="657"/>
      <c r="E26" s="657"/>
      <c r="F26" s="657"/>
      <c r="G26" s="657"/>
      <c r="H26" s="657"/>
      <c r="I26" s="657"/>
      <c r="J26" s="657"/>
      <c r="K26" s="657"/>
      <c r="L26" s="657"/>
      <c r="M26" s="657"/>
      <c r="N26" s="657"/>
      <c r="O26" s="657"/>
      <c r="P26" s="657"/>
      <c r="Q26" s="658"/>
      <c r="R26" s="659">
        <v>1866</v>
      </c>
      <c r="S26" s="660"/>
      <c r="T26" s="660"/>
      <c r="U26" s="660"/>
      <c r="V26" s="660"/>
      <c r="W26" s="660"/>
      <c r="X26" s="660"/>
      <c r="Y26" s="661"/>
      <c r="Z26" s="662">
        <v>0.2</v>
      </c>
      <c r="AA26" s="662"/>
      <c r="AB26" s="662"/>
      <c r="AC26" s="662"/>
      <c r="AD26" s="663" t="s">
        <v>166</v>
      </c>
      <c r="AE26" s="663"/>
      <c r="AF26" s="663"/>
      <c r="AG26" s="663"/>
      <c r="AH26" s="663"/>
      <c r="AI26" s="663"/>
      <c r="AJ26" s="663"/>
      <c r="AK26" s="663"/>
      <c r="AL26" s="664" t="s">
        <v>166</v>
      </c>
      <c r="AM26" s="665"/>
      <c r="AN26" s="665"/>
      <c r="AO26" s="666"/>
      <c r="AP26" s="677" t="s">
        <v>290</v>
      </c>
      <c r="AQ26" s="698"/>
      <c r="AR26" s="698"/>
      <c r="AS26" s="698"/>
      <c r="AT26" s="698"/>
      <c r="AU26" s="698"/>
      <c r="AV26" s="698"/>
      <c r="AW26" s="698"/>
      <c r="AX26" s="698"/>
      <c r="AY26" s="698"/>
      <c r="AZ26" s="698"/>
      <c r="BA26" s="698"/>
      <c r="BB26" s="698"/>
      <c r="BC26" s="698"/>
      <c r="BD26" s="698"/>
      <c r="BE26" s="698"/>
      <c r="BF26" s="679"/>
      <c r="BG26" s="659" t="s">
        <v>166</v>
      </c>
      <c r="BH26" s="660"/>
      <c r="BI26" s="660"/>
      <c r="BJ26" s="660"/>
      <c r="BK26" s="660"/>
      <c r="BL26" s="660"/>
      <c r="BM26" s="660"/>
      <c r="BN26" s="661"/>
      <c r="BO26" s="662" t="s">
        <v>166</v>
      </c>
      <c r="BP26" s="662"/>
      <c r="BQ26" s="662"/>
      <c r="BR26" s="662"/>
      <c r="BS26" s="668" t="s">
        <v>166</v>
      </c>
      <c r="BT26" s="660"/>
      <c r="BU26" s="660"/>
      <c r="BV26" s="660"/>
      <c r="BW26" s="660"/>
      <c r="BX26" s="660"/>
      <c r="BY26" s="660"/>
      <c r="BZ26" s="660"/>
      <c r="CA26" s="660"/>
      <c r="CB26" s="669"/>
      <c r="CD26" s="674" t="s">
        <v>291</v>
      </c>
      <c r="CE26" s="675"/>
      <c r="CF26" s="675"/>
      <c r="CG26" s="675"/>
      <c r="CH26" s="675"/>
      <c r="CI26" s="675"/>
      <c r="CJ26" s="675"/>
      <c r="CK26" s="675"/>
      <c r="CL26" s="675"/>
      <c r="CM26" s="675"/>
      <c r="CN26" s="675"/>
      <c r="CO26" s="675"/>
      <c r="CP26" s="675"/>
      <c r="CQ26" s="676"/>
      <c r="CR26" s="659">
        <v>65634</v>
      </c>
      <c r="CS26" s="660"/>
      <c r="CT26" s="660"/>
      <c r="CU26" s="660"/>
      <c r="CV26" s="660"/>
      <c r="CW26" s="660"/>
      <c r="CX26" s="660"/>
      <c r="CY26" s="661"/>
      <c r="CZ26" s="664">
        <v>6.1</v>
      </c>
      <c r="DA26" s="693"/>
      <c r="DB26" s="693"/>
      <c r="DC26" s="697"/>
      <c r="DD26" s="668">
        <v>63285</v>
      </c>
      <c r="DE26" s="660"/>
      <c r="DF26" s="660"/>
      <c r="DG26" s="660"/>
      <c r="DH26" s="660"/>
      <c r="DI26" s="660"/>
      <c r="DJ26" s="660"/>
      <c r="DK26" s="661"/>
      <c r="DL26" s="668" t="s">
        <v>166</v>
      </c>
      <c r="DM26" s="660"/>
      <c r="DN26" s="660"/>
      <c r="DO26" s="660"/>
      <c r="DP26" s="660"/>
      <c r="DQ26" s="660"/>
      <c r="DR26" s="660"/>
      <c r="DS26" s="660"/>
      <c r="DT26" s="660"/>
      <c r="DU26" s="660"/>
      <c r="DV26" s="661"/>
      <c r="DW26" s="664" t="s">
        <v>131</v>
      </c>
      <c r="DX26" s="693"/>
      <c r="DY26" s="693"/>
      <c r="DZ26" s="693"/>
      <c r="EA26" s="693"/>
      <c r="EB26" s="693"/>
      <c r="EC26" s="694"/>
    </row>
    <row r="27" spans="2:133" ht="11.25" customHeight="1" x14ac:dyDescent="0.15">
      <c r="B27" s="656" t="s">
        <v>292</v>
      </c>
      <c r="C27" s="657"/>
      <c r="D27" s="657"/>
      <c r="E27" s="657"/>
      <c r="F27" s="657"/>
      <c r="G27" s="657"/>
      <c r="H27" s="657"/>
      <c r="I27" s="657"/>
      <c r="J27" s="657"/>
      <c r="K27" s="657"/>
      <c r="L27" s="657"/>
      <c r="M27" s="657"/>
      <c r="N27" s="657"/>
      <c r="O27" s="657"/>
      <c r="P27" s="657"/>
      <c r="Q27" s="658"/>
      <c r="R27" s="659">
        <v>56044</v>
      </c>
      <c r="S27" s="660"/>
      <c r="T27" s="660"/>
      <c r="U27" s="660"/>
      <c r="V27" s="660"/>
      <c r="W27" s="660"/>
      <c r="X27" s="660"/>
      <c r="Y27" s="661"/>
      <c r="Z27" s="662">
        <v>4.7</v>
      </c>
      <c r="AA27" s="662"/>
      <c r="AB27" s="662"/>
      <c r="AC27" s="662"/>
      <c r="AD27" s="663" t="s">
        <v>131</v>
      </c>
      <c r="AE27" s="663"/>
      <c r="AF27" s="663"/>
      <c r="AG27" s="663"/>
      <c r="AH27" s="663"/>
      <c r="AI27" s="663"/>
      <c r="AJ27" s="663"/>
      <c r="AK27" s="663"/>
      <c r="AL27" s="664" t="s">
        <v>222</v>
      </c>
      <c r="AM27" s="665"/>
      <c r="AN27" s="665"/>
      <c r="AO27" s="666"/>
      <c r="AP27" s="656" t="s">
        <v>293</v>
      </c>
      <c r="AQ27" s="657"/>
      <c r="AR27" s="657"/>
      <c r="AS27" s="657"/>
      <c r="AT27" s="657"/>
      <c r="AU27" s="657"/>
      <c r="AV27" s="657"/>
      <c r="AW27" s="657"/>
      <c r="AX27" s="657"/>
      <c r="AY27" s="657"/>
      <c r="AZ27" s="657"/>
      <c r="BA27" s="657"/>
      <c r="BB27" s="657"/>
      <c r="BC27" s="657"/>
      <c r="BD27" s="657"/>
      <c r="BE27" s="657"/>
      <c r="BF27" s="658"/>
      <c r="BG27" s="659">
        <v>94759</v>
      </c>
      <c r="BH27" s="660"/>
      <c r="BI27" s="660"/>
      <c r="BJ27" s="660"/>
      <c r="BK27" s="660"/>
      <c r="BL27" s="660"/>
      <c r="BM27" s="660"/>
      <c r="BN27" s="661"/>
      <c r="BO27" s="662">
        <v>100</v>
      </c>
      <c r="BP27" s="662"/>
      <c r="BQ27" s="662"/>
      <c r="BR27" s="662"/>
      <c r="BS27" s="668" t="s">
        <v>166</v>
      </c>
      <c r="BT27" s="660"/>
      <c r="BU27" s="660"/>
      <c r="BV27" s="660"/>
      <c r="BW27" s="660"/>
      <c r="BX27" s="660"/>
      <c r="BY27" s="660"/>
      <c r="BZ27" s="660"/>
      <c r="CA27" s="660"/>
      <c r="CB27" s="669"/>
      <c r="CD27" s="674" t="s">
        <v>294</v>
      </c>
      <c r="CE27" s="675"/>
      <c r="CF27" s="675"/>
      <c r="CG27" s="675"/>
      <c r="CH27" s="675"/>
      <c r="CI27" s="675"/>
      <c r="CJ27" s="675"/>
      <c r="CK27" s="675"/>
      <c r="CL27" s="675"/>
      <c r="CM27" s="675"/>
      <c r="CN27" s="675"/>
      <c r="CO27" s="675"/>
      <c r="CP27" s="675"/>
      <c r="CQ27" s="676"/>
      <c r="CR27" s="659">
        <v>27160</v>
      </c>
      <c r="CS27" s="695"/>
      <c r="CT27" s="695"/>
      <c r="CU27" s="695"/>
      <c r="CV27" s="695"/>
      <c r="CW27" s="695"/>
      <c r="CX27" s="695"/>
      <c r="CY27" s="696"/>
      <c r="CZ27" s="664">
        <v>2.5</v>
      </c>
      <c r="DA27" s="693"/>
      <c r="DB27" s="693"/>
      <c r="DC27" s="697"/>
      <c r="DD27" s="668">
        <v>7411</v>
      </c>
      <c r="DE27" s="695"/>
      <c r="DF27" s="695"/>
      <c r="DG27" s="695"/>
      <c r="DH27" s="695"/>
      <c r="DI27" s="695"/>
      <c r="DJ27" s="695"/>
      <c r="DK27" s="696"/>
      <c r="DL27" s="668">
        <v>7074</v>
      </c>
      <c r="DM27" s="695"/>
      <c r="DN27" s="695"/>
      <c r="DO27" s="695"/>
      <c r="DP27" s="695"/>
      <c r="DQ27" s="695"/>
      <c r="DR27" s="695"/>
      <c r="DS27" s="695"/>
      <c r="DT27" s="695"/>
      <c r="DU27" s="695"/>
      <c r="DV27" s="696"/>
      <c r="DW27" s="664">
        <v>1.2</v>
      </c>
      <c r="DX27" s="693"/>
      <c r="DY27" s="693"/>
      <c r="DZ27" s="693"/>
      <c r="EA27" s="693"/>
      <c r="EB27" s="693"/>
      <c r="EC27" s="694"/>
    </row>
    <row r="28" spans="2:133" ht="11.25" customHeight="1" x14ac:dyDescent="0.15">
      <c r="B28" s="701" t="s">
        <v>295</v>
      </c>
      <c r="C28" s="702"/>
      <c r="D28" s="702"/>
      <c r="E28" s="702"/>
      <c r="F28" s="702"/>
      <c r="G28" s="702"/>
      <c r="H28" s="702"/>
      <c r="I28" s="702"/>
      <c r="J28" s="702"/>
      <c r="K28" s="702"/>
      <c r="L28" s="702"/>
      <c r="M28" s="702"/>
      <c r="N28" s="702"/>
      <c r="O28" s="702"/>
      <c r="P28" s="702"/>
      <c r="Q28" s="703"/>
      <c r="R28" s="659" t="s">
        <v>166</v>
      </c>
      <c r="S28" s="660"/>
      <c r="T28" s="660"/>
      <c r="U28" s="660"/>
      <c r="V28" s="660"/>
      <c r="W28" s="660"/>
      <c r="X28" s="660"/>
      <c r="Y28" s="661"/>
      <c r="Z28" s="662" t="s">
        <v>166</v>
      </c>
      <c r="AA28" s="662"/>
      <c r="AB28" s="662"/>
      <c r="AC28" s="662"/>
      <c r="AD28" s="663" t="s">
        <v>166</v>
      </c>
      <c r="AE28" s="663"/>
      <c r="AF28" s="663"/>
      <c r="AG28" s="663"/>
      <c r="AH28" s="663"/>
      <c r="AI28" s="663"/>
      <c r="AJ28" s="663"/>
      <c r="AK28" s="663"/>
      <c r="AL28" s="664" t="s">
        <v>166</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296</v>
      </c>
      <c r="CE28" s="675"/>
      <c r="CF28" s="675"/>
      <c r="CG28" s="675"/>
      <c r="CH28" s="675"/>
      <c r="CI28" s="675"/>
      <c r="CJ28" s="675"/>
      <c r="CK28" s="675"/>
      <c r="CL28" s="675"/>
      <c r="CM28" s="675"/>
      <c r="CN28" s="675"/>
      <c r="CO28" s="675"/>
      <c r="CP28" s="675"/>
      <c r="CQ28" s="676"/>
      <c r="CR28" s="659">
        <v>245102</v>
      </c>
      <c r="CS28" s="660"/>
      <c r="CT28" s="660"/>
      <c r="CU28" s="660"/>
      <c r="CV28" s="660"/>
      <c r="CW28" s="660"/>
      <c r="CX28" s="660"/>
      <c r="CY28" s="661"/>
      <c r="CZ28" s="664">
        <v>22.7</v>
      </c>
      <c r="DA28" s="693"/>
      <c r="DB28" s="693"/>
      <c r="DC28" s="697"/>
      <c r="DD28" s="668">
        <v>245102</v>
      </c>
      <c r="DE28" s="660"/>
      <c r="DF28" s="660"/>
      <c r="DG28" s="660"/>
      <c r="DH28" s="660"/>
      <c r="DI28" s="660"/>
      <c r="DJ28" s="660"/>
      <c r="DK28" s="661"/>
      <c r="DL28" s="668">
        <v>102962</v>
      </c>
      <c r="DM28" s="660"/>
      <c r="DN28" s="660"/>
      <c r="DO28" s="660"/>
      <c r="DP28" s="660"/>
      <c r="DQ28" s="660"/>
      <c r="DR28" s="660"/>
      <c r="DS28" s="660"/>
      <c r="DT28" s="660"/>
      <c r="DU28" s="660"/>
      <c r="DV28" s="661"/>
      <c r="DW28" s="664">
        <v>16.8</v>
      </c>
      <c r="DX28" s="693"/>
      <c r="DY28" s="693"/>
      <c r="DZ28" s="693"/>
      <c r="EA28" s="693"/>
      <c r="EB28" s="693"/>
      <c r="EC28" s="694"/>
    </row>
    <row r="29" spans="2:133" ht="11.25" customHeight="1" x14ac:dyDescent="0.15">
      <c r="B29" s="656" t="s">
        <v>297</v>
      </c>
      <c r="C29" s="657"/>
      <c r="D29" s="657"/>
      <c r="E29" s="657"/>
      <c r="F29" s="657"/>
      <c r="G29" s="657"/>
      <c r="H29" s="657"/>
      <c r="I29" s="657"/>
      <c r="J29" s="657"/>
      <c r="K29" s="657"/>
      <c r="L29" s="657"/>
      <c r="M29" s="657"/>
      <c r="N29" s="657"/>
      <c r="O29" s="657"/>
      <c r="P29" s="657"/>
      <c r="Q29" s="658"/>
      <c r="R29" s="659">
        <v>22967</v>
      </c>
      <c r="S29" s="660"/>
      <c r="T29" s="660"/>
      <c r="U29" s="660"/>
      <c r="V29" s="660"/>
      <c r="W29" s="660"/>
      <c r="X29" s="660"/>
      <c r="Y29" s="661"/>
      <c r="Z29" s="662">
        <v>1.9</v>
      </c>
      <c r="AA29" s="662"/>
      <c r="AB29" s="662"/>
      <c r="AC29" s="662"/>
      <c r="AD29" s="663" t="s">
        <v>131</v>
      </c>
      <c r="AE29" s="663"/>
      <c r="AF29" s="663"/>
      <c r="AG29" s="663"/>
      <c r="AH29" s="663"/>
      <c r="AI29" s="663"/>
      <c r="AJ29" s="663"/>
      <c r="AK29" s="663"/>
      <c r="AL29" s="664" t="s">
        <v>166</v>
      </c>
      <c r="AM29" s="665"/>
      <c r="AN29" s="665"/>
      <c r="AO29" s="666"/>
      <c r="AP29" s="638" t="s">
        <v>216</v>
      </c>
      <c r="AQ29" s="639"/>
      <c r="AR29" s="639"/>
      <c r="AS29" s="639"/>
      <c r="AT29" s="639"/>
      <c r="AU29" s="639"/>
      <c r="AV29" s="639"/>
      <c r="AW29" s="639"/>
      <c r="AX29" s="639"/>
      <c r="AY29" s="639"/>
      <c r="AZ29" s="639"/>
      <c r="BA29" s="639"/>
      <c r="BB29" s="639"/>
      <c r="BC29" s="639"/>
      <c r="BD29" s="639"/>
      <c r="BE29" s="639"/>
      <c r="BF29" s="640"/>
      <c r="BG29" s="638" t="s">
        <v>298</v>
      </c>
      <c r="BH29" s="699"/>
      <c r="BI29" s="699"/>
      <c r="BJ29" s="699"/>
      <c r="BK29" s="699"/>
      <c r="BL29" s="699"/>
      <c r="BM29" s="699"/>
      <c r="BN29" s="699"/>
      <c r="BO29" s="699"/>
      <c r="BP29" s="699"/>
      <c r="BQ29" s="700"/>
      <c r="BR29" s="638" t="s">
        <v>299</v>
      </c>
      <c r="BS29" s="699"/>
      <c r="BT29" s="699"/>
      <c r="BU29" s="699"/>
      <c r="BV29" s="699"/>
      <c r="BW29" s="699"/>
      <c r="BX29" s="699"/>
      <c r="BY29" s="699"/>
      <c r="BZ29" s="699"/>
      <c r="CA29" s="699"/>
      <c r="CB29" s="700"/>
      <c r="CD29" s="722" t="s">
        <v>300</v>
      </c>
      <c r="CE29" s="723"/>
      <c r="CF29" s="674" t="s">
        <v>63</v>
      </c>
      <c r="CG29" s="675"/>
      <c r="CH29" s="675"/>
      <c r="CI29" s="675"/>
      <c r="CJ29" s="675"/>
      <c r="CK29" s="675"/>
      <c r="CL29" s="675"/>
      <c r="CM29" s="675"/>
      <c r="CN29" s="675"/>
      <c r="CO29" s="675"/>
      <c r="CP29" s="675"/>
      <c r="CQ29" s="676"/>
      <c r="CR29" s="659">
        <v>245102</v>
      </c>
      <c r="CS29" s="695"/>
      <c r="CT29" s="695"/>
      <c r="CU29" s="695"/>
      <c r="CV29" s="695"/>
      <c r="CW29" s="695"/>
      <c r="CX29" s="695"/>
      <c r="CY29" s="696"/>
      <c r="CZ29" s="664">
        <v>22.7</v>
      </c>
      <c r="DA29" s="693"/>
      <c r="DB29" s="693"/>
      <c r="DC29" s="697"/>
      <c r="DD29" s="668">
        <v>245102</v>
      </c>
      <c r="DE29" s="695"/>
      <c r="DF29" s="695"/>
      <c r="DG29" s="695"/>
      <c r="DH29" s="695"/>
      <c r="DI29" s="695"/>
      <c r="DJ29" s="695"/>
      <c r="DK29" s="696"/>
      <c r="DL29" s="668">
        <v>102962</v>
      </c>
      <c r="DM29" s="695"/>
      <c r="DN29" s="695"/>
      <c r="DO29" s="695"/>
      <c r="DP29" s="695"/>
      <c r="DQ29" s="695"/>
      <c r="DR29" s="695"/>
      <c r="DS29" s="695"/>
      <c r="DT29" s="695"/>
      <c r="DU29" s="695"/>
      <c r="DV29" s="696"/>
      <c r="DW29" s="664">
        <v>16.8</v>
      </c>
      <c r="DX29" s="693"/>
      <c r="DY29" s="693"/>
      <c r="DZ29" s="693"/>
      <c r="EA29" s="693"/>
      <c r="EB29" s="693"/>
      <c r="EC29" s="694"/>
    </row>
    <row r="30" spans="2:133" ht="11.25" customHeight="1" x14ac:dyDescent="0.15">
      <c r="B30" s="656" t="s">
        <v>301</v>
      </c>
      <c r="C30" s="657"/>
      <c r="D30" s="657"/>
      <c r="E30" s="657"/>
      <c r="F30" s="657"/>
      <c r="G30" s="657"/>
      <c r="H30" s="657"/>
      <c r="I30" s="657"/>
      <c r="J30" s="657"/>
      <c r="K30" s="657"/>
      <c r="L30" s="657"/>
      <c r="M30" s="657"/>
      <c r="N30" s="657"/>
      <c r="O30" s="657"/>
      <c r="P30" s="657"/>
      <c r="Q30" s="658"/>
      <c r="R30" s="659">
        <v>3681</v>
      </c>
      <c r="S30" s="660"/>
      <c r="T30" s="660"/>
      <c r="U30" s="660"/>
      <c r="V30" s="660"/>
      <c r="W30" s="660"/>
      <c r="X30" s="660"/>
      <c r="Y30" s="661"/>
      <c r="Z30" s="662">
        <v>0.3</v>
      </c>
      <c r="AA30" s="662"/>
      <c r="AB30" s="662"/>
      <c r="AC30" s="662"/>
      <c r="AD30" s="663" t="s">
        <v>131</v>
      </c>
      <c r="AE30" s="663"/>
      <c r="AF30" s="663"/>
      <c r="AG30" s="663"/>
      <c r="AH30" s="663"/>
      <c r="AI30" s="663"/>
      <c r="AJ30" s="663"/>
      <c r="AK30" s="663"/>
      <c r="AL30" s="664" t="s">
        <v>131</v>
      </c>
      <c r="AM30" s="665"/>
      <c r="AN30" s="665"/>
      <c r="AO30" s="666"/>
      <c r="AP30" s="707" t="s">
        <v>302</v>
      </c>
      <c r="AQ30" s="708"/>
      <c r="AR30" s="708"/>
      <c r="AS30" s="708"/>
      <c r="AT30" s="713" t="s">
        <v>303</v>
      </c>
      <c r="AU30" s="210"/>
      <c r="AV30" s="210"/>
      <c r="AW30" s="210"/>
      <c r="AX30" s="645" t="s">
        <v>180</v>
      </c>
      <c r="AY30" s="646"/>
      <c r="AZ30" s="646"/>
      <c r="BA30" s="646"/>
      <c r="BB30" s="646"/>
      <c r="BC30" s="646"/>
      <c r="BD30" s="646"/>
      <c r="BE30" s="646"/>
      <c r="BF30" s="647"/>
      <c r="BG30" s="719">
        <v>98.9</v>
      </c>
      <c r="BH30" s="720"/>
      <c r="BI30" s="720"/>
      <c r="BJ30" s="720"/>
      <c r="BK30" s="720"/>
      <c r="BL30" s="720"/>
      <c r="BM30" s="654">
        <v>97.1</v>
      </c>
      <c r="BN30" s="720"/>
      <c r="BO30" s="720"/>
      <c r="BP30" s="720"/>
      <c r="BQ30" s="721"/>
      <c r="BR30" s="719">
        <v>98.6</v>
      </c>
      <c r="BS30" s="720"/>
      <c r="BT30" s="720"/>
      <c r="BU30" s="720"/>
      <c r="BV30" s="720"/>
      <c r="BW30" s="720"/>
      <c r="BX30" s="654">
        <v>97.1</v>
      </c>
      <c r="BY30" s="720"/>
      <c r="BZ30" s="720"/>
      <c r="CA30" s="720"/>
      <c r="CB30" s="721"/>
      <c r="CD30" s="724"/>
      <c r="CE30" s="725"/>
      <c r="CF30" s="674" t="s">
        <v>304</v>
      </c>
      <c r="CG30" s="675"/>
      <c r="CH30" s="675"/>
      <c r="CI30" s="675"/>
      <c r="CJ30" s="675"/>
      <c r="CK30" s="675"/>
      <c r="CL30" s="675"/>
      <c r="CM30" s="675"/>
      <c r="CN30" s="675"/>
      <c r="CO30" s="675"/>
      <c r="CP30" s="675"/>
      <c r="CQ30" s="676"/>
      <c r="CR30" s="659">
        <v>240792</v>
      </c>
      <c r="CS30" s="660"/>
      <c r="CT30" s="660"/>
      <c r="CU30" s="660"/>
      <c r="CV30" s="660"/>
      <c r="CW30" s="660"/>
      <c r="CX30" s="660"/>
      <c r="CY30" s="661"/>
      <c r="CZ30" s="664">
        <v>22.3</v>
      </c>
      <c r="DA30" s="693"/>
      <c r="DB30" s="693"/>
      <c r="DC30" s="697"/>
      <c r="DD30" s="668">
        <v>240792</v>
      </c>
      <c r="DE30" s="660"/>
      <c r="DF30" s="660"/>
      <c r="DG30" s="660"/>
      <c r="DH30" s="660"/>
      <c r="DI30" s="660"/>
      <c r="DJ30" s="660"/>
      <c r="DK30" s="661"/>
      <c r="DL30" s="668">
        <v>98685</v>
      </c>
      <c r="DM30" s="660"/>
      <c r="DN30" s="660"/>
      <c r="DO30" s="660"/>
      <c r="DP30" s="660"/>
      <c r="DQ30" s="660"/>
      <c r="DR30" s="660"/>
      <c r="DS30" s="660"/>
      <c r="DT30" s="660"/>
      <c r="DU30" s="660"/>
      <c r="DV30" s="661"/>
      <c r="DW30" s="664">
        <v>16.100000000000001</v>
      </c>
      <c r="DX30" s="693"/>
      <c r="DY30" s="693"/>
      <c r="DZ30" s="693"/>
      <c r="EA30" s="693"/>
      <c r="EB30" s="693"/>
      <c r="EC30" s="694"/>
    </row>
    <row r="31" spans="2:133" ht="11.25" customHeight="1" x14ac:dyDescent="0.15">
      <c r="B31" s="656" t="s">
        <v>305</v>
      </c>
      <c r="C31" s="657"/>
      <c r="D31" s="657"/>
      <c r="E31" s="657"/>
      <c r="F31" s="657"/>
      <c r="G31" s="657"/>
      <c r="H31" s="657"/>
      <c r="I31" s="657"/>
      <c r="J31" s="657"/>
      <c r="K31" s="657"/>
      <c r="L31" s="657"/>
      <c r="M31" s="657"/>
      <c r="N31" s="657"/>
      <c r="O31" s="657"/>
      <c r="P31" s="657"/>
      <c r="Q31" s="658"/>
      <c r="R31" s="659">
        <v>1437</v>
      </c>
      <c r="S31" s="660"/>
      <c r="T31" s="660"/>
      <c r="U31" s="660"/>
      <c r="V31" s="660"/>
      <c r="W31" s="660"/>
      <c r="X31" s="660"/>
      <c r="Y31" s="661"/>
      <c r="Z31" s="662">
        <v>0.1</v>
      </c>
      <c r="AA31" s="662"/>
      <c r="AB31" s="662"/>
      <c r="AC31" s="662"/>
      <c r="AD31" s="663" t="s">
        <v>131</v>
      </c>
      <c r="AE31" s="663"/>
      <c r="AF31" s="663"/>
      <c r="AG31" s="663"/>
      <c r="AH31" s="663"/>
      <c r="AI31" s="663"/>
      <c r="AJ31" s="663"/>
      <c r="AK31" s="663"/>
      <c r="AL31" s="664" t="s">
        <v>166</v>
      </c>
      <c r="AM31" s="665"/>
      <c r="AN31" s="665"/>
      <c r="AO31" s="666"/>
      <c r="AP31" s="709"/>
      <c r="AQ31" s="710"/>
      <c r="AR31" s="710"/>
      <c r="AS31" s="710"/>
      <c r="AT31" s="714"/>
      <c r="AU31" s="209" t="s">
        <v>306</v>
      </c>
      <c r="AV31" s="209"/>
      <c r="AW31" s="209"/>
      <c r="AX31" s="656" t="s">
        <v>307</v>
      </c>
      <c r="AY31" s="657"/>
      <c r="AZ31" s="657"/>
      <c r="BA31" s="657"/>
      <c r="BB31" s="657"/>
      <c r="BC31" s="657"/>
      <c r="BD31" s="657"/>
      <c r="BE31" s="657"/>
      <c r="BF31" s="658"/>
      <c r="BG31" s="716">
        <v>99.6</v>
      </c>
      <c r="BH31" s="695"/>
      <c r="BI31" s="695"/>
      <c r="BJ31" s="695"/>
      <c r="BK31" s="695"/>
      <c r="BL31" s="695"/>
      <c r="BM31" s="665">
        <v>97.2</v>
      </c>
      <c r="BN31" s="717"/>
      <c r="BO31" s="717"/>
      <c r="BP31" s="717"/>
      <c r="BQ31" s="718"/>
      <c r="BR31" s="716">
        <v>97.4</v>
      </c>
      <c r="BS31" s="695"/>
      <c r="BT31" s="695"/>
      <c r="BU31" s="695"/>
      <c r="BV31" s="695"/>
      <c r="BW31" s="695"/>
      <c r="BX31" s="665">
        <v>96</v>
      </c>
      <c r="BY31" s="717"/>
      <c r="BZ31" s="717"/>
      <c r="CA31" s="717"/>
      <c r="CB31" s="718"/>
      <c r="CD31" s="724"/>
      <c r="CE31" s="725"/>
      <c r="CF31" s="674" t="s">
        <v>308</v>
      </c>
      <c r="CG31" s="675"/>
      <c r="CH31" s="675"/>
      <c r="CI31" s="675"/>
      <c r="CJ31" s="675"/>
      <c r="CK31" s="675"/>
      <c r="CL31" s="675"/>
      <c r="CM31" s="675"/>
      <c r="CN31" s="675"/>
      <c r="CO31" s="675"/>
      <c r="CP31" s="675"/>
      <c r="CQ31" s="676"/>
      <c r="CR31" s="659">
        <v>4310</v>
      </c>
      <c r="CS31" s="695"/>
      <c r="CT31" s="695"/>
      <c r="CU31" s="695"/>
      <c r="CV31" s="695"/>
      <c r="CW31" s="695"/>
      <c r="CX31" s="695"/>
      <c r="CY31" s="696"/>
      <c r="CZ31" s="664">
        <v>0.4</v>
      </c>
      <c r="DA31" s="693"/>
      <c r="DB31" s="693"/>
      <c r="DC31" s="697"/>
      <c r="DD31" s="668">
        <v>4310</v>
      </c>
      <c r="DE31" s="695"/>
      <c r="DF31" s="695"/>
      <c r="DG31" s="695"/>
      <c r="DH31" s="695"/>
      <c r="DI31" s="695"/>
      <c r="DJ31" s="695"/>
      <c r="DK31" s="696"/>
      <c r="DL31" s="668">
        <v>4277</v>
      </c>
      <c r="DM31" s="695"/>
      <c r="DN31" s="695"/>
      <c r="DO31" s="695"/>
      <c r="DP31" s="695"/>
      <c r="DQ31" s="695"/>
      <c r="DR31" s="695"/>
      <c r="DS31" s="695"/>
      <c r="DT31" s="695"/>
      <c r="DU31" s="695"/>
      <c r="DV31" s="696"/>
      <c r="DW31" s="664">
        <v>0.7</v>
      </c>
      <c r="DX31" s="693"/>
      <c r="DY31" s="693"/>
      <c r="DZ31" s="693"/>
      <c r="EA31" s="693"/>
      <c r="EB31" s="693"/>
      <c r="EC31" s="694"/>
    </row>
    <row r="32" spans="2:133" ht="11.25" customHeight="1" x14ac:dyDescent="0.15">
      <c r="B32" s="656" t="s">
        <v>309</v>
      </c>
      <c r="C32" s="657"/>
      <c r="D32" s="657"/>
      <c r="E32" s="657"/>
      <c r="F32" s="657"/>
      <c r="G32" s="657"/>
      <c r="H32" s="657"/>
      <c r="I32" s="657"/>
      <c r="J32" s="657"/>
      <c r="K32" s="657"/>
      <c r="L32" s="657"/>
      <c r="M32" s="657"/>
      <c r="N32" s="657"/>
      <c r="O32" s="657"/>
      <c r="P32" s="657"/>
      <c r="Q32" s="658"/>
      <c r="R32" s="659">
        <v>142000</v>
      </c>
      <c r="S32" s="660"/>
      <c r="T32" s="660"/>
      <c r="U32" s="660"/>
      <c r="V32" s="660"/>
      <c r="W32" s="660"/>
      <c r="X32" s="660"/>
      <c r="Y32" s="661"/>
      <c r="Z32" s="662">
        <v>12</v>
      </c>
      <c r="AA32" s="662"/>
      <c r="AB32" s="662"/>
      <c r="AC32" s="662"/>
      <c r="AD32" s="663" t="s">
        <v>222</v>
      </c>
      <c r="AE32" s="663"/>
      <c r="AF32" s="663"/>
      <c r="AG32" s="663"/>
      <c r="AH32" s="663"/>
      <c r="AI32" s="663"/>
      <c r="AJ32" s="663"/>
      <c r="AK32" s="663"/>
      <c r="AL32" s="664" t="s">
        <v>222</v>
      </c>
      <c r="AM32" s="665"/>
      <c r="AN32" s="665"/>
      <c r="AO32" s="666"/>
      <c r="AP32" s="711"/>
      <c r="AQ32" s="712"/>
      <c r="AR32" s="712"/>
      <c r="AS32" s="712"/>
      <c r="AT32" s="715"/>
      <c r="AU32" s="211"/>
      <c r="AV32" s="211"/>
      <c r="AW32" s="211"/>
      <c r="AX32" s="704" t="s">
        <v>310</v>
      </c>
      <c r="AY32" s="705"/>
      <c r="AZ32" s="705"/>
      <c r="BA32" s="705"/>
      <c r="BB32" s="705"/>
      <c r="BC32" s="705"/>
      <c r="BD32" s="705"/>
      <c r="BE32" s="705"/>
      <c r="BF32" s="706"/>
      <c r="BG32" s="728">
        <v>98.7</v>
      </c>
      <c r="BH32" s="729"/>
      <c r="BI32" s="729"/>
      <c r="BJ32" s="729"/>
      <c r="BK32" s="729"/>
      <c r="BL32" s="729"/>
      <c r="BM32" s="730">
        <v>96.7</v>
      </c>
      <c r="BN32" s="729"/>
      <c r="BO32" s="729"/>
      <c r="BP32" s="729"/>
      <c r="BQ32" s="731"/>
      <c r="BR32" s="728">
        <v>98.7</v>
      </c>
      <c r="BS32" s="729"/>
      <c r="BT32" s="729"/>
      <c r="BU32" s="729"/>
      <c r="BV32" s="729"/>
      <c r="BW32" s="729"/>
      <c r="BX32" s="730">
        <v>96.9</v>
      </c>
      <c r="BY32" s="729"/>
      <c r="BZ32" s="729"/>
      <c r="CA32" s="729"/>
      <c r="CB32" s="731"/>
      <c r="CD32" s="726"/>
      <c r="CE32" s="727"/>
      <c r="CF32" s="674" t="s">
        <v>311</v>
      </c>
      <c r="CG32" s="675"/>
      <c r="CH32" s="675"/>
      <c r="CI32" s="675"/>
      <c r="CJ32" s="675"/>
      <c r="CK32" s="675"/>
      <c r="CL32" s="675"/>
      <c r="CM32" s="675"/>
      <c r="CN32" s="675"/>
      <c r="CO32" s="675"/>
      <c r="CP32" s="675"/>
      <c r="CQ32" s="676"/>
      <c r="CR32" s="659" t="s">
        <v>166</v>
      </c>
      <c r="CS32" s="660"/>
      <c r="CT32" s="660"/>
      <c r="CU32" s="660"/>
      <c r="CV32" s="660"/>
      <c r="CW32" s="660"/>
      <c r="CX32" s="660"/>
      <c r="CY32" s="661"/>
      <c r="CZ32" s="664" t="s">
        <v>131</v>
      </c>
      <c r="DA32" s="693"/>
      <c r="DB32" s="693"/>
      <c r="DC32" s="697"/>
      <c r="DD32" s="668" t="s">
        <v>166</v>
      </c>
      <c r="DE32" s="660"/>
      <c r="DF32" s="660"/>
      <c r="DG32" s="660"/>
      <c r="DH32" s="660"/>
      <c r="DI32" s="660"/>
      <c r="DJ32" s="660"/>
      <c r="DK32" s="661"/>
      <c r="DL32" s="668" t="s">
        <v>166</v>
      </c>
      <c r="DM32" s="660"/>
      <c r="DN32" s="660"/>
      <c r="DO32" s="660"/>
      <c r="DP32" s="660"/>
      <c r="DQ32" s="660"/>
      <c r="DR32" s="660"/>
      <c r="DS32" s="660"/>
      <c r="DT32" s="660"/>
      <c r="DU32" s="660"/>
      <c r="DV32" s="661"/>
      <c r="DW32" s="664" t="s">
        <v>166</v>
      </c>
      <c r="DX32" s="693"/>
      <c r="DY32" s="693"/>
      <c r="DZ32" s="693"/>
      <c r="EA32" s="693"/>
      <c r="EB32" s="693"/>
      <c r="EC32" s="694"/>
    </row>
    <row r="33" spans="2:133" ht="11.25" customHeight="1" x14ac:dyDescent="0.15">
      <c r="B33" s="656" t="s">
        <v>312</v>
      </c>
      <c r="C33" s="657"/>
      <c r="D33" s="657"/>
      <c r="E33" s="657"/>
      <c r="F33" s="657"/>
      <c r="G33" s="657"/>
      <c r="H33" s="657"/>
      <c r="I33" s="657"/>
      <c r="J33" s="657"/>
      <c r="K33" s="657"/>
      <c r="L33" s="657"/>
      <c r="M33" s="657"/>
      <c r="N33" s="657"/>
      <c r="O33" s="657"/>
      <c r="P33" s="657"/>
      <c r="Q33" s="658"/>
      <c r="R33" s="659">
        <v>52576</v>
      </c>
      <c r="S33" s="660"/>
      <c r="T33" s="660"/>
      <c r="U33" s="660"/>
      <c r="V33" s="660"/>
      <c r="W33" s="660"/>
      <c r="X33" s="660"/>
      <c r="Y33" s="661"/>
      <c r="Z33" s="662">
        <v>4.4000000000000004</v>
      </c>
      <c r="AA33" s="662"/>
      <c r="AB33" s="662"/>
      <c r="AC33" s="662"/>
      <c r="AD33" s="663" t="s">
        <v>166</v>
      </c>
      <c r="AE33" s="663"/>
      <c r="AF33" s="663"/>
      <c r="AG33" s="663"/>
      <c r="AH33" s="663"/>
      <c r="AI33" s="663"/>
      <c r="AJ33" s="663"/>
      <c r="AK33" s="663"/>
      <c r="AL33" s="664" t="s">
        <v>166</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313</v>
      </c>
      <c r="CE33" s="675"/>
      <c r="CF33" s="675"/>
      <c r="CG33" s="675"/>
      <c r="CH33" s="675"/>
      <c r="CI33" s="675"/>
      <c r="CJ33" s="675"/>
      <c r="CK33" s="675"/>
      <c r="CL33" s="675"/>
      <c r="CM33" s="675"/>
      <c r="CN33" s="675"/>
      <c r="CO33" s="675"/>
      <c r="CP33" s="675"/>
      <c r="CQ33" s="676"/>
      <c r="CR33" s="659">
        <v>441739</v>
      </c>
      <c r="CS33" s="695"/>
      <c r="CT33" s="695"/>
      <c r="CU33" s="695"/>
      <c r="CV33" s="695"/>
      <c r="CW33" s="695"/>
      <c r="CX33" s="695"/>
      <c r="CY33" s="696"/>
      <c r="CZ33" s="664">
        <v>40.9</v>
      </c>
      <c r="DA33" s="693"/>
      <c r="DB33" s="693"/>
      <c r="DC33" s="697"/>
      <c r="DD33" s="668">
        <v>348751</v>
      </c>
      <c r="DE33" s="695"/>
      <c r="DF33" s="695"/>
      <c r="DG33" s="695"/>
      <c r="DH33" s="695"/>
      <c r="DI33" s="695"/>
      <c r="DJ33" s="695"/>
      <c r="DK33" s="696"/>
      <c r="DL33" s="668">
        <v>225419</v>
      </c>
      <c r="DM33" s="695"/>
      <c r="DN33" s="695"/>
      <c r="DO33" s="695"/>
      <c r="DP33" s="695"/>
      <c r="DQ33" s="695"/>
      <c r="DR33" s="695"/>
      <c r="DS33" s="695"/>
      <c r="DT33" s="695"/>
      <c r="DU33" s="695"/>
      <c r="DV33" s="696"/>
      <c r="DW33" s="664">
        <v>36.700000000000003</v>
      </c>
      <c r="DX33" s="693"/>
      <c r="DY33" s="693"/>
      <c r="DZ33" s="693"/>
      <c r="EA33" s="693"/>
      <c r="EB33" s="693"/>
      <c r="EC33" s="694"/>
    </row>
    <row r="34" spans="2:133" ht="11.25" customHeight="1" x14ac:dyDescent="0.15">
      <c r="B34" s="656" t="s">
        <v>314</v>
      </c>
      <c r="C34" s="657"/>
      <c r="D34" s="657"/>
      <c r="E34" s="657"/>
      <c r="F34" s="657"/>
      <c r="G34" s="657"/>
      <c r="H34" s="657"/>
      <c r="I34" s="657"/>
      <c r="J34" s="657"/>
      <c r="K34" s="657"/>
      <c r="L34" s="657"/>
      <c r="M34" s="657"/>
      <c r="N34" s="657"/>
      <c r="O34" s="657"/>
      <c r="P34" s="657"/>
      <c r="Q34" s="658"/>
      <c r="R34" s="659">
        <v>49687</v>
      </c>
      <c r="S34" s="660"/>
      <c r="T34" s="660"/>
      <c r="U34" s="660"/>
      <c r="V34" s="660"/>
      <c r="W34" s="660"/>
      <c r="X34" s="660"/>
      <c r="Y34" s="661"/>
      <c r="Z34" s="662">
        <v>4.2</v>
      </c>
      <c r="AA34" s="662"/>
      <c r="AB34" s="662"/>
      <c r="AC34" s="662"/>
      <c r="AD34" s="663">
        <v>1215</v>
      </c>
      <c r="AE34" s="663"/>
      <c r="AF34" s="663"/>
      <c r="AG34" s="663"/>
      <c r="AH34" s="663"/>
      <c r="AI34" s="663"/>
      <c r="AJ34" s="663"/>
      <c r="AK34" s="663"/>
      <c r="AL34" s="664">
        <v>0.2</v>
      </c>
      <c r="AM34" s="665"/>
      <c r="AN34" s="665"/>
      <c r="AO34" s="666"/>
      <c r="AP34" s="214"/>
      <c r="AQ34" s="638" t="s">
        <v>315</v>
      </c>
      <c r="AR34" s="639"/>
      <c r="AS34" s="639"/>
      <c r="AT34" s="639"/>
      <c r="AU34" s="639"/>
      <c r="AV34" s="639"/>
      <c r="AW34" s="639"/>
      <c r="AX34" s="639"/>
      <c r="AY34" s="639"/>
      <c r="AZ34" s="639"/>
      <c r="BA34" s="639"/>
      <c r="BB34" s="639"/>
      <c r="BC34" s="639"/>
      <c r="BD34" s="639"/>
      <c r="BE34" s="639"/>
      <c r="BF34" s="640"/>
      <c r="BG34" s="638" t="s">
        <v>316</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317</v>
      </c>
      <c r="CE34" s="675"/>
      <c r="CF34" s="675"/>
      <c r="CG34" s="675"/>
      <c r="CH34" s="675"/>
      <c r="CI34" s="675"/>
      <c r="CJ34" s="675"/>
      <c r="CK34" s="675"/>
      <c r="CL34" s="675"/>
      <c r="CM34" s="675"/>
      <c r="CN34" s="675"/>
      <c r="CO34" s="675"/>
      <c r="CP34" s="675"/>
      <c r="CQ34" s="676"/>
      <c r="CR34" s="659">
        <v>157314</v>
      </c>
      <c r="CS34" s="660"/>
      <c r="CT34" s="660"/>
      <c r="CU34" s="660"/>
      <c r="CV34" s="660"/>
      <c r="CW34" s="660"/>
      <c r="CX34" s="660"/>
      <c r="CY34" s="661"/>
      <c r="CZ34" s="664">
        <v>14.6</v>
      </c>
      <c r="DA34" s="693"/>
      <c r="DB34" s="693"/>
      <c r="DC34" s="697"/>
      <c r="DD34" s="668">
        <v>130260</v>
      </c>
      <c r="DE34" s="660"/>
      <c r="DF34" s="660"/>
      <c r="DG34" s="660"/>
      <c r="DH34" s="660"/>
      <c r="DI34" s="660"/>
      <c r="DJ34" s="660"/>
      <c r="DK34" s="661"/>
      <c r="DL34" s="668">
        <v>99893</v>
      </c>
      <c r="DM34" s="660"/>
      <c r="DN34" s="660"/>
      <c r="DO34" s="660"/>
      <c r="DP34" s="660"/>
      <c r="DQ34" s="660"/>
      <c r="DR34" s="660"/>
      <c r="DS34" s="660"/>
      <c r="DT34" s="660"/>
      <c r="DU34" s="660"/>
      <c r="DV34" s="661"/>
      <c r="DW34" s="664">
        <v>16.3</v>
      </c>
      <c r="DX34" s="693"/>
      <c r="DY34" s="693"/>
      <c r="DZ34" s="693"/>
      <c r="EA34" s="693"/>
      <c r="EB34" s="693"/>
      <c r="EC34" s="694"/>
    </row>
    <row r="35" spans="2:133" ht="11.25" customHeight="1" x14ac:dyDescent="0.15">
      <c r="B35" s="656" t="s">
        <v>318</v>
      </c>
      <c r="C35" s="657"/>
      <c r="D35" s="657"/>
      <c r="E35" s="657"/>
      <c r="F35" s="657"/>
      <c r="G35" s="657"/>
      <c r="H35" s="657"/>
      <c r="I35" s="657"/>
      <c r="J35" s="657"/>
      <c r="K35" s="657"/>
      <c r="L35" s="657"/>
      <c r="M35" s="657"/>
      <c r="N35" s="657"/>
      <c r="O35" s="657"/>
      <c r="P35" s="657"/>
      <c r="Q35" s="658"/>
      <c r="R35" s="659">
        <v>185912</v>
      </c>
      <c r="S35" s="660"/>
      <c r="T35" s="660"/>
      <c r="U35" s="660"/>
      <c r="V35" s="660"/>
      <c r="W35" s="660"/>
      <c r="X35" s="660"/>
      <c r="Y35" s="661"/>
      <c r="Z35" s="662">
        <v>15.7</v>
      </c>
      <c r="AA35" s="662"/>
      <c r="AB35" s="662"/>
      <c r="AC35" s="662"/>
      <c r="AD35" s="663" t="s">
        <v>166</v>
      </c>
      <c r="AE35" s="663"/>
      <c r="AF35" s="663"/>
      <c r="AG35" s="663"/>
      <c r="AH35" s="663"/>
      <c r="AI35" s="663"/>
      <c r="AJ35" s="663"/>
      <c r="AK35" s="663"/>
      <c r="AL35" s="664" t="s">
        <v>131</v>
      </c>
      <c r="AM35" s="665"/>
      <c r="AN35" s="665"/>
      <c r="AO35" s="666"/>
      <c r="AP35" s="214"/>
      <c r="AQ35" s="732" t="s">
        <v>319</v>
      </c>
      <c r="AR35" s="733"/>
      <c r="AS35" s="733"/>
      <c r="AT35" s="733"/>
      <c r="AU35" s="733"/>
      <c r="AV35" s="733"/>
      <c r="AW35" s="733"/>
      <c r="AX35" s="733"/>
      <c r="AY35" s="734"/>
      <c r="AZ35" s="648">
        <v>90116</v>
      </c>
      <c r="BA35" s="649"/>
      <c r="BB35" s="649"/>
      <c r="BC35" s="649"/>
      <c r="BD35" s="649"/>
      <c r="BE35" s="649"/>
      <c r="BF35" s="735"/>
      <c r="BG35" s="670" t="s">
        <v>320</v>
      </c>
      <c r="BH35" s="671"/>
      <c r="BI35" s="671"/>
      <c r="BJ35" s="671"/>
      <c r="BK35" s="671"/>
      <c r="BL35" s="671"/>
      <c r="BM35" s="671"/>
      <c r="BN35" s="671"/>
      <c r="BO35" s="671"/>
      <c r="BP35" s="671"/>
      <c r="BQ35" s="671"/>
      <c r="BR35" s="671"/>
      <c r="BS35" s="671"/>
      <c r="BT35" s="671"/>
      <c r="BU35" s="672"/>
      <c r="BV35" s="648">
        <v>4435</v>
      </c>
      <c r="BW35" s="649"/>
      <c r="BX35" s="649"/>
      <c r="BY35" s="649"/>
      <c r="BZ35" s="649"/>
      <c r="CA35" s="649"/>
      <c r="CB35" s="735"/>
      <c r="CD35" s="674" t="s">
        <v>321</v>
      </c>
      <c r="CE35" s="675"/>
      <c r="CF35" s="675"/>
      <c r="CG35" s="675"/>
      <c r="CH35" s="675"/>
      <c r="CI35" s="675"/>
      <c r="CJ35" s="675"/>
      <c r="CK35" s="675"/>
      <c r="CL35" s="675"/>
      <c r="CM35" s="675"/>
      <c r="CN35" s="675"/>
      <c r="CO35" s="675"/>
      <c r="CP35" s="675"/>
      <c r="CQ35" s="676"/>
      <c r="CR35" s="659">
        <v>1596</v>
      </c>
      <c r="CS35" s="695"/>
      <c r="CT35" s="695"/>
      <c r="CU35" s="695"/>
      <c r="CV35" s="695"/>
      <c r="CW35" s="695"/>
      <c r="CX35" s="695"/>
      <c r="CY35" s="696"/>
      <c r="CZ35" s="664">
        <v>0.1</v>
      </c>
      <c r="DA35" s="693"/>
      <c r="DB35" s="693"/>
      <c r="DC35" s="697"/>
      <c r="DD35" s="668">
        <v>1075</v>
      </c>
      <c r="DE35" s="695"/>
      <c r="DF35" s="695"/>
      <c r="DG35" s="695"/>
      <c r="DH35" s="695"/>
      <c r="DI35" s="695"/>
      <c r="DJ35" s="695"/>
      <c r="DK35" s="696"/>
      <c r="DL35" s="668">
        <v>1075</v>
      </c>
      <c r="DM35" s="695"/>
      <c r="DN35" s="695"/>
      <c r="DO35" s="695"/>
      <c r="DP35" s="695"/>
      <c r="DQ35" s="695"/>
      <c r="DR35" s="695"/>
      <c r="DS35" s="695"/>
      <c r="DT35" s="695"/>
      <c r="DU35" s="695"/>
      <c r="DV35" s="696"/>
      <c r="DW35" s="664">
        <v>0.2</v>
      </c>
      <c r="DX35" s="693"/>
      <c r="DY35" s="693"/>
      <c r="DZ35" s="693"/>
      <c r="EA35" s="693"/>
      <c r="EB35" s="693"/>
      <c r="EC35" s="694"/>
    </row>
    <row r="36" spans="2:133" ht="11.25" customHeight="1" x14ac:dyDescent="0.15">
      <c r="B36" s="656" t="s">
        <v>322</v>
      </c>
      <c r="C36" s="657"/>
      <c r="D36" s="657"/>
      <c r="E36" s="657"/>
      <c r="F36" s="657"/>
      <c r="G36" s="657"/>
      <c r="H36" s="657"/>
      <c r="I36" s="657"/>
      <c r="J36" s="657"/>
      <c r="K36" s="657"/>
      <c r="L36" s="657"/>
      <c r="M36" s="657"/>
      <c r="N36" s="657"/>
      <c r="O36" s="657"/>
      <c r="P36" s="657"/>
      <c r="Q36" s="658"/>
      <c r="R36" s="659" t="s">
        <v>131</v>
      </c>
      <c r="S36" s="660"/>
      <c r="T36" s="660"/>
      <c r="U36" s="660"/>
      <c r="V36" s="660"/>
      <c r="W36" s="660"/>
      <c r="X36" s="660"/>
      <c r="Y36" s="661"/>
      <c r="Z36" s="662" t="s">
        <v>166</v>
      </c>
      <c r="AA36" s="662"/>
      <c r="AB36" s="662"/>
      <c r="AC36" s="662"/>
      <c r="AD36" s="663" t="s">
        <v>166</v>
      </c>
      <c r="AE36" s="663"/>
      <c r="AF36" s="663"/>
      <c r="AG36" s="663"/>
      <c r="AH36" s="663"/>
      <c r="AI36" s="663"/>
      <c r="AJ36" s="663"/>
      <c r="AK36" s="663"/>
      <c r="AL36" s="664" t="s">
        <v>166</v>
      </c>
      <c r="AM36" s="665"/>
      <c r="AN36" s="665"/>
      <c r="AO36" s="666"/>
      <c r="AQ36" s="736" t="s">
        <v>323</v>
      </c>
      <c r="AR36" s="737"/>
      <c r="AS36" s="737"/>
      <c r="AT36" s="737"/>
      <c r="AU36" s="737"/>
      <c r="AV36" s="737"/>
      <c r="AW36" s="737"/>
      <c r="AX36" s="737"/>
      <c r="AY36" s="738"/>
      <c r="AZ36" s="659">
        <v>38343</v>
      </c>
      <c r="BA36" s="660"/>
      <c r="BB36" s="660"/>
      <c r="BC36" s="660"/>
      <c r="BD36" s="695"/>
      <c r="BE36" s="695"/>
      <c r="BF36" s="718"/>
      <c r="BG36" s="674" t="s">
        <v>324</v>
      </c>
      <c r="BH36" s="675"/>
      <c r="BI36" s="675"/>
      <c r="BJ36" s="675"/>
      <c r="BK36" s="675"/>
      <c r="BL36" s="675"/>
      <c r="BM36" s="675"/>
      <c r="BN36" s="675"/>
      <c r="BO36" s="675"/>
      <c r="BP36" s="675"/>
      <c r="BQ36" s="675"/>
      <c r="BR36" s="675"/>
      <c r="BS36" s="675"/>
      <c r="BT36" s="675"/>
      <c r="BU36" s="676"/>
      <c r="BV36" s="659">
        <v>-2461</v>
      </c>
      <c r="BW36" s="660"/>
      <c r="BX36" s="660"/>
      <c r="BY36" s="660"/>
      <c r="BZ36" s="660"/>
      <c r="CA36" s="660"/>
      <c r="CB36" s="669"/>
      <c r="CD36" s="674" t="s">
        <v>325</v>
      </c>
      <c r="CE36" s="675"/>
      <c r="CF36" s="675"/>
      <c r="CG36" s="675"/>
      <c r="CH36" s="675"/>
      <c r="CI36" s="675"/>
      <c r="CJ36" s="675"/>
      <c r="CK36" s="675"/>
      <c r="CL36" s="675"/>
      <c r="CM36" s="675"/>
      <c r="CN36" s="675"/>
      <c r="CO36" s="675"/>
      <c r="CP36" s="675"/>
      <c r="CQ36" s="676"/>
      <c r="CR36" s="659">
        <v>181086</v>
      </c>
      <c r="CS36" s="660"/>
      <c r="CT36" s="660"/>
      <c r="CU36" s="660"/>
      <c r="CV36" s="660"/>
      <c r="CW36" s="660"/>
      <c r="CX36" s="660"/>
      <c r="CY36" s="661"/>
      <c r="CZ36" s="664">
        <v>16.8</v>
      </c>
      <c r="DA36" s="693"/>
      <c r="DB36" s="693"/>
      <c r="DC36" s="697"/>
      <c r="DD36" s="668">
        <v>120587</v>
      </c>
      <c r="DE36" s="660"/>
      <c r="DF36" s="660"/>
      <c r="DG36" s="660"/>
      <c r="DH36" s="660"/>
      <c r="DI36" s="660"/>
      <c r="DJ36" s="660"/>
      <c r="DK36" s="661"/>
      <c r="DL36" s="668">
        <v>99955</v>
      </c>
      <c r="DM36" s="660"/>
      <c r="DN36" s="660"/>
      <c r="DO36" s="660"/>
      <c r="DP36" s="660"/>
      <c r="DQ36" s="660"/>
      <c r="DR36" s="660"/>
      <c r="DS36" s="660"/>
      <c r="DT36" s="660"/>
      <c r="DU36" s="660"/>
      <c r="DV36" s="661"/>
      <c r="DW36" s="664">
        <v>16.3</v>
      </c>
      <c r="DX36" s="693"/>
      <c r="DY36" s="693"/>
      <c r="DZ36" s="693"/>
      <c r="EA36" s="693"/>
      <c r="EB36" s="693"/>
      <c r="EC36" s="694"/>
    </row>
    <row r="37" spans="2:133" ht="11.25" customHeight="1" x14ac:dyDescent="0.15">
      <c r="B37" s="656" t="s">
        <v>326</v>
      </c>
      <c r="C37" s="657"/>
      <c r="D37" s="657"/>
      <c r="E37" s="657"/>
      <c r="F37" s="657"/>
      <c r="G37" s="657"/>
      <c r="H37" s="657"/>
      <c r="I37" s="657"/>
      <c r="J37" s="657"/>
      <c r="K37" s="657"/>
      <c r="L37" s="657"/>
      <c r="M37" s="657"/>
      <c r="N37" s="657"/>
      <c r="O37" s="657"/>
      <c r="P37" s="657"/>
      <c r="Q37" s="658"/>
      <c r="R37" s="659">
        <v>21912</v>
      </c>
      <c r="S37" s="660"/>
      <c r="T37" s="660"/>
      <c r="U37" s="660"/>
      <c r="V37" s="660"/>
      <c r="W37" s="660"/>
      <c r="X37" s="660"/>
      <c r="Y37" s="661"/>
      <c r="Z37" s="662">
        <v>1.9</v>
      </c>
      <c r="AA37" s="662"/>
      <c r="AB37" s="662"/>
      <c r="AC37" s="662"/>
      <c r="AD37" s="663" t="s">
        <v>131</v>
      </c>
      <c r="AE37" s="663"/>
      <c r="AF37" s="663"/>
      <c r="AG37" s="663"/>
      <c r="AH37" s="663"/>
      <c r="AI37" s="663"/>
      <c r="AJ37" s="663"/>
      <c r="AK37" s="663"/>
      <c r="AL37" s="664" t="s">
        <v>166</v>
      </c>
      <c r="AM37" s="665"/>
      <c r="AN37" s="665"/>
      <c r="AO37" s="666"/>
      <c r="AQ37" s="736" t="s">
        <v>327</v>
      </c>
      <c r="AR37" s="737"/>
      <c r="AS37" s="737"/>
      <c r="AT37" s="737"/>
      <c r="AU37" s="737"/>
      <c r="AV37" s="737"/>
      <c r="AW37" s="737"/>
      <c r="AX37" s="737"/>
      <c r="AY37" s="738"/>
      <c r="AZ37" s="659">
        <v>9945</v>
      </c>
      <c r="BA37" s="660"/>
      <c r="BB37" s="660"/>
      <c r="BC37" s="660"/>
      <c r="BD37" s="695"/>
      <c r="BE37" s="695"/>
      <c r="BF37" s="718"/>
      <c r="BG37" s="674" t="s">
        <v>328</v>
      </c>
      <c r="BH37" s="675"/>
      <c r="BI37" s="675"/>
      <c r="BJ37" s="675"/>
      <c r="BK37" s="675"/>
      <c r="BL37" s="675"/>
      <c r="BM37" s="675"/>
      <c r="BN37" s="675"/>
      <c r="BO37" s="675"/>
      <c r="BP37" s="675"/>
      <c r="BQ37" s="675"/>
      <c r="BR37" s="675"/>
      <c r="BS37" s="675"/>
      <c r="BT37" s="675"/>
      <c r="BU37" s="676"/>
      <c r="BV37" s="659">
        <v>61</v>
      </c>
      <c r="BW37" s="660"/>
      <c r="BX37" s="660"/>
      <c r="BY37" s="660"/>
      <c r="BZ37" s="660"/>
      <c r="CA37" s="660"/>
      <c r="CB37" s="669"/>
      <c r="CD37" s="674" t="s">
        <v>329</v>
      </c>
      <c r="CE37" s="675"/>
      <c r="CF37" s="675"/>
      <c r="CG37" s="675"/>
      <c r="CH37" s="675"/>
      <c r="CI37" s="675"/>
      <c r="CJ37" s="675"/>
      <c r="CK37" s="675"/>
      <c r="CL37" s="675"/>
      <c r="CM37" s="675"/>
      <c r="CN37" s="675"/>
      <c r="CO37" s="675"/>
      <c r="CP37" s="675"/>
      <c r="CQ37" s="676"/>
      <c r="CR37" s="659">
        <v>89321</v>
      </c>
      <c r="CS37" s="695"/>
      <c r="CT37" s="695"/>
      <c r="CU37" s="695"/>
      <c r="CV37" s="695"/>
      <c r="CW37" s="695"/>
      <c r="CX37" s="695"/>
      <c r="CY37" s="696"/>
      <c r="CZ37" s="664">
        <v>8.3000000000000007</v>
      </c>
      <c r="DA37" s="693"/>
      <c r="DB37" s="693"/>
      <c r="DC37" s="697"/>
      <c r="DD37" s="668">
        <v>37321</v>
      </c>
      <c r="DE37" s="695"/>
      <c r="DF37" s="695"/>
      <c r="DG37" s="695"/>
      <c r="DH37" s="695"/>
      <c r="DI37" s="695"/>
      <c r="DJ37" s="695"/>
      <c r="DK37" s="696"/>
      <c r="DL37" s="668">
        <v>37276</v>
      </c>
      <c r="DM37" s="695"/>
      <c r="DN37" s="695"/>
      <c r="DO37" s="695"/>
      <c r="DP37" s="695"/>
      <c r="DQ37" s="695"/>
      <c r="DR37" s="695"/>
      <c r="DS37" s="695"/>
      <c r="DT37" s="695"/>
      <c r="DU37" s="695"/>
      <c r="DV37" s="696"/>
      <c r="DW37" s="664">
        <v>6.1</v>
      </c>
      <c r="DX37" s="693"/>
      <c r="DY37" s="693"/>
      <c r="DZ37" s="693"/>
      <c r="EA37" s="693"/>
      <c r="EB37" s="693"/>
      <c r="EC37" s="694"/>
    </row>
    <row r="38" spans="2:133" ht="11.25" customHeight="1" x14ac:dyDescent="0.15">
      <c r="B38" s="704" t="s">
        <v>330</v>
      </c>
      <c r="C38" s="705"/>
      <c r="D38" s="705"/>
      <c r="E38" s="705"/>
      <c r="F38" s="705"/>
      <c r="G38" s="705"/>
      <c r="H38" s="705"/>
      <c r="I38" s="705"/>
      <c r="J38" s="705"/>
      <c r="K38" s="705"/>
      <c r="L38" s="705"/>
      <c r="M38" s="705"/>
      <c r="N38" s="705"/>
      <c r="O38" s="705"/>
      <c r="P38" s="705"/>
      <c r="Q38" s="706"/>
      <c r="R38" s="739">
        <v>1182808</v>
      </c>
      <c r="S38" s="740"/>
      <c r="T38" s="740"/>
      <c r="U38" s="740"/>
      <c r="V38" s="740"/>
      <c r="W38" s="740"/>
      <c r="X38" s="740"/>
      <c r="Y38" s="741"/>
      <c r="Z38" s="742">
        <v>100</v>
      </c>
      <c r="AA38" s="742"/>
      <c r="AB38" s="742"/>
      <c r="AC38" s="742"/>
      <c r="AD38" s="743">
        <v>592337</v>
      </c>
      <c r="AE38" s="743"/>
      <c r="AF38" s="743"/>
      <c r="AG38" s="743"/>
      <c r="AH38" s="743"/>
      <c r="AI38" s="743"/>
      <c r="AJ38" s="743"/>
      <c r="AK38" s="743"/>
      <c r="AL38" s="744">
        <v>100</v>
      </c>
      <c r="AM38" s="730"/>
      <c r="AN38" s="730"/>
      <c r="AO38" s="745"/>
      <c r="AQ38" s="736" t="s">
        <v>331</v>
      </c>
      <c r="AR38" s="737"/>
      <c r="AS38" s="737"/>
      <c r="AT38" s="737"/>
      <c r="AU38" s="737"/>
      <c r="AV38" s="737"/>
      <c r="AW38" s="737"/>
      <c r="AX38" s="737"/>
      <c r="AY38" s="738"/>
      <c r="AZ38" s="659" t="s">
        <v>166</v>
      </c>
      <c r="BA38" s="660"/>
      <c r="BB38" s="660"/>
      <c r="BC38" s="660"/>
      <c r="BD38" s="695"/>
      <c r="BE38" s="695"/>
      <c r="BF38" s="718"/>
      <c r="BG38" s="674" t="s">
        <v>332</v>
      </c>
      <c r="BH38" s="675"/>
      <c r="BI38" s="675"/>
      <c r="BJ38" s="675"/>
      <c r="BK38" s="675"/>
      <c r="BL38" s="675"/>
      <c r="BM38" s="675"/>
      <c r="BN38" s="675"/>
      <c r="BO38" s="675"/>
      <c r="BP38" s="675"/>
      <c r="BQ38" s="675"/>
      <c r="BR38" s="675"/>
      <c r="BS38" s="675"/>
      <c r="BT38" s="675"/>
      <c r="BU38" s="676"/>
      <c r="BV38" s="659">
        <v>96</v>
      </c>
      <c r="BW38" s="660"/>
      <c r="BX38" s="660"/>
      <c r="BY38" s="660"/>
      <c r="BZ38" s="660"/>
      <c r="CA38" s="660"/>
      <c r="CB38" s="669"/>
      <c r="CD38" s="674" t="s">
        <v>333</v>
      </c>
      <c r="CE38" s="675"/>
      <c r="CF38" s="675"/>
      <c r="CG38" s="675"/>
      <c r="CH38" s="675"/>
      <c r="CI38" s="675"/>
      <c r="CJ38" s="675"/>
      <c r="CK38" s="675"/>
      <c r="CL38" s="675"/>
      <c r="CM38" s="675"/>
      <c r="CN38" s="675"/>
      <c r="CO38" s="675"/>
      <c r="CP38" s="675"/>
      <c r="CQ38" s="676"/>
      <c r="CR38" s="659">
        <v>90116</v>
      </c>
      <c r="CS38" s="660"/>
      <c r="CT38" s="660"/>
      <c r="CU38" s="660"/>
      <c r="CV38" s="660"/>
      <c r="CW38" s="660"/>
      <c r="CX38" s="660"/>
      <c r="CY38" s="661"/>
      <c r="CZ38" s="664">
        <v>8.3000000000000007</v>
      </c>
      <c r="DA38" s="693"/>
      <c r="DB38" s="693"/>
      <c r="DC38" s="697"/>
      <c r="DD38" s="668">
        <v>86829</v>
      </c>
      <c r="DE38" s="660"/>
      <c r="DF38" s="660"/>
      <c r="DG38" s="660"/>
      <c r="DH38" s="660"/>
      <c r="DI38" s="660"/>
      <c r="DJ38" s="660"/>
      <c r="DK38" s="661"/>
      <c r="DL38" s="668">
        <v>24496</v>
      </c>
      <c r="DM38" s="660"/>
      <c r="DN38" s="660"/>
      <c r="DO38" s="660"/>
      <c r="DP38" s="660"/>
      <c r="DQ38" s="660"/>
      <c r="DR38" s="660"/>
      <c r="DS38" s="660"/>
      <c r="DT38" s="660"/>
      <c r="DU38" s="660"/>
      <c r="DV38" s="661"/>
      <c r="DW38" s="664">
        <v>4</v>
      </c>
      <c r="DX38" s="693"/>
      <c r="DY38" s="693"/>
      <c r="DZ38" s="693"/>
      <c r="EA38" s="693"/>
      <c r="EB38" s="693"/>
      <c r="EC38" s="694"/>
    </row>
    <row r="39" spans="2:133" ht="11.25" customHeight="1" x14ac:dyDescent="0.15">
      <c r="AQ39" s="736" t="s">
        <v>334</v>
      </c>
      <c r="AR39" s="737"/>
      <c r="AS39" s="737"/>
      <c r="AT39" s="737"/>
      <c r="AU39" s="737"/>
      <c r="AV39" s="737"/>
      <c r="AW39" s="737"/>
      <c r="AX39" s="737"/>
      <c r="AY39" s="738"/>
      <c r="AZ39" s="659" t="s">
        <v>222</v>
      </c>
      <c r="BA39" s="660"/>
      <c r="BB39" s="660"/>
      <c r="BC39" s="660"/>
      <c r="BD39" s="695"/>
      <c r="BE39" s="695"/>
      <c r="BF39" s="718"/>
      <c r="BG39" s="750" t="s">
        <v>335</v>
      </c>
      <c r="BH39" s="751"/>
      <c r="BI39" s="751"/>
      <c r="BJ39" s="751"/>
      <c r="BK39" s="751"/>
      <c r="BL39" s="215"/>
      <c r="BM39" s="675" t="s">
        <v>336</v>
      </c>
      <c r="BN39" s="675"/>
      <c r="BO39" s="675"/>
      <c r="BP39" s="675"/>
      <c r="BQ39" s="675"/>
      <c r="BR39" s="675"/>
      <c r="BS39" s="675"/>
      <c r="BT39" s="675"/>
      <c r="BU39" s="676"/>
      <c r="BV39" s="659">
        <v>75</v>
      </c>
      <c r="BW39" s="660"/>
      <c r="BX39" s="660"/>
      <c r="BY39" s="660"/>
      <c r="BZ39" s="660"/>
      <c r="CA39" s="660"/>
      <c r="CB39" s="669"/>
      <c r="CD39" s="674" t="s">
        <v>337</v>
      </c>
      <c r="CE39" s="675"/>
      <c r="CF39" s="675"/>
      <c r="CG39" s="675"/>
      <c r="CH39" s="675"/>
      <c r="CI39" s="675"/>
      <c r="CJ39" s="675"/>
      <c r="CK39" s="675"/>
      <c r="CL39" s="675"/>
      <c r="CM39" s="675"/>
      <c r="CN39" s="675"/>
      <c r="CO39" s="675"/>
      <c r="CP39" s="675"/>
      <c r="CQ39" s="676"/>
      <c r="CR39" s="659">
        <v>11627</v>
      </c>
      <c r="CS39" s="695"/>
      <c r="CT39" s="695"/>
      <c r="CU39" s="695"/>
      <c r="CV39" s="695"/>
      <c r="CW39" s="695"/>
      <c r="CX39" s="695"/>
      <c r="CY39" s="696"/>
      <c r="CZ39" s="664">
        <v>1.1000000000000001</v>
      </c>
      <c r="DA39" s="693"/>
      <c r="DB39" s="693"/>
      <c r="DC39" s="697"/>
      <c r="DD39" s="668">
        <v>10000</v>
      </c>
      <c r="DE39" s="695"/>
      <c r="DF39" s="695"/>
      <c r="DG39" s="695"/>
      <c r="DH39" s="695"/>
      <c r="DI39" s="695"/>
      <c r="DJ39" s="695"/>
      <c r="DK39" s="696"/>
      <c r="DL39" s="668" t="s">
        <v>166</v>
      </c>
      <c r="DM39" s="695"/>
      <c r="DN39" s="695"/>
      <c r="DO39" s="695"/>
      <c r="DP39" s="695"/>
      <c r="DQ39" s="695"/>
      <c r="DR39" s="695"/>
      <c r="DS39" s="695"/>
      <c r="DT39" s="695"/>
      <c r="DU39" s="695"/>
      <c r="DV39" s="696"/>
      <c r="DW39" s="664" t="s">
        <v>166</v>
      </c>
      <c r="DX39" s="693"/>
      <c r="DY39" s="693"/>
      <c r="DZ39" s="693"/>
      <c r="EA39" s="693"/>
      <c r="EB39" s="693"/>
      <c r="EC39" s="694"/>
    </row>
    <row r="40" spans="2:133" ht="11.25" customHeight="1" x14ac:dyDescent="0.15">
      <c r="AQ40" s="736" t="s">
        <v>338</v>
      </c>
      <c r="AR40" s="737"/>
      <c r="AS40" s="737"/>
      <c r="AT40" s="737"/>
      <c r="AU40" s="737"/>
      <c r="AV40" s="737"/>
      <c r="AW40" s="737"/>
      <c r="AX40" s="737"/>
      <c r="AY40" s="738"/>
      <c r="AZ40" s="659">
        <v>13061</v>
      </c>
      <c r="BA40" s="660"/>
      <c r="BB40" s="660"/>
      <c r="BC40" s="660"/>
      <c r="BD40" s="695"/>
      <c r="BE40" s="695"/>
      <c r="BF40" s="718"/>
      <c r="BG40" s="750"/>
      <c r="BH40" s="751"/>
      <c r="BI40" s="751"/>
      <c r="BJ40" s="751"/>
      <c r="BK40" s="751"/>
      <c r="BL40" s="215"/>
      <c r="BM40" s="675" t="s">
        <v>339</v>
      </c>
      <c r="BN40" s="675"/>
      <c r="BO40" s="675"/>
      <c r="BP40" s="675"/>
      <c r="BQ40" s="675"/>
      <c r="BR40" s="675"/>
      <c r="BS40" s="675"/>
      <c r="BT40" s="675"/>
      <c r="BU40" s="676"/>
      <c r="BV40" s="659">
        <v>339</v>
      </c>
      <c r="BW40" s="660"/>
      <c r="BX40" s="660"/>
      <c r="BY40" s="660"/>
      <c r="BZ40" s="660"/>
      <c r="CA40" s="660"/>
      <c r="CB40" s="669"/>
      <c r="CD40" s="674" t="s">
        <v>340</v>
      </c>
      <c r="CE40" s="675"/>
      <c r="CF40" s="675"/>
      <c r="CG40" s="675"/>
      <c r="CH40" s="675"/>
      <c r="CI40" s="675"/>
      <c r="CJ40" s="675"/>
      <c r="CK40" s="675"/>
      <c r="CL40" s="675"/>
      <c r="CM40" s="675"/>
      <c r="CN40" s="675"/>
      <c r="CO40" s="675"/>
      <c r="CP40" s="675"/>
      <c r="CQ40" s="676"/>
      <c r="CR40" s="659" t="s">
        <v>166</v>
      </c>
      <c r="CS40" s="660"/>
      <c r="CT40" s="660"/>
      <c r="CU40" s="660"/>
      <c r="CV40" s="660"/>
      <c r="CW40" s="660"/>
      <c r="CX40" s="660"/>
      <c r="CY40" s="661"/>
      <c r="CZ40" s="664" t="s">
        <v>222</v>
      </c>
      <c r="DA40" s="693"/>
      <c r="DB40" s="693"/>
      <c r="DC40" s="697"/>
      <c r="DD40" s="668" t="s">
        <v>166</v>
      </c>
      <c r="DE40" s="660"/>
      <c r="DF40" s="660"/>
      <c r="DG40" s="660"/>
      <c r="DH40" s="660"/>
      <c r="DI40" s="660"/>
      <c r="DJ40" s="660"/>
      <c r="DK40" s="661"/>
      <c r="DL40" s="668" t="s">
        <v>166</v>
      </c>
      <c r="DM40" s="660"/>
      <c r="DN40" s="660"/>
      <c r="DO40" s="660"/>
      <c r="DP40" s="660"/>
      <c r="DQ40" s="660"/>
      <c r="DR40" s="660"/>
      <c r="DS40" s="660"/>
      <c r="DT40" s="660"/>
      <c r="DU40" s="660"/>
      <c r="DV40" s="661"/>
      <c r="DW40" s="664" t="s">
        <v>222</v>
      </c>
      <c r="DX40" s="693"/>
      <c r="DY40" s="693"/>
      <c r="DZ40" s="693"/>
      <c r="EA40" s="693"/>
      <c r="EB40" s="693"/>
      <c r="EC40" s="694"/>
    </row>
    <row r="41" spans="2:133" ht="11.25" customHeight="1" x14ac:dyDescent="0.15">
      <c r="AQ41" s="746" t="s">
        <v>341</v>
      </c>
      <c r="AR41" s="747"/>
      <c r="AS41" s="747"/>
      <c r="AT41" s="747"/>
      <c r="AU41" s="747"/>
      <c r="AV41" s="747"/>
      <c r="AW41" s="747"/>
      <c r="AX41" s="747"/>
      <c r="AY41" s="748"/>
      <c r="AZ41" s="739">
        <v>28767</v>
      </c>
      <c r="BA41" s="740"/>
      <c r="BB41" s="740"/>
      <c r="BC41" s="740"/>
      <c r="BD41" s="729"/>
      <c r="BE41" s="729"/>
      <c r="BF41" s="731"/>
      <c r="BG41" s="752"/>
      <c r="BH41" s="753"/>
      <c r="BI41" s="753"/>
      <c r="BJ41" s="753"/>
      <c r="BK41" s="753"/>
      <c r="BL41" s="216"/>
      <c r="BM41" s="684" t="s">
        <v>342</v>
      </c>
      <c r="BN41" s="684"/>
      <c r="BO41" s="684"/>
      <c r="BP41" s="684"/>
      <c r="BQ41" s="684"/>
      <c r="BR41" s="684"/>
      <c r="BS41" s="684"/>
      <c r="BT41" s="684"/>
      <c r="BU41" s="685"/>
      <c r="BV41" s="739">
        <v>358</v>
      </c>
      <c r="BW41" s="740"/>
      <c r="BX41" s="740"/>
      <c r="BY41" s="740"/>
      <c r="BZ41" s="740"/>
      <c r="CA41" s="740"/>
      <c r="CB41" s="749"/>
      <c r="CD41" s="674" t="s">
        <v>343</v>
      </c>
      <c r="CE41" s="675"/>
      <c r="CF41" s="675"/>
      <c r="CG41" s="675"/>
      <c r="CH41" s="675"/>
      <c r="CI41" s="675"/>
      <c r="CJ41" s="675"/>
      <c r="CK41" s="675"/>
      <c r="CL41" s="675"/>
      <c r="CM41" s="675"/>
      <c r="CN41" s="675"/>
      <c r="CO41" s="675"/>
      <c r="CP41" s="675"/>
      <c r="CQ41" s="676"/>
      <c r="CR41" s="659" t="s">
        <v>222</v>
      </c>
      <c r="CS41" s="695"/>
      <c r="CT41" s="695"/>
      <c r="CU41" s="695"/>
      <c r="CV41" s="695"/>
      <c r="CW41" s="695"/>
      <c r="CX41" s="695"/>
      <c r="CY41" s="696"/>
      <c r="CZ41" s="664" t="s">
        <v>166</v>
      </c>
      <c r="DA41" s="693"/>
      <c r="DB41" s="693"/>
      <c r="DC41" s="697"/>
      <c r="DD41" s="668" t="s">
        <v>222</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345</v>
      </c>
      <c r="CE42" s="657"/>
      <c r="CF42" s="657"/>
      <c r="CG42" s="657"/>
      <c r="CH42" s="657"/>
      <c r="CI42" s="657"/>
      <c r="CJ42" s="657"/>
      <c r="CK42" s="657"/>
      <c r="CL42" s="657"/>
      <c r="CM42" s="657"/>
      <c r="CN42" s="657"/>
      <c r="CO42" s="657"/>
      <c r="CP42" s="657"/>
      <c r="CQ42" s="658"/>
      <c r="CR42" s="659">
        <v>224922</v>
      </c>
      <c r="CS42" s="660"/>
      <c r="CT42" s="660"/>
      <c r="CU42" s="660"/>
      <c r="CV42" s="660"/>
      <c r="CW42" s="660"/>
      <c r="CX42" s="660"/>
      <c r="CY42" s="661"/>
      <c r="CZ42" s="664">
        <v>20.8</v>
      </c>
      <c r="DA42" s="665"/>
      <c r="DB42" s="665"/>
      <c r="DC42" s="760"/>
      <c r="DD42" s="668">
        <v>57613</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347</v>
      </c>
      <c r="CE43" s="657"/>
      <c r="CF43" s="657"/>
      <c r="CG43" s="657"/>
      <c r="CH43" s="657"/>
      <c r="CI43" s="657"/>
      <c r="CJ43" s="657"/>
      <c r="CK43" s="657"/>
      <c r="CL43" s="657"/>
      <c r="CM43" s="657"/>
      <c r="CN43" s="657"/>
      <c r="CO43" s="657"/>
      <c r="CP43" s="657"/>
      <c r="CQ43" s="658"/>
      <c r="CR43" s="659">
        <v>12479</v>
      </c>
      <c r="CS43" s="695"/>
      <c r="CT43" s="695"/>
      <c r="CU43" s="695"/>
      <c r="CV43" s="695"/>
      <c r="CW43" s="695"/>
      <c r="CX43" s="695"/>
      <c r="CY43" s="696"/>
      <c r="CZ43" s="664">
        <v>1.2</v>
      </c>
      <c r="DA43" s="693"/>
      <c r="DB43" s="693"/>
      <c r="DC43" s="697"/>
      <c r="DD43" s="668">
        <v>12479</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348</v>
      </c>
      <c r="CD44" s="771" t="s">
        <v>300</v>
      </c>
      <c r="CE44" s="772"/>
      <c r="CF44" s="656" t="s">
        <v>349</v>
      </c>
      <c r="CG44" s="657"/>
      <c r="CH44" s="657"/>
      <c r="CI44" s="657"/>
      <c r="CJ44" s="657"/>
      <c r="CK44" s="657"/>
      <c r="CL44" s="657"/>
      <c r="CM44" s="657"/>
      <c r="CN44" s="657"/>
      <c r="CO44" s="657"/>
      <c r="CP44" s="657"/>
      <c r="CQ44" s="658"/>
      <c r="CR44" s="659">
        <v>224922</v>
      </c>
      <c r="CS44" s="660"/>
      <c r="CT44" s="660"/>
      <c r="CU44" s="660"/>
      <c r="CV44" s="660"/>
      <c r="CW44" s="660"/>
      <c r="CX44" s="660"/>
      <c r="CY44" s="661"/>
      <c r="CZ44" s="664">
        <v>20.8</v>
      </c>
      <c r="DA44" s="665"/>
      <c r="DB44" s="665"/>
      <c r="DC44" s="760"/>
      <c r="DD44" s="668">
        <v>57613</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350</v>
      </c>
      <c r="CG45" s="657"/>
      <c r="CH45" s="657"/>
      <c r="CI45" s="657"/>
      <c r="CJ45" s="657"/>
      <c r="CK45" s="657"/>
      <c r="CL45" s="657"/>
      <c r="CM45" s="657"/>
      <c r="CN45" s="657"/>
      <c r="CO45" s="657"/>
      <c r="CP45" s="657"/>
      <c r="CQ45" s="658"/>
      <c r="CR45" s="659" t="s">
        <v>222</v>
      </c>
      <c r="CS45" s="695"/>
      <c r="CT45" s="695"/>
      <c r="CU45" s="695"/>
      <c r="CV45" s="695"/>
      <c r="CW45" s="695"/>
      <c r="CX45" s="695"/>
      <c r="CY45" s="696"/>
      <c r="CZ45" s="664" t="s">
        <v>222</v>
      </c>
      <c r="DA45" s="693"/>
      <c r="DB45" s="693"/>
      <c r="DC45" s="697"/>
      <c r="DD45" s="668" t="s">
        <v>222</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351</v>
      </c>
      <c r="CG46" s="657"/>
      <c r="CH46" s="657"/>
      <c r="CI46" s="657"/>
      <c r="CJ46" s="657"/>
      <c r="CK46" s="657"/>
      <c r="CL46" s="657"/>
      <c r="CM46" s="657"/>
      <c r="CN46" s="657"/>
      <c r="CO46" s="657"/>
      <c r="CP46" s="657"/>
      <c r="CQ46" s="658"/>
      <c r="CR46" s="659">
        <v>224922</v>
      </c>
      <c r="CS46" s="660"/>
      <c r="CT46" s="660"/>
      <c r="CU46" s="660"/>
      <c r="CV46" s="660"/>
      <c r="CW46" s="660"/>
      <c r="CX46" s="660"/>
      <c r="CY46" s="661"/>
      <c r="CZ46" s="664">
        <v>20.8</v>
      </c>
      <c r="DA46" s="665"/>
      <c r="DB46" s="665"/>
      <c r="DC46" s="760"/>
      <c r="DD46" s="668">
        <v>57613</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352</v>
      </c>
      <c r="CG47" s="657"/>
      <c r="CH47" s="657"/>
      <c r="CI47" s="657"/>
      <c r="CJ47" s="657"/>
      <c r="CK47" s="657"/>
      <c r="CL47" s="657"/>
      <c r="CM47" s="657"/>
      <c r="CN47" s="657"/>
      <c r="CO47" s="657"/>
      <c r="CP47" s="657"/>
      <c r="CQ47" s="658"/>
      <c r="CR47" s="659" t="s">
        <v>222</v>
      </c>
      <c r="CS47" s="695"/>
      <c r="CT47" s="695"/>
      <c r="CU47" s="695"/>
      <c r="CV47" s="695"/>
      <c r="CW47" s="695"/>
      <c r="CX47" s="695"/>
      <c r="CY47" s="696"/>
      <c r="CZ47" s="664" t="s">
        <v>222</v>
      </c>
      <c r="DA47" s="693"/>
      <c r="DB47" s="693"/>
      <c r="DC47" s="697"/>
      <c r="DD47" s="668" t="s">
        <v>166</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353</v>
      </c>
      <c r="CG48" s="657"/>
      <c r="CH48" s="657"/>
      <c r="CI48" s="657"/>
      <c r="CJ48" s="657"/>
      <c r="CK48" s="657"/>
      <c r="CL48" s="657"/>
      <c r="CM48" s="657"/>
      <c r="CN48" s="657"/>
      <c r="CO48" s="657"/>
      <c r="CP48" s="657"/>
      <c r="CQ48" s="658"/>
      <c r="CR48" s="659" t="s">
        <v>166</v>
      </c>
      <c r="CS48" s="660"/>
      <c r="CT48" s="660"/>
      <c r="CU48" s="660"/>
      <c r="CV48" s="660"/>
      <c r="CW48" s="660"/>
      <c r="CX48" s="660"/>
      <c r="CY48" s="661"/>
      <c r="CZ48" s="664" t="s">
        <v>222</v>
      </c>
      <c r="DA48" s="665"/>
      <c r="DB48" s="665"/>
      <c r="DC48" s="760"/>
      <c r="DD48" s="668" t="s">
        <v>222</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354</v>
      </c>
      <c r="CE49" s="705"/>
      <c r="CF49" s="705"/>
      <c r="CG49" s="705"/>
      <c r="CH49" s="705"/>
      <c r="CI49" s="705"/>
      <c r="CJ49" s="705"/>
      <c r="CK49" s="705"/>
      <c r="CL49" s="705"/>
      <c r="CM49" s="705"/>
      <c r="CN49" s="705"/>
      <c r="CO49" s="705"/>
      <c r="CP49" s="705"/>
      <c r="CQ49" s="706"/>
      <c r="CR49" s="739">
        <v>1080010</v>
      </c>
      <c r="CS49" s="729"/>
      <c r="CT49" s="729"/>
      <c r="CU49" s="729"/>
      <c r="CV49" s="729"/>
      <c r="CW49" s="729"/>
      <c r="CX49" s="729"/>
      <c r="CY49" s="761"/>
      <c r="CZ49" s="744">
        <v>100</v>
      </c>
      <c r="DA49" s="762"/>
      <c r="DB49" s="762"/>
      <c r="DC49" s="763"/>
      <c r="DD49" s="764">
        <v>794682</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5+a/YirADPjBAddcqju1zkD2aJCySVAuIcw6dnCONeKTSFrEan109xzST2cvSQ7F3sxP6dCU2319xIZMCuqizg==" saltValue="UhRBpkUBFY2+GC2xYyA7f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18" t="s">
        <v>356</v>
      </c>
      <c r="DK2" s="819"/>
      <c r="DL2" s="819"/>
      <c r="DM2" s="819"/>
      <c r="DN2" s="819"/>
      <c r="DO2" s="820"/>
      <c r="DP2" s="229"/>
      <c r="DQ2" s="818" t="s">
        <v>357</v>
      </c>
      <c r="DR2" s="819"/>
      <c r="DS2" s="819"/>
      <c r="DT2" s="819"/>
      <c r="DU2" s="819"/>
      <c r="DV2" s="819"/>
      <c r="DW2" s="819"/>
      <c r="DX2" s="819"/>
      <c r="DY2" s="819"/>
      <c r="DZ2" s="820"/>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21" t="s">
        <v>358</v>
      </c>
      <c r="B4" s="821"/>
      <c r="C4" s="821"/>
      <c r="D4" s="821"/>
      <c r="E4" s="821"/>
      <c r="F4" s="821"/>
      <c r="G4" s="821"/>
      <c r="H4" s="821"/>
      <c r="I4" s="821"/>
      <c r="J4" s="821"/>
      <c r="K4" s="821"/>
      <c r="L4" s="821"/>
      <c r="M4" s="821"/>
      <c r="N4" s="821"/>
      <c r="O4" s="821"/>
      <c r="P4" s="821"/>
      <c r="Q4" s="821"/>
      <c r="R4" s="821"/>
      <c r="S4" s="821"/>
      <c r="T4" s="821"/>
      <c r="U4" s="821"/>
      <c r="V4" s="821"/>
      <c r="W4" s="821"/>
      <c r="X4" s="821"/>
      <c r="Y4" s="821"/>
      <c r="Z4" s="821"/>
      <c r="AA4" s="821"/>
      <c r="AB4" s="821"/>
      <c r="AC4" s="821"/>
      <c r="AD4" s="821"/>
      <c r="AE4" s="821"/>
      <c r="AF4" s="821"/>
      <c r="AG4" s="821"/>
      <c r="AH4" s="821"/>
      <c r="AI4" s="821"/>
      <c r="AJ4" s="821"/>
      <c r="AK4" s="821"/>
      <c r="AL4" s="821"/>
      <c r="AM4" s="821"/>
      <c r="AN4" s="821"/>
      <c r="AO4" s="821"/>
      <c r="AP4" s="821"/>
      <c r="AQ4" s="821"/>
      <c r="AR4" s="821"/>
      <c r="AS4" s="821"/>
      <c r="AT4" s="821"/>
      <c r="AU4" s="821"/>
      <c r="AV4" s="821"/>
      <c r="AW4" s="821"/>
      <c r="AX4" s="821"/>
      <c r="AY4" s="821"/>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6" t="s">
        <v>360</v>
      </c>
      <c r="B5" s="807"/>
      <c r="C5" s="807"/>
      <c r="D5" s="807"/>
      <c r="E5" s="807"/>
      <c r="F5" s="807"/>
      <c r="G5" s="807"/>
      <c r="H5" s="807"/>
      <c r="I5" s="807"/>
      <c r="J5" s="807"/>
      <c r="K5" s="807"/>
      <c r="L5" s="807"/>
      <c r="M5" s="807"/>
      <c r="N5" s="807"/>
      <c r="O5" s="807"/>
      <c r="P5" s="808"/>
      <c r="Q5" s="783" t="s">
        <v>361</v>
      </c>
      <c r="R5" s="784"/>
      <c r="S5" s="784"/>
      <c r="T5" s="784"/>
      <c r="U5" s="785"/>
      <c r="V5" s="783" t="s">
        <v>362</v>
      </c>
      <c r="W5" s="784"/>
      <c r="X5" s="784"/>
      <c r="Y5" s="784"/>
      <c r="Z5" s="785"/>
      <c r="AA5" s="783" t="s">
        <v>363</v>
      </c>
      <c r="AB5" s="784"/>
      <c r="AC5" s="784"/>
      <c r="AD5" s="784"/>
      <c r="AE5" s="784"/>
      <c r="AF5" s="822" t="s">
        <v>364</v>
      </c>
      <c r="AG5" s="784"/>
      <c r="AH5" s="784"/>
      <c r="AI5" s="784"/>
      <c r="AJ5" s="795"/>
      <c r="AK5" s="784" t="s">
        <v>365</v>
      </c>
      <c r="AL5" s="784"/>
      <c r="AM5" s="784"/>
      <c r="AN5" s="784"/>
      <c r="AO5" s="785"/>
      <c r="AP5" s="783" t="s">
        <v>366</v>
      </c>
      <c r="AQ5" s="784"/>
      <c r="AR5" s="784"/>
      <c r="AS5" s="784"/>
      <c r="AT5" s="785"/>
      <c r="AU5" s="783" t="s">
        <v>367</v>
      </c>
      <c r="AV5" s="784"/>
      <c r="AW5" s="784"/>
      <c r="AX5" s="784"/>
      <c r="AY5" s="795"/>
      <c r="AZ5" s="236"/>
      <c r="BA5" s="236"/>
      <c r="BB5" s="236"/>
      <c r="BC5" s="236"/>
      <c r="BD5" s="236"/>
      <c r="BE5" s="237"/>
      <c r="BF5" s="237"/>
      <c r="BG5" s="237"/>
      <c r="BH5" s="237"/>
      <c r="BI5" s="237"/>
      <c r="BJ5" s="237"/>
      <c r="BK5" s="237"/>
      <c r="BL5" s="237"/>
      <c r="BM5" s="237"/>
      <c r="BN5" s="237"/>
      <c r="BO5" s="237"/>
      <c r="BP5" s="237"/>
      <c r="BQ5" s="806" t="s">
        <v>368</v>
      </c>
      <c r="BR5" s="807"/>
      <c r="BS5" s="807"/>
      <c r="BT5" s="807"/>
      <c r="BU5" s="807"/>
      <c r="BV5" s="807"/>
      <c r="BW5" s="807"/>
      <c r="BX5" s="807"/>
      <c r="BY5" s="807"/>
      <c r="BZ5" s="807"/>
      <c r="CA5" s="807"/>
      <c r="CB5" s="807"/>
      <c r="CC5" s="807"/>
      <c r="CD5" s="807"/>
      <c r="CE5" s="807"/>
      <c r="CF5" s="807"/>
      <c r="CG5" s="808"/>
      <c r="CH5" s="783" t="s">
        <v>369</v>
      </c>
      <c r="CI5" s="784"/>
      <c r="CJ5" s="784"/>
      <c r="CK5" s="784"/>
      <c r="CL5" s="785"/>
      <c r="CM5" s="783" t="s">
        <v>370</v>
      </c>
      <c r="CN5" s="784"/>
      <c r="CO5" s="784"/>
      <c r="CP5" s="784"/>
      <c r="CQ5" s="785"/>
      <c r="CR5" s="783" t="s">
        <v>371</v>
      </c>
      <c r="CS5" s="784"/>
      <c r="CT5" s="784"/>
      <c r="CU5" s="784"/>
      <c r="CV5" s="785"/>
      <c r="CW5" s="783" t="s">
        <v>372</v>
      </c>
      <c r="CX5" s="784"/>
      <c r="CY5" s="784"/>
      <c r="CZ5" s="784"/>
      <c r="DA5" s="785"/>
      <c r="DB5" s="783" t="s">
        <v>373</v>
      </c>
      <c r="DC5" s="784"/>
      <c r="DD5" s="784"/>
      <c r="DE5" s="784"/>
      <c r="DF5" s="785"/>
      <c r="DG5" s="789" t="s">
        <v>374</v>
      </c>
      <c r="DH5" s="790"/>
      <c r="DI5" s="790"/>
      <c r="DJ5" s="790"/>
      <c r="DK5" s="791"/>
      <c r="DL5" s="789" t="s">
        <v>375</v>
      </c>
      <c r="DM5" s="790"/>
      <c r="DN5" s="790"/>
      <c r="DO5" s="790"/>
      <c r="DP5" s="791"/>
      <c r="DQ5" s="783" t="s">
        <v>376</v>
      </c>
      <c r="DR5" s="784"/>
      <c r="DS5" s="784"/>
      <c r="DT5" s="784"/>
      <c r="DU5" s="785"/>
      <c r="DV5" s="783" t="s">
        <v>367</v>
      </c>
      <c r="DW5" s="784"/>
      <c r="DX5" s="784"/>
      <c r="DY5" s="784"/>
      <c r="DZ5" s="795"/>
      <c r="EA5" s="234"/>
    </row>
    <row r="6" spans="1:131" s="235" customFormat="1" ht="26.25" customHeight="1" thickBot="1" x14ac:dyDescent="0.2">
      <c r="A6" s="809"/>
      <c r="B6" s="810"/>
      <c r="C6" s="810"/>
      <c r="D6" s="810"/>
      <c r="E6" s="810"/>
      <c r="F6" s="810"/>
      <c r="G6" s="810"/>
      <c r="H6" s="810"/>
      <c r="I6" s="810"/>
      <c r="J6" s="810"/>
      <c r="K6" s="810"/>
      <c r="L6" s="810"/>
      <c r="M6" s="810"/>
      <c r="N6" s="810"/>
      <c r="O6" s="810"/>
      <c r="P6" s="811"/>
      <c r="Q6" s="786"/>
      <c r="R6" s="787"/>
      <c r="S6" s="787"/>
      <c r="T6" s="787"/>
      <c r="U6" s="788"/>
      <c r="V6" s="786"/>
      <c r="W6" s="787"/>
      <c r="X6" s="787"/>
      <c r="Y6" s="787"/>
      <c r="Z6" s="788"/>
      <c r="AA6" s="786"/>
      <c r="AB6" s="787"/>
      <c r="AC6" s="787"/>
      <c r="AD6" s="787"/>
      <c r="AE6" s="787"/>
      <c r="AF6" s="823"/>
      <c r="AG6" s="787"/>
      <c r="AH6" s="787"/>
      <c r="AI6" s="787"/>
      <c r="AJ6" s="796"/>
      <c r="AK6" s="787"/>
      <c r="AL6" s="787"/>
      <c r="AM6" s="787"/>
      <c r="AN6" s="787"/>
      <c r="AO6" s="788"/>
      <c r="AP6" s="786"/>
      <c r="AQ6" s="787"/>
      <c r="AR6" s="787"/>
      <c r="AS6" s="787"/>
      <c r="AT6" s="788"/>
      <c r="AU6" s="786"/>
      <c r="AV6" s="787"/>
      <c r="AW6" s="787"/>
      <c r="AX6" s="787"/>
      <c r="AY6" s="796"/>
      <c r="AZ6" s="232"/>
      <c r="BA6" s="232"/>
      <c r="BB6" s="232"/>
      <c r="BC6" s="232"/>
      <c r="BD6" s="232"/>
      <c r="BE6" s="233"/>
      <c r="BF6" s="233"/>
      <c r="BG6" s="233"/>
      <c r="BH6" s="233"/>
      <c r="BI6" s="233"/>
      <c r="BJ6" s="233"/>
      <c r="BK6" s="233"/>
      <c r="BL6" s="233"/>
      <c r="BM6" s="233"/>
      <c r="BN6" s="233"/>
      <c r="BO6" s="233"/>
      <c r="BP6" s="233"/>
      <c r="BQ6" s="809"/>
      <c r="BR6" s="810"/>
      <c r="BS6" s="810"/>
      <c r="BT6" s="810"/>
      <c r="BU6" s="810"/>
      <c r="BV6" s="810"/>
      <c r="BW6" s="810"/>
      <c r="BX6" s="810"/>
      <c r="BY6" s="810"/>
      <c r="BZ6" s="810"/>
      <c r="CA6" s="810"/>
      <c r="CB6" s="810"/>
      <c r="CC6" s="810"/>
      <c r="CD6" s="810"/>
      <c r="CE6" s="810"/>
      <c r="CF6" s="810"/>
      <c r="CG6" s="811"/>
      <c r="CH6" s="786"/>
      <c r="CI6" s="787"/>
      <c r="CJ6" s="787"/>
      <c r="CK6" s="787"/>
      <c r="CL6" s="788"/>
      <c r="CM6" s="786"/>
      <c r="CN6" s="787"/>
      <c r="CO6" s="787"/>
      <c r="CP6" s="787"/>
      <c r="CQ6" s="788"/>
      <c r="CR6" s="786"/>
      <c r="CS6" s="787"/>
      <c r="CT6" s="787"/>
      <c r="CU6" s="787"/>
      <c r="CV6" s="788"/>
      <c r="CW6" s="786"/>
      <c r="CX6" s="787"/>
      <c r="CY6" s="787"/>
      <c r="CZ6" s="787"/>
      <c r="DA6" s="788"/>
      <c r="DB6" s="786"/>
      <c r="DC6" s="787"/>
      <c r="DD6" s="787"/>
      <c r="DE6" s="787"/>
      <c r="DF6" s="788"/>
      <c r="DG6" s="792"/>
      <c r="DH6" s="793"/>
      <c r="DI6" s="793"/>
      <c r="DJ6" s="793"/>
      <c r="DK6" s="794"/>
      <c r="DL6" s="792"/>
      <c r="DM6" s="793"/>
      <c r="DN6" s="793"/>
      <c r="DO6" s="793"/>
      <c r="DP6" s="794"/>
      <c r="DQ6" s="786"/>
      <c r="DR6" s="787"/>
      <c r="DS6" s="787"/>
      <c r="DT6" s="787"/>
      <c r="DU6" s="788"/>
      <c r="DV6" s="786"/>
      <c r="DW6" s="787"/>
      <c r="DX6" s="787"/>
      <c r="DY6" s="787"/>
      <c r="DZ6" s="796"/>
      <c r="EA6" s="234"/>
    </row>
    <row r="7" spans="1:131" s="235" customFormat="1" ht="26.25" customHeight="1" thickTop="1" x14ac:dyDescent="0.15">
      <c r="A7" s="238">
        <v>1</v>
      </c>
      <c r="B7" s="797" t="s">
        <v>377</v>
      </c>
      <c r="C7" s="798"/>
      <c r="D7" s="798"/>
      <c r="E7" s="798"/>
      <c r="F7" s="798"/>
      <c r="G7" s="798"/>
      <c r="H7" s="798"/>
      <c r="I7" s="798"/>
      <c r="J7" s="798"/>
      <c r="K7" s="798"/>
      <c r="L7" s="798"/>
      <c r="M7" s="798"/>
      <c r="N7" s="798"/>
      <c r="O7" s="798"/>
      <c r="P7" s="799"/>
      <c r="Q7" s="800">
        <v>1183</v>
      </c>
      <c r="R7" s="801"/>
      <c r="S7" s="801"/>
      <c r="T7" s="801"/>
      <c r="U7" s="801"/>
      <c r="V7" s="801">
        <v>1080</v>
      </c>
      <c r="W7" s="801"/>
      <c r="X7" s="801"/>
      <c r="Y7" s="801"/>
      <c r="Z7" s="801"/>
      <c r="AA7" s="801">
        <v>103</v>
      </c>
      <c r="AB7" s="801"/>
      <c r="AC7" s="801"/>
      <c r="AD7" s="801"/>
      <c r="AE7" s="802"/>
      <c r="AF7" s="803">
        <v>103</v>
      </c>
      <c r="AG7" s="804"/>
      <c r="AH7" s="804"/>
      <c r="AI7" s="804"/>
      <c r="AJ7" s="805"/>
      <c r="AK7" s="843">
        <v>142</v>
      </c>
      <c r="AL7" s="844"/>
      <c r="AM7" s="844"/>
      <c r="AN7" s="844"/>
      <c r="AO7" s="844"/>
      <c r="AP7" s="844">
        <v>648</v>
      </c>
      <c r="AQ7" s="844"/>
      <c r="AR7" s="844"/>
      <c r="AS7" s="844"/>
      <c r="AT7" s="844"/>
      <c r="AU7" s="845"/>
      <c r="AV7" s="845"/>
      <c r="AW7" s="845"/>
      <c r="AX7" s="845"/>
      <c r="AY7" s="846"/>
      <c r="AZ7" s="232"/>
      <c r="BA7" s="232"/>
      <c r="BB7" s="232"/>
      <c r="BC7" s="232"/>
      <c r="BD7" s="232"/>
      <c r="BE7" s="233"/>
      <c r="BF7" s="233"/>
      <c r="BG7" s="233"/>
      <c r="BH7" s="233"/>
      <c r="BI7" s="233"/>
      <c r="BJ7" s="233"/>
      <c r="BK7" s="233"/>
      <c r="BL7" s="233"/>
      <c r="BM7" s="233"/>
      <c r="BN7" s="233"/>
      <c r="BO7" s="233"/>
      <c r="BP7" s="233"/>
      <c r="BQ7" s="239">
        <v>1</v>
      </c>
      <c r="BR7" s="240"/>
      <c r="BS7" s="847" t="s">
        <v>573</v>
      </c>
      <c r="BT7" s="848"/>
      <c r="BU7" s="848"/>
      <c r="BV7" s="848"/>
      <c r="BW7" s="848"/>
      <c r="BX7" s="848"/>
      <c r="BY7" s="848"/>
      <c r="BZ7" s="848"/>
      <c r="CA7" s="848"/>
      <c r="CB7" s="848"/>
      <c r="CC7" s="848"/>
      <c r="CD7" s="848"/>
      <c r="CE7" s="848"/>
      <c r="CF7" s="848"/>
      <c r="CG7" s="849"/>
      <c r="CH7" s="777">
        <v>-13</v>
      </c>
      <c r="CI7" s="778"/>
      <c r="CJ7" s="778"/>
      <c r="CK7" s="778"/>
      <c r="CL7" s="779"/>
      <c r="CM7" s="777">
        <v>29</v>
      </c>
      <c r="CN7" s="778"/>
      <c r="CO7" s="778"/>
      <c r="CP7" s="778"/>
      <c r="CQ7" s="779"/>
      <c r="CR7" s="777">
        <v>20</v>
      </c>
      <c r="CS7" s="778"/>
      <c r="CT7" s="778"/>
      <c r="CU7" s="778"/>
      <c r="CV7" s="779"/>
      <c r="CW7" s="777" t="s">
        <v>557</v>
      </c>
      <c r="CX7" s="778"/>
      <c r="CY7" s="778"/>
      <c r="CZ7" s="778"/>
      <c r="DA7" s="779"/>
      <c r="DB7" s="777" t="s">
        <v>557</v>
      </c>
      <c r="DC7" s="778"/>
      <c r="DD7" s="778"/>
      <c r="DE7" s="778"/>
      <c r="DF7" s="779"/>
      <c r="DG7" s="777" t="s">
        <v>557</v>
      </c>
      <c r="DH7" s="778"/>
      <c r="DI7" s="778"/>
      <c r="DJ7" s="778"/>
      <c r="DK7" s="779"/>
      <c r="DL7" s="777" t="s">
        <v>557</v>
      </c>
      <c r="DM7" s="778"/>
      <c r="DN7" s="778"/>
      <c r="DO7" s="778"/>
      <c r="DP7" s="779"/>
      <c r="DQ7" s="777" t="s">
        <v>557</v>
      </c>
      <c r="DR7" s="778"/>
      <c r="DS7" s="778"/>
      <c r="DT7" s="778"/>
      <c r="DU7" s="779"/>
      <c r="DV7" s="824"/>
      <c r="DW7" s="825"/>
      <c r="DX7" s="825"/>
      <c r="DY7" s="825"/>
      <c r="DZ7" s="826"/>
      <c r="EA7" s="234"/>
    </row>
    <row r="8" spans="1:131" s="235" customFormat="1" ht="26.25" customHeight="1" x14ac:dyDescent="0.15">
      <c r="A8" s="241">
        <v>2</v>
      </c>
      <c r="B8" s="827"/>
      <c r="C8" s="828"/>
      <c r="D8" s="828"/>
      <c r="E8" s="828"/>
      <c r="F8" s="828"/>
      <c r="G8" s="828"/>
      <c r="H8" s="828"/>
      <c r="I8" s="828"/>
      <c r="J8" s="828"/>
      <c r="K8" s="828"/>
      <c r="L8" s="828"/>
      <c r="M8" s="828"/>
      <c r="N8" s="828"/>
      <c r="O8" s="828"/>
      <c r="P8" s="829"/>
      <c r="Q8" s="830"/>
      <c r="R8" s="831"/>
      <c r="S8" s="831"/>
      <c r="T8" s="831"/>
      <c r="U8" s="831"/>
      <c r="V8" s="831"/>
      <c r="W8" s="831"/>
      <c r="X8" s="831"/>
      <c r="Y8" s="831"/>
      <c r="Z8" s="831"/>
      <c r="AA8" s="831"/>
      <c r="AB8" s="831"/>
      <c r="AC8" s="831"/>
      <c r="AD8" s="831"/>
      <c r="AE8" s="832"/>
      <c r="AF8" s="833"/>
      <c r="AG8" s="834"/>
      <c r="AH8" s="834"/>
      <c r="AI8" s="834"/>
      <c r="AJ8" s="835"/>
      <c r="AK8" s="836"/>
      <c r="AL8" s="837"/>
      <c r="AM8" s="837"/>
      <c r="AN8" s="837"/>
      <c r="AO8" s="837"/>
      <c r="AP8" s="837"/>
      <c r="AQ8" s="837"/>
      <c r="AR8" s="837"/>
      <c r="AS8" s="837"/>
      <c r="AT8" s="837"/>
      <c r="AU8" s="838"/>
      <c r="AV8" s="838"/>
      <c r="AW8" s="838"/>
      <c r="AX8" s="838"/>
      <c r="AY8" s="839"/>
      <c r="AZ8" s="232"/>
      <c r="BA8" s="232"/>
      <c r="BB8" s="232"/>
      <c r="BC8" s="232"/>
      <c r="BD8" s="232"/>
      <c r="BE8" s="233"/>
      <c r="BF8" s="233"/>
      <c r="BG8" s="233"/>
      <c r="BH8" s="233"/>
      <c r="BI8" s="233"/>
      <c r="BJ8" s="233"/>
      <c r="BK8" s="233"/>
      <c r="BL8" s="233"/>
      <c r="BM8" s="233"/>
      <c r="BN8" s="233"/>
      <c r="BO8" s="233"/>
      <c r="BP8" s="233"/>
      <c r="BQ8" s="242">
        <v>2</v>
      </c>
      <c r="BR8" s="243"/>
      <c r="BS8" s="840" t="s">
        <v>574</v>
      </c>
      <c r="BT8" s="841"/>
      <c r="BU8" s="841"/>
      <c r="BV8" s="841"/>
      <c r="BW8" s="841"/>
      <c r="BX8" s="841"/>
      <c r="BY8" s="841"/>
      <c r="BZ8" s="841"/>
      <c r="CA8" s="841"/>
      <c r="CB8" s="841"/>
      <c r="CC8" s="841"/>
      <c r="CD8" s="841"/>
      <c r="CE8" s="841"/>
      <c r="CF8" s="841"/>
      <c r="CG8" s="842"/>
      <c r="CH8" s="812">
        <v>2</v>
      </c>
      <c r="CI8" s="813"/>
      <c r="CJ8" s="813"/>
      <c r="CK8" s="813"/>
      <c r="CL8" s="814"/>
      <c r="CM8" s="812">
        <v>-10</v>
      </c>
      <c r="CN8" s="813"/>
      <c r="CO8" s="813"/>
      <c r="CP8" s="813"/>
      <c r="CQ8" s="814"/>
      <c r="CR8" s="812">
        <v>2</v>
      </c>
      <c r="CS8" s="813"/>
      <c r="CT8" s="813"/>
      <c r="CU8" s="813"/>
      <c r="CV8" s="814"/>
      <c r="CW8" s="812" t="s">
        <v>557</v>
      </c>
      <c r="CX8" s="813"/>
      <c r="CY8" s="813"/>
      <c r="CZ8" s="813"/>
      <c r="DA8" s="814"/>
      <c r="DB8" s="812" t="s">
        <v>557</v>
      </c>
      <c r="DC8" s="813"/>
      <c r="DD8" s="813"/>
      <c r="DE8" s="813"/>
      <c r="DF8" s="814"/>
      <c r="DG8" s="812" t="s">
        <v>557</v>
      </c>
      <c r="DH8" s="813"/>
      <c r="DI8" s="813"/>
      <c r="DJ8" s="813"/>
      <c r="DK8" s="814"/>
      <c r="DL8" s="812" t="s">
        <v>557</v>
      </c>
      <c r="DM8" s="813"/>
      <c r="DN8" s="813"/>
      <c r="DO8" s="813"/>
      <c r="DP8" s="814"/>
      <c r="DQ8" s="812" t="s">
        <v>557</v>
      </c>
      <c r="DR8" s="813"/>
      <c r="DS8" s="813"/>
      <c r="DT8" s="813"/>
      <c r="DU8" s="814"/>
      <c r="DV8" s="815"/>
      <c r="DW8" s="816"/>
      <c r="DX8" s="816"/>
      <c r="DY8" s="816"/>
      <c r="DZ8" s="817"/>
      <c r="EA8" s="234"/>
    </row>
    <row r="9" spans="1:131" s="235" customFormat="1" ht="26.25" customHeight="1" x14ac:dyDescent="0.15">
      <c r="A9" s="241">
        <v>3</v>
      </c>
      <c r="B9" s="827"/>
      <c r="C9" s="828"/>
      <c r="D9" s="828"/>
      <c r="E9" s="828"/>
      <c r="F9" s="828"/>
      <c r="G9" s="828"/>
      <c r="H9" s="828"/>
      <c r="I9" s="828"/>
      <c r="J9" s="828"/>
      <c r="K9" s="828"/>
      <c r="L9" s="828"/>
      <c r="M9" s="828"/>
      <c r="N9" s="828"/>
      <c r="O9" s="828"/>
      <c r="P9" s="829"/>
      <c r="Q9" s="830"/>
      <c r="R9" s="831"/>
      <c r="S9" s="831"/>
      <c r="T9" s="831"/>
      <c r="U9" s="831"/>
      <c r="V9" s="831"/>
      <c r="W9" s="831"/>
      <c r="X9" s="831"/>
      <c r="Y9" s="831"/>
      <c r="Z9" s="831"/>
      <c r="AA9" s="831"/>
      <c r="AB9" s="831"/>
      <c r="AC9" s="831"/>
      <c r="AD9" s="831"/>
      <c r="AE9" s="832"/>
      <c r="AF9" s="833"/>
      <c r="AG9" s="834"/>
      <c r="AH9" s="834"/>
      <c r="AI9" s="834"/>
      <c r="AJ9" s="835"/>
      <c r="AK9" s="836"/>
      <c r="AL9" s="837"/>
      <c r="AM9" s="837"/>
      <c r="AN9" s="837"/>
      <c r="AO9" s="837"/>
      <c r="AP9" s="837"/>
      <c r="AQ9" s="837"/>
      <c r="AR9" s="837"/>
      <c r="AS9" s="837"/>
      <c r="AT9" s="837"/>
      <c r="AU9" s="838"/>
      <c r="AV9" s="838"/>
      <c r="AW9" s="838"/>
      <c r="AX9" s="838"/>
      <c r="AY9" s="839"/>
      <c r="AZ9" s="232"/>
      <c r="BA9" s="232"/>
      <c r="BB9" s="232"/>
      <c r="BC9" s="232"/>
      <c r="BD9" s="232"/>
      <c r="BE9" s="233"/>
      <c r="BF9" s="233"/>
      <c r="BG9" s="233"/>
      <c r="BH9" s="233"/>
      <c r="BI9" s="233"/>
      <c r="BJ9" s="233"/>
      <c r="BK9" s="233"/>
      <c r="BL9" s="233"/>
      <c r="BM9" s="233"/>
      <c r="BN9" s="233"/>
      <c r="BO9" s="233"/>
      <c r="BP9" s="233"/>
      <c r="BQ9" s="242">
        <v>3</v>
      </c>
      <c r="BR9" s="243"/>
      <c r="BS9" s="840"/>
      <c r="BT9" s="841"/>
      <c r="BU9" s="841"/>
      <c r="BV9" s="841"/>
      <c r="BW9" s="841"/>
      <c r="BX9" s="841"/>
      <c r="BY9" s="841"/>
      <c r="BZ9" s="841"/>
      <c r="CA9" s="841"/>
      <c r="CB9" s="841"/>
      <c r="CC9" s="841"/>
      <c r="CD9" s="841"/>
      <c r="CE9" s="841"/>
      <c r="CF9" s="841"/>
      <c r="CG9" s="842"/>
      <c r="CH9" s="812"/>
      <c r="CI9" s="813"/>
      <c r="CJ9" s="813"/>
      <c r="CK9" s="813"/>
      <c r="CL9" s="814"/>
      <c r="CM9" s="812"/>
      <c r="CN9" s="813"/>
      <c r="CO9" s="813"/>
      <c r="CP9" s="813"/>
      <c r="CQ9" s="814"/>
      <c r="CR9" s="812"/>
      <c r="CS9" s="813"/>
      <c r="CT9" s="813"/>
      <c r="CU9" s="813"/>
      <c r="CV9" s="814"/>
      <c r="CW9" s="812"/>
      <c r="CX9" s="813"/>
      <c r="CY9" s="813"/>
      <c r="CZ9" s="813"/>
      <c r="DA9" s="814"/>
      <c r="DB9" s="812"/>
      <c r="DC9" s="813"/>
      <c r="DD9" s="813"/>
      <c r="DE9" s="813"/>
      <c r="DF9" s="814"/>
      <c r="DG9" s="812"/>
      <c r="DH9" s="813"/>
      <c r="DI9" s="813"/>
      <c r="DJ9" s="813"/>
      <c r="DK9" s="814"/>
      <c r="DL9" s="812"/>
      <c r="DM9" s="813"/>
      <c r="DN9" s="813"/>
      <c r="DO9" s="813"/>
      <c r="DP9" s="814"/>
      <c r="DQ9" s="812"/>
      <c r="DR9" s="813"/>
      <c r="DS9" s="813"/>
      <c r="DT9" s="813"/>
      <c r="DU9" s="814"/>
      <c r="DV9" s="815"/>
      <c r="DW9" s="816"/>
      <c r="DX9" s="816"/>
      <c r="DY9" s="816"/>
      <c r="DZ9" s="817"/>
      <c r="EA9" s="234"/>
    </row>
    <row r="10" spans="1:131" s="235" customFormat="1" ht="26.25" customHeight="1" x14ac:dyDescent="0.15">
      <c r="A10" s="241">
        <v>4</v>
      </c>
      <c r="B10" s="827"/>
      <c r="C10" s="828"/>
      <c r="D10" s="828"/>
      <c r="E10" s="828"/>
      <c r="F10" s="828"/>
      <c r="G10" s="828"/>
      <c r="H10" s="828"/>
      <c r="I10" s="828"/>
      <c r="J10" s="828"/>
      <c r="K10" s="828"/>
      <c r="L10" s="828"/>
      <c r="M10" s="828"/>
      <c r="N10" s="828"/>
      <c r="O10" s="828"/>
      <c r="P10" s="829"/>
      <c r="Q10" s="830"/>
      <c r="R10" s="831"/>
      <c r="S10" s="831"/>
      <c r="T10" s="831"/>
      <c r="U10" s="831"/>
      <c r="V10" s="831"/>
      <c r="W10" s="831"/>
      <c r="X10" s="831"/>
      <c r="Y10" s="831"/>
      <c r="Z10" s="831"/>
      <c r="AA10" s="831"/>
      <c r="AB10" s="831"/>
      <c r="AC10" s="831"/>
      <c r="AD10" s="831"/>
      <c r="AE10" s="832"/>
      <c r="AF10" s="833"/>
      <c r="AG10" s="834"/>
      <c r="AH10" s="834"/>
      <c r="AI10" s="834"/>
      <c r="AJ10" s="835"/>
      <c r="AK10" s="836"/>
      <c r="AL10" s="837"/>
      <c r="AM10" s="837"/>
      <c r="AN10" s="837"/>
      <c r="AO10" s="837"/>
      <c r="AP10" s="837"/>
      <c r="AQ10" s="837"/>
      <c r="AR10" s="837"/>
      <c r="AS10" s="837"/>
      <c r="AT10" s="837"/>
      <c r="AU10" s="838"/>
      <c r="AV10" s="838"/>
      <c r="AW10" s="838"/>
      <c r="AX10" s="838"/>
      <c r="AY10" s="839"/>
      <c r="AZ10" s="232"/>
      <c r="BA10" s="232"/>
      <c r="BB10" s="232"/>
      <c r="BC10" s="232"/>
      <c r="BD10" s="232"/>
      <c r="BE10" s="233"/>
      <c r="BF10" s="233"/>
      <c r="BG10" s="233"/>
      <c r="BH10" s="233"/>
      <c r="BI10" s="233"/>
      <c r="BJ10" s="233"/>
      <c r="BK10" s="233"/>
      <c r="BL10" s="233"/>
      <c r="BM10" s="233"/>
      <c r="BN10" s="233"/>
      <c r="BO10" s="233"/>
      <c r="BP10" s="233"/>
      <c r="BQ10" s="242">
        <v>4</v>
      </c>
      <c r="BR10" s="243"/>
      <c r="BS10" s="840"/>
      <c r="BT10" s="841"/>
      <c r="BU10" s="841"/>
      <c r="BV10" s="841"/>
      <c r="BW10" s="841"/>
      <c r="BX10" s="841"/>
      <c r="BY10" s="841"/>
      <c r="BZ10" s="841"/>
      <c r="CA10" s="841"/>
      <c r="CB10" s="841"/>
      <c r="CC10" s="841"/>
      <c r="CD10" s="841"/>
      <c r="CE10" s="841"/>
      <c r="CF10" s="841"/>
      <c r="CG10" s="842"/>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15"/>
      <c r="DW10" s="816"/>
      <c r="DX10" s="816"/>
      <c r="DY10" s="816"/>
      <c r="DZ10" s="817"/>
      <c r="EA10" s="234"/>
    </row>
    <row r="11" spans="1:131" s="235" customFormat="1" ht="26.25" customHeight="1" x14ac:dyDescent="0.15">
      <c r="A11" s="241">
        <v>5</v>
      </c>
      <c r="B11" s="827"/>
      <c r="C11" s="828"/>
      <c r="D11" s="828"/>
      <c r="E11" s="828"/>
      <c r="F11" s="828"/>
      <c r="G11" s="828"/>
      <c r="H11" s="828"/>
      <c r="I11" s="828"/>
      <c r="J11" s="828"/>
      <c r="K11" s="828"/>
      <c r="L11" s="828"/>
      <c r="M11" s="828"/>
      <c r="N11" s="828"/>
      <c r="O11" s="828"/>
      <c r="P11" s="829"/>
      <c r="Q11" s="830"/>
      <c r="R11" s="831"/>
      <c r="S11" s="831"/>
      <c r="T11" s="831"/>
      <c r="U11" s="831"/>
      <c r="V11" s="831"/>
      <c r="W11" s="831"/>
      <c r="X11" s="831"/>
      <c r="Y11" s="831"/>
      <c r="Z11" s="831"/>
      <c r="AA11" s="831"/>
      <c r="AB11" s="831"/>
      <c r="AC11" s="831"/>
      <c r="AD11" s="831"/>
      <c r="AE11" s="832"/>
      <c r="AF11" s="833"/>
      <c r="AG11" s="834"/>
      <c r="AH11" s="834"/>
      <c r="AI11" s="834"/>
      <c r="AJ11" s="835"/>
      <c r="AK11" s="836"/>
      <c r="AL11" s="837"/>
      <c r="AM11" s="837"/>
      <c r="AN11" s="837"/>
      <c r="AO11" s="837"/>
      <c r="AP11" s="837"/>
      <c r="AQ11" s="837"/>
      <c r="AR11" s="837"/>
      <c r="AS11" s="837"/>
      <c r="AT11" s="837"/>
      <c r="AU11" s="838"/>
      <c r="AV11" s="838"/>
      <c r="AW11" s="838"/>
      <c r="AX11" s="838"/>
      <c r="AY11" s="839"/>
      <c r="AZ11" s="232"/>
      <c r="BA11" s="232"/>
      <c r="BB11" s="232"/>
      <c r="BC11" s="232"/>
      <c r="BD11" s="232"/>
      <c r="BE11" s="233"/>
      <c r="BF11" s="233"/>
      <c r="BG11" s="233"/>
      <c r="BH11" s="233"/>
      <c r="BI11" s="233"/>
      <c r="BJ11" s="233"/>
      <c r="BK11" s="233"/>
      <c r="BL11" s="233"/>
      <c r="BM11" s="233"/>
      <c r="BN11" s="233"/>
      <c r="BO11" s="233"/>
      <c r="BP11" s="233"/>
      <c r="BQ11" s="242">
        <v>5</v>
      </c>
      <c r="BR11" s="243"/>
      <c r="BS11" s="840"/>
      <c r="BT11" s="841"/>
      <c r="BU11" s="841"/>
      <c r="BV11" s="841"/>
      <c r="BW11" s="841"/>
      <c r="BX11" s="841"/>
      <c r="BY11" s="841"/>
      <c r="BZ11" s="841"/>
      <c r="CA11" s="841"/>
      <c r="CB11" s="841"/>
      <c r="CC11" s="841"/>
      <c r="CD11" s="841"/>
      <c r="CE11" s="841"/>
      <c r="CF11" s="841"/>
      <c r="CG11" s="842"/>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15"/>
      <c r="DW11" s="816"/>
      <c r="DX11" s="816"/>
      <c r="DY11" s="816"/>
      <c r="DZ11" s="817"/>
      <c r="EA11" s="234"/>
    </row>
    <row r="12" spans="1:131" s="235" customFormat="1" ht="26.25" customHeight="1" x14ac:dyDescent="0.15">
      <c r="A12" s="241">
        <v>6</v>
      </c>
      <c r="B12" s="827"/>
      <c r="C12" s="828"/>
      <c r="D12" s="828"/>
      <c r="E12" s="828"/>
      <c r="F12" s="828"/>
      <c r="G12" s="828"/>
      <c r="H12" s="828"/>
      <c r="I12" s="828"/>
      <c r="J12" s="828"/>
      <c r="K12" s="828"/>
      <c r="L12" s="828"/>
      <c r="M12" s="828"/>
      <c r="N12" s="828"/>
      <c r="O12" s="828"/>
      <c r="P12" s="829"/>
      <c r="Q12" s="830"/>
      <c r="R12" s="831"/>
      <c r="S12" s="831"/>
      <c r="T12" s="831"/>
      <c r="U12" s="831"/>
      <c r="V12" s="831"/>
      <c r="W12" s="831"/>
      <c r="X12" s="831"/>
      <c r="Y12" s="831"/>
      <c r="Z12" s="831"/>
      <c r="AA12" s="831"/>
      <c r="AB12" s="831"/>
      <c r="AC12" s="831"/>
      <c r="AD12" s="831"/>
      <c r="AE12" s="832"/>
      <c r="AF12" s="833"/>
      <c r="AG12" s="834"/>
      <c r="AH12" s="834"/>
      <c r="AI12" s="834"/>
      <c r="AJ12" s="835"/>
      <c r="AK12" s="836"/>
      <c r="AL12" s="837"/>
      <c r="AM12" s="837"/>
      <c r="AN12" s="837"/>
      <c r="AO12" s="837"/>
      <c r="AP12" s="837"/>
      <c r="AQ12" s="837"/>
      <c r="AR12" s="837"/>
      <c r="AS12" s="837"/>
      <c r="AT12" s="837"/>
      <c r="AU12" s="838"/>
      <c r="AV12" s="838"/>
      <c r="AW12" s="838"/>
      <c r="AX12" s="838"/>
      <c r="AY12" s="839"/>
      <c r="AZ12" s="232"/>
      <c r="BA12" s="232"/>
      <c r="BB12" s="232"/>
      <c r="BC12" s="232"/>
      <c r="BD12" s="232"/>
      <c r="BE12" s="233"/>
      <c r="BF12" s="233"/>
      <c r="BG12" s="233"/>
      <c r="BH12" s="233"/>
      <c r="BI12" s="233"/>
      <c r="BJ12" s="233"/>
      <c r="BK12" s="233"/>
      <c r="BL12" s="233"/>
      <c r="BM12" s="233"/>
      <c r="BN12" s="233"/>
      <c r="BO12" s="233"/>
      <c r="BP12" s="233"/>
      <c r="BQ12" s="242">
        <v>6</v>
      </c>
      <c r="BR12" s="243"/>
      <c r="BS12" s="840"/>
      <c r="BT12" s="841"/>
      <c r="BU12" s="841"/>
      <c r="BV12" s="841"/>
      <c r="BW12" s="841"/>
      <c r="BX12" s="841"/>
      <c r="BY12" s="841"/>
      <c r="BZ12" s="841"/>
      <c r="CA12" s="841"/>
      <c r="CB12" s="841"/>
      <c r="CC12" s="841"/>
      <c r="CD12" s="841"/>
      <c r="CE12" s="841"/>
      <c r="CF12" s="841"/>
      <c r="CG12" s="842"/>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15"/>
      <c r="DW12" s="816"/>
      <c r="DX12" s="816"/>
      <c r="DY12" s="816"/>
      <c r="DZ12" s="817"/>
      <c r="EA12" s="234"/>
    </row>
    <row r="13" spans="1:131" s="235" customFormat="1" ht="26.25" customHeight="1" x14ac:dyDescent="0.15">
      <c r="A13" s="241">
        <v>7</v>
      </c>
      <c r="B13" s="827"/>
      <c r="C13" s="828"/>
      <c r="D13" s="828"/>
      <c r="E13" s="828"/>
      <c r="F13" s="828"/>
      <c r="G13" s="828"/>
      <c r="H13" s="828"/>
      <c r="I13" s="828"/>
      <c r="J13" s="828"/>
      <c r="K13" s="828"/>
      <c r="L13" s="828"/>
      <c r="M13" s="828"/>
      <c r="N13" s="828"/>
      <c r="O13" s="828"/>
      <c r="P13" s="829"/>
      <c r="Q13" s="830"/>
      <c r="R13" s="831"/>
      <c r="S13" s="831"/>
      <c r="T13" s="831"/>
      <c r="U13" s="831"/>
      <c r="V13" s="831"/>
      <c r="W13" s="831"/>
      <c r="X13" s="831"/>
      <c r="Y13" s="831"/>
      <c r="Z13" s="831"/>
      <c r="AA13" s="831"/>
      <c r="AB13" s="831"/>
      <c r="AC13" s="831"/>
      <c r="AD13" s="831"/>
      <c r="AE13" s="832"/>
      <c r="AF13" s="833"/>
      <c r="AG13" s="834"/>
      <c r="AH13" s="834"/>
      <c r="AI13" s="834"/>
      <c r="AJ13" s="835"/>
      <c r="AK13" s="836"/>
      <c r="AL13" s="837"/>
      <c r="AM13" s="837"/>
      <c r="AN13" s="837"/>
      <c r="AO13" s="837"/>
      <c r="AP13" s="837"/>
      <c r="AQ13" s="837"/>
      <c r="AR13" s="837"/>
      <c r="AS13" s="837"/>
      <c r="AT13" s="837"/>
      <c r="AU13" s="838"/>
      <c r="AV13" s="838"/>
      <c r="AW13" s="838"/>
      <c r="AX13" s="838"/>
      <c r="AY13" s="839"/>
      <c r="AZ13" s="232"/>
      <c r="BA13" s="232"/>
      <c r="BB13" s="232"/>
      <c r="BC13" s="232"/>
      <c r="BD13" s="232"/>
      <c r="BE13" s="233"/>
      <c r="BF13" s="233"/>
      <c r="BG13" s="233"/>
      <c r="BH13" s="233"/>
      <c r="BI13" s="233"/>
      <c r="BJ13" s="233"/>
      <c r="BK13" s="233"/>
      <c r="BL13" s="233"/>
      <c r="BM13" s="233"/>
      <c r="BN13" s="233"/>
      <c r="BO13" s="233"/>
      <c r="BP13" s="233"/>
      <c r="BQ13" s="242">
        <v>7</v>
      </c>
      <c r="BR13" s="243"/>
      <c r="BS13" s="840"/>
      <c r="BT13" s="841"/>
      <c r="BU13" s="841"/>
      <c r="BV13" s="841"/>
      <c r="BW13" s="841"/>
      <c r="BX13" s="841"/>
      <c r="BY13" s="841"/>
      <c r="BZ13" s="841"/>
      <c r="CA13" s="841"/>
      <c r="CB13" s="841"/>
      <c r="CC13" s="841"/>
      <c r="CD13" s="841"/>
      <c r="CE13" s="841"/>
      <c r="CF13" s="841"/>
      <c r="CG13" s="842"/>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15"/>
      <c r="DW13" s="816"/>
      <c r="DX13" s="816"/>
      <c r="DY13" s="816"/>
      <c r="DZ13" s="817"/>
      <c r="EA13" s="234"/>
    </row>
    <row r="14" spans="1:131" s="235" customFormat="1" ht="26.25" customHeight="1" x14ac:dyDescent="0.15">
      <c r="A14" s="241">
        <v>8</v>
      </c>
      <c r="B14" s="827"/>
      <c r="C14" s="828"/>
      <c r="D14" s="828"/>
      <c r="E14" s="828"/>
      <c r="F14" s="828"/>
      <c r="G14" s="828"/>
      <c r="H14" s="828"/>
      <c r="I14" s="828"/>
      <c r="J14" s="828"/>
      <c r="K14" s="828"/>
      <c r="L14" s="828"/>
      <c r="M14" s="828"/>
      <c r="N14" s="828"/>
      <c r="O14" s="828"/>
      <c r="P14" s="829"/>
      <c r="Q14" s="830"/>
      <c r="R14" s="831"/>
      <c r="S14" s="831"/>
      <c r="T14" s="831"/>
      <c r="U14" s="831"/>
      <c r="V14" s="831"/>
      <c r="W14" s="831"/>
      <c r="X14" s="831"/>
      <c r="Y14" s="831"/>
      <c r="Z14" s="831"/>
      <c r="AA14" s="831"/>
      <c r="AB14" s="831"/>
      <c r="AC14" s="831"/>
      <c r="AD14" s="831"/>
      <c r="AE14" s="832"/>
      <c r="AF14" s="833"/>
      <c r="AG14" s="834"/>
      <c r="AH14" s="834"/>
      <c r="AI14" s="834"/>
      <c r="AJ14" s="835"/>
      <c r="AK14" s="836"/>
      <c r="AL14" s="837"/>
      <c r="AM14" s="837"/>
      <c r="AN14" s="837"/>
      <c r="AO14" s="837"/>
      <c r="AP14" s="837"/>
      <c r="AQ14" s="837"/>
      <c r="AR14" s="837"/>
      <c r="AS14" s="837"/>
      <c r="AT14" s="837"/>
      <c r="AU14" s="838"/>
      <c r="AV14" s="838"/>
      <c r="AW14" s="838"/>
      <c r="AX14" s="838"/>
      <c r="AY14" s="839"/>
      <c r="AZ14" s="232"/>
      <c r="BA14" s="232"/>
      <c r="BB14" s="232"/>
      <c r="BC14" s="232"/>
      <c r="BD14" s="232"/>
      <c r="BE14" s="233"/>
      <c r="BF14" s="233"/>
      <c r="BG14" s="233"/>
      <c r="BH14" s="233"/>
      <c r="BI14" s="233"/>
      <c r="BJ14" s="233"/>
      <c r="BK14" s="233"/>
      <c r="BL14" s="233"/>
      <c r="BM14" s="233"/>
      <c r="BN14" s="233"/>
      <c r="BO14" s="233"/>
      <c r="BP14" s="233"/>
      <c r="BQ14" s="242">
        <v>8</v>
      </c>
      <c r="BR14" s="243"/>
      <c r="BS14" s="840"/>
      <c r="BT14" s="841"/>
      <c r="BU14" s="841"/>
      <c r="BV14" s="841"/>
      <c r="BW14" s="841"/>
      <c r="BX14" s="841"/>
      <c r="BY14" s="841"/>
      <c r="BZ14" s="841"/>
      <c r="CA14" s="841"/>
      <c r="CB14" s="841"/>
      <c r="CC14" s="841"/>
      <c r="CD14" s="841"/>
      <c r="CE14" s="841"/>
      <c r="CF14" s="841"/>
      <c r="CG14" s="842"/>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15"/>
      <c r="DW14" s="816"/>
      <c r="DX14" s="816"/>
      <c r="DY14" s="816"/>
      <c r="DZ14" s="817"/>
      <c r="EA14" s="234"/>
    </row>
    <row r="15" spans="1:131" s="235" customFormat="1" ht="26.25" customHeight="1" x14ac:dyDescent="0.15">
      <c r="A15" s="241">
        <v>9</v>
      </c>
      <c r="B15" s="827"/>
      <c r="C15" s="828"/>
      <c r="D15" s="828"/>
      <c r="E15" s="828"/>
      <c r="F15" s="828"/>
      <c r="G15" s="828"/>
      <c r="H15" s="828"/>
      <c r="I15" s="828"/>
      <c r="J15" s="828"/>
      <c r="K15" s="828"/>
      <c r="L15" s="828"/>
      <c r="M15" s="828"/>
      <c r="N15" s="828"/>
      <c r="O15" s="828"/>
      <c r="P15" s="829"/>
      <c r="Q15" s="830"/>
      <c r="R15" s="831"/>
      <c r="S15" s="831"/>
      <c r="T15" s="831"/>
      <c r="U15" s="831"/>
      <c r="V15" s="831"/>
      <c r="W15" s="831"/>
      <c r="X15" s="831"/>
      <c r="Y15" s="831"/>
      <c r="Z15" s="831"/>
      <c r="AA15" s="831"/>
      <c r="AB15" s="831"/>
      <c r="AC15" s="831"/>
      <c r="AD15" s="831"/>
      <c r="AE15" s="832"/>
      <c r="AF15" s="833"/>
      <c r="AG15" s="834"/>
      <c r="AH15" s="834"/>
      <c r="AI15" s="834"/>
      <c r="AJ15" s="835"/>
      <c r="AK15" s="836"/>
      <c r="AL15" s="837"/>
      <c r="AM15" s="837"/>
      <c r="AN15" s="837"/>
      <c r="AO15" s="837"/>
      <c r="AP15" s="837"/>
      <c r="AQ15" s="837"/>
      <c r="AR15" s="837"/>
      <c r="AS15" s="837"/>
      <c r="AT15" s="837"/>
      <c r="AU15" s="838"/>
      <c r="AV15" s="838"/>
      <c r="AW15" s="838"/>
      <c r="AX15" s="838"/>
      <c r="AY15" s="839"/>
      <c r="AZ15" s="232"/>
      <c r="BA15" s="232"/>
      <c r="BB15" s="232"/>
      <c r="BC15" s="232"/>
      <c r="BD15" s="232"/>
      <c r="BE15" s="233"/>
      <c r="BF15" s="233"/>
      <c r="BG15" s="233"/>
      <c r="BH15" s="233"/>
      <c r="BI15" s="233"/>
      <c r="BJ15" s="233"/>
      <c r="BK15" s="233"/>
      <c r="BL15" s="233"/>
      <c r="BM15" s="233"/>
      <c r="BN15" s="233"/>
      <c r="BO15" s="233"/>
      <c r="BP15" s="233"/>
      <c r="BQ15" s="242">
        <v>9</v>
      </c>
      <c r="BR15" s="243"/>
      <c r="BS15" s="840"/>
      <c r="BT15" s="841"/>
      <c r="BU15" s="841"/>
      <c r="BV15" s="841"/>
      <c r="BW15" s="841"/>
      <c r="BX15" s="841"/>
      <c r="BY15" s="841"/>
      <c r="BZ15" s="841"/>
      <c r="CA15" s="841"/>
      <c r="CB15" s="841"/>
      <c r="CC15" s="841"/>
      <c r="CD15" s="841"/>
      <c r="CE15" s="841"/>
      <c r="CF15" s="841"/>
      <c r="CG15" s="842"/>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15"/>
      <c r="DW15" s="816"/>
      <c r="DX15" s="816"/>
      <c r="DY15" s="816"/>
      <c r="DZ15" s="817"/>
      <c r="EA15" s="234"/>
    </row>
    <row r="16" spans="1:131" s="235" customFormat="1" ht="26.25" customHeight="1" x14ac:dyDescent="0.15">
      <c r="A16" s="241">
        <v>10</v>
      </c>
      <c r="B16" s="827"/>
      <c r="C16" s="828"/>
      <c r="D16" s="828"/>
      <c r="E16" s="828"/>
      <c r="F16" s="828"/>
      <c r="G16" s="828"/>
      <c r="H16" s="828"/>
      <c r="I16" s="828"/>
      <c r="J16" s="828"/>
      <c r="K16" s="828"/>
      <c r="L16" s="828"/>
      <c r="M16" s="828"/>
      <c r="N16" s="828"/>
      <c r="O16" s="828"/>
      <c r="P16" s="829"/>
      <c r="Q16" s="830"/>
      <c r="R16" s="831"/>
      <c r="S16" s="831"/>
      <c r="T16" s="831"/>
      <c r="U16" s="831"/>
      <c r="V16" s="831"/>
      <c r="W16" s="831"/>
      <c r="X16" s="831"/>
      <c r="Y16" s="831"/>
      <c r="Z16" s="831"/>
      <c r="AA16" s="831"/>
      <c r="AB16" s="831"/>
      <c r="AC16" s="831"/>
      <c r="AD16" s="831"/>
      <c r="AE16" s="832"/>
      <c r="AF16" s="833"/>
      <c r="AG16" s="834"/>
      <c r="AH16" s="834"/>
      <c r="AI16" s="834"/>
      <c r="AJ16" s="835"/>
      <c r="AK16" s="836"/>
      <c r="AL16" s="837"/>
      <c r="AM16" s="837"/>
      <c r="AN16" s="837"/>
      <c r="AO16" s="837"/>
      <c r="AP16" s="837"/>
      <c r="AQ16" s="837"/>
      <c r="AR16" s="837"/>
      <c r="AS16" s="837"/>
      <c r="AT16" s="837"/>
      <c r="AU16" s="838"/>
      <c r="AV16" s="838"/>
      <c r="AW16" s="838"/>
      <c r="AX16" s="838"/>
      <c r="AY16" s="839"/>
      <c r="AZ16" s="232"/>
      <c r="BA16" s="232"/>
      <c r="BB16" s="232"/>
      <c r="BC16" s="232"/>
      <c r="BD16" s="232"/>
      <c r="BE16" s="233"/>
      <c r="BF16" s="233"/>
      <c r="BG16" s="233"/>
      <c r="BH16" s="233"/>
      <c r="BI16" s="233"/>
      <c r="BJ16" s="233"/>
      <c r="BK16" s="233"/>
      <c r="BL16" s="233"/>
      <c r="BM16" s="233"/>
      <c r="BN16" s="233"/>
      <c r="BO16" s="233"/>
      <c r="BP16" s="233"/>
      <c r="BQ16" s="242">
        <v>10</v>
      </c>
      <c r="BR16" s="243"/>
      <c r="BS16" s="840"/>
      <c r="BT16" s="841"/>
      <c r="BU16" s="841"/>
      <c r="BV16" s="841"/>
      <c r="BW16" s="841"/>
      <c r="BX16" s="841"/>
      <c r="BY16" s="841"/>
      <c r="BZ16" s="841"/>
      <c r="CA16" s="841"/>
      <c r="CB16" s="841"/>
      <c r="CC16" s="841"/>
      <c r="CD16" s="841"/>
      <c r="CE16" s="841"/>
      <c r="CF16" s="841"/>
      <c r="CG16" s="842"/>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15"/>
      <c r="DW16" s="816"/>
      <c r="DX16" s="816"/>
      <c r="DY16" s="816"/>
      <c r="DZ16" s="817"/>
      <c r="EA16" s="234"/>
    </row>
    <row r="17" spans="1:131" s="235" customFormat="1" ht="26.25" customHeight="1" x14ac:dyDescent="0.15">
      <c r="A17" s="241">
        <v>11</v>
      </c>
      <c r="B17" s="827"/>
      <c r="C17" s="828"/>
      <c r="D17" s="828"/>
      <c r="E17" s="828"/>
      <c r="F17" s="828"/>
      <c r="G17" s="828"/>
      <c r="H17" s="828"/>
      <c r="I17" s="828"/>
      <c r="J17" s="828"/>
      <c r="K17" s="828"/>
      <c r="L17" s="828"/>
      <c r="M17" s="828"/>
      <c r="N17" s="828"/>
      <c r="O17" s="828"/>
      <c r="P17" s="829"/>
      <c r="Q17" s="830"/>
      <c r="R17" s="831"/>
      <c r="S17" s="831"/>
      <c r="T17" s="831"/>
      <c r="U17" s="831"/>
      <c r="V17" s="831"/>
      <c r="W17" s="831"/>
      <c r="X17" s="831"/>
      <c r="Y17" s="831"/>
      <c r="Z17" s="831"/>
      <c r="AA17" s="831"/>
      <c r="AB17" s="831"/>
      <c r="AC17" s="831"/>
      <c r="AD17" s="831"/>
      <c r="AE17" s="832"/>
      <c r="AF17" s="833"/>
      <c r="AG17" s="834"/>
      <c r="AH17" s="834"/>
      <c r="AI17" s="834"/>
      <c r="AJ17" s="835"/>
      <c r="AK17" s="836"/>
      <c r="AL17" s="837"/>
      <c r="AM17" s="837"/>
      <c r="AN17" s="837"/>
      <c r="AO17" s="837"/>
      <c r="AP17" s="837"/>
      <c r="AQ17" s="837"/>
      <c r="AR17" s="837"/>
      <c r="AS17" s="837"/>
      <c r="AT17" s="837"/>
      <c r="AU17" s="838"/>
      <c r="AV17" s="838"/>
      <c r="AW17" s="838"/>
      <c r="AX17" s="838"/>
      <c r="AY17" s="839"/>
      <c r="AZ17" s="232"/>
      <c r="BA17" s="232"/>
      <c r="BB17" s="232"/>
      <c r="BC17" s="232"/>
      <c r="BD17" s="232"/>
      <c r="BE17" s="233"/>
      <c r="BF17" s="233"/>
      <c r="BG17" s="233"/>
      <c r="BH17" s="233"/>
      <c r="BI17" s="233"/>
      <c r="BJ17" s="233"/>
      <c r="BK17" s="233"/>
      <c r="BL17" s="233"/>
      <c r="BM17" s="233"/>
      <c r="BN17" s="233"/>
      <c r="BO17" s="233"/>
      <c r="BP17" s="233"/>
      <c r="BQ17" s="242">
        <v>11</v>
      </c>
      <c r="BR17" s="243"/>
      <c r="BS17" s="840"/>
      <c r="BT17" s="841"/>
      <c r="BU17" s="841"/>
      <c r="BV17" s="841"/>
      <c r="BW17" s="841"/>
      <c r="BX17" s="841"/>
      <c r="BY17" s="841"/>
      <c r="BZ17" s="841"/>
      <c r="CA17" s="841"/>
      <c r="CB17" s="841"/>
      <c r="CC17" s="841"/>
      <c r="CD17" s="841"/>
      <c r="CE17" s="841"/>
      <c r="CF17" s="841"/>
      <c r="CG17" s="842"/>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15"/>
      <c r="DW17" s="816"/>
      <c r="DX17" s="816"/>
      <c r="DY17" s="816"/>
      <c r="DZ17" s="817"/>
      <c r="EA17" s="234"/>
    </row>
    <row r="18" spans="1:131" s="235" customFormat="1" ht="26.25" customHeight="1" x14ac:dyDescent="0.15">
      <c r="A18" s="241">
        <v>12</v>
      </c>
      <c r="B18" s="827"/>
      <c r="C18" s="828"/>
      <c r="D18" s="828"/>
      <c r="E18" s="828"/>
      <c r="F18" s="828"/>
      <c r="G18" s="828"/>
      <c r="H18" s="828"/>
      <c r="I18" s="828"/>
      <c r="J18" s="828"/>
      <c r="K18" s="828"/>
      <c r="L18" s="828"/>
      <c r="M18" s="828"/>
      <c r="N18" s="828"/>
      <c r="O18" s="828"/>
      <c r="P18" s="829"/>
      <c r="Q18" s="830"/>
      <c r="R18" s="831"/>
      <c r="S18" s="831"/>
      <c r="T18" s="831"/>
      <c r="U18" s="831"/>
      <c r="V18" s="831"/>
      <c r="W18" s="831"/>
      <c r="X18" s="831"/>
      <c r="Y18" s="831"/>
      <c r="Z18" s="831"/>
      <c r="AA18" s="831"/>
      <c r="AB18" s="831"/>
      <c r="AC18" s="831"/>
      <c r="AD18" s="831"/>
      <c r="AE18" s="832"/>
      <c r="AF18" s="833"/>
      <c r="AG18" s="834"/>
      <c r="AH18" s="834"/>
      <c r="AI18" s="834"/>
      <c r="AJ18" s="835"/>
      <c r="AK18" s="836"/>
      <c r="AL18" s="837"/>
      <c r="AM18" s="837"/>
      <c r="AN18" s="837"/>
      <c r="AO18" s="837"/>
      <c r="AP18" s="837"/>
      <c r="AQ18" s="837"/>
      <c r="AR18" s="837"/>
      <c r="AS18" s="837"/>
      <c r="AT18" s="837"/>
      <c r="AU18" s="838"/>
      <c r="AV18" s="838"/>
      <c r="AW18" s="838"/>
      <c r="AX18" s="838"/>
      <c r="AY18" s="839"/>
      <c r="AZ18" s="232"/>
      <c r="BA18" s="232"/>
      <c r="BB18" s="232"/>
      <c r="BC18" s="232"/>
      <c r="BD18" s="232"/>
      <c r="BE18" s="233"/>
      <c r="BF18" s="233"/>
      <c r="BG18" s="233"/>
      <c r="BH18" s="233"/>
      <c r="BI18" s="233"/>
      <c r="BJ18" s="233"/>
      <c r="BK18" s="233"/>
      <c r="BL18" s="233"/>
      <c r="BM18" s="233"/>
      <c r="BN18" s="233"/>
      <c r="BO18" s="233"/>
      <c r="BP18" s="233"/>
      <c r="BQ18" s="242">
        <v>12</v>
      </c>
      <c r="BR18" s="243"/>
      <c r="BS18" s="840"/>
      <c r="BT18" s="841"/>
      <c r="BU18" s="841"/>
      <c r="BV18" s="841"/>
      <c r="BW18" s="841"/>
      <c r="BX18" s="841"/>
      <c r="BY18" s="841"/>
      <c r="BZ18" s="841"/>
      <c r="CA18" s="841"/>
      <c r="CB18" s="841"/>
      <c r="CC18" s="841"/>
      <c r="CD18" s="841"/>
      <c r="CE18" s="841"/>
      <c r="CF18" s="841"/>
      <c r="CG18" s="842"/>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15"/>
      <c r="DW18" s="816"/>
      <c r="DX18" s="816"/>
      <c r="DY18" s="816"/>
      <c r="DZ18" s="817"/>
      <c r="EA18" s="234"/>
    </row>
    <row r="19" spans="1:131" s="235" customFormat="1" ht="26.25" customHeight="1" x14ac:dyDescent="0.15">
      <c r="A19" s="241">
        <v>13</v>
      </c>
      <c r="B19" s="827"/>
      <c r="C19" s="828"/>
      <c r="D19" s="828"/>
      <c r="E19" s="828"/>
      <c r="F19" s="828"/>
      <c r="G19" s="828"/>
      <c r="H19" s="828"/>
      <c r="I19" s="828"/>
      <c r="J19" s="828"/>
      <c r="K19" s="828"/>
      <c r="L19" s="828"/>
      <c r="M19" s="828"/>
      <c r="N19" s="828"/>
      <c r="O19" s="828"/>
      <c r="P19" s="829"/>
      <c r="Q19" s="830"/>
      <c r="R19" s="831"/>
      <c r="S19" s="831"/>
      <c r="T19" s="831"/>
      <c r="U19" s="831"/>
      <c r="V19" s="831"/>
      <c r="W19" s="831"/>
      <c r="X19" s="831"/>
      <c r="Y19" s="831"/>
      <c r="Z19" s="831"/>
      <c r="AA19" s="831"/>
      <c r="AB19" s="831"/>
      <c r="AC19" s="831"/>
      <c r="AD19" s="831"/>
      <c r="AE19" s="832"/>
      <c r="AF19" s="833"/>
      <c r="AG19" s="834"/>
      <c r="AH19" s="834"/>
      <c r="AI19" s="834"/>
      <c r="AJ19" s="835"/>
      <c r="AK19" s="836"/>
      <c r="AL19" s="837"/>
      <c r="AM19" s="837"/>
      <c r="AN19" s="837"/>
      <c r="AO19" s="837"/>
      <c r="AP19" s="837"/>
      <c r="AQ19" s="837"/>
      <c r="AR19" s="837"/>
      <c r="AS19" s="837"/>
      <c r="AT19" s="837"/>
      <c r="AU19" s="838"/>
      <c r="AV19" s="838"/>
      <c r="AW19" s="838"/>
      <c r="AX19" s="838"/>
      <c r="AY19" s="839"/>
      <c r="AZ19" s="232"/>
      <c r="BA19" s="232"/>
      <c r="BB19" s="232"/>
      <c r="BC19" s="232"/>
      <c r="BD19" s="232"/>
      <c r="BE19" s="233"/>
      <c r="BF19" s="233"/>
      <c r="BG19" s="233"/>
      <c r="BH19" s="233"/>
      <c r="BI19" s="233"/>
      <c r="BJ19" s="233"/>
      <c r="BK19" s="233"/>
      <c r="BL19" s="233"/>
      <c r="BM19" s="233"/>
      <c r="BN19" s="233"/>
      <c r="BO19" s="233"/>
      <c r="BP19" s="233"/>
      <c r="BQ19" s="242">
        <v>13</v>
      </c>
      <c r="BR19" s="243"/>
      <c r="BS19" s="840"/>
      <c r="BT19" s="841"/>
      <c r="BU19" s="841"/>
      <c r="BV19" s="841"/>
      <c r="BW19" s="841"/>
      <c r="BX19" s="841"/>
      <c r="BY19" s="841"/>
      <c r="BZ19" s="841"/>
      <c r="CA19" s="841"/>
      <c r="CB19" s="841"/>
      <c r="CC19" s="841"/>
      <c r="CD19" s="841"/>
      <c r="CE19" s="841"/>
      <c r="CF19" s="841"/>
      <c r="CG19" s="842"/>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15"/>
      <c r="DW19" s="816"/>
      <c r="DX19" s="816"/>
      <c r="DY19" s="816"/>
      <c r="DZ19" s="817"/>
      <c r="EA19" s="234"/>
    </row>
    <row r="20" spans="1:131" s="235" customFormat="1" ht="26.25" customHeight="1" x14ac:dyDescent="0.15">
      <c r="A20" s="241">
        <v>14</v>
      </c>
      <c r="B20" s="827"/>
      <c r="C20" s="828"/>
      <c r="D20" s="828"/>
      <c r="E20" s="828"/>
      <c r="F20" s="828"/>
      <c r="G20" s="828"/>
      <c r="H20" s="828"/>
      <c r="I20" s="828"/>
      <c r="J20" s="828"/>
      <c r="K20" s="828"/>
      <c r="L20" s="828"/>
      <c r="M20" s="828"/>
      <c r="N20" s="828"/>
      <c r="O20" s="828"/>
      <c r="P20" s="829"/>
      <c r="Q20" s="830"/>
      <c r="R20" s="831"/>
      <c r="S20" s="831"/>
      <c r="T20" s="831"/>
      <c r="U20" s="831"/>
      <c r="V20" s="831"/>
      <c r="W20" s="831"/>
      <c r="X20" s="831"/>
      <c r="Y20" s="831"/>
      <c r="Z20" s="831"/>
      <c r="AA20" s="831"/>
      <c r="AB20" s="831"/>
      <c r="AC20" s="831"/>
      <c r="AD20" s="831"/>
      <c r="AE20" s="832"/>
      <c r="AF20" s="833"/>
      <c r="AG20" s="834"/>
      <c r="AH20" s="834"/>
      <c r="AI20" s="834"/>
      <c r="AJ20" s="835"/>
      <c r="AK20" s="836"/>
      <c r="AL20" s="837"/>
      <c r="AM20" s="837"/>
      <c r="AN20" s="837"/>
      <c r="AO20" s="837"/>
      <c r="AP20" s="837"/>
      <c r="AQ20" s="837"/>
      <c r="AR20" s="837"/>
      <c r="AS20" s="837"/>
      <c r="AT20" s="837"/>
      <c r="AU20" s="838"/>
      <c r="AV20" s="838"/>
      <c r="AW20" s="838"/>
      <c r="AX20" s="838"/>
      <c r="AY20" s="839"/>
      <c r="AZ20" s="232"/>
      <c r="BA20" s="232"/>
      <c r="BB20" s="232"/>
      <c r="BC20" s="232"/>
      <c r="BD20" s="232"/>
      <c r="BE20" s="233"/>
      <c r="BF20" s="233"/>
      <c r="BG20" s="233"/>
      <c r="BH20" s="233"/>
      <c r="BI20" s="233"/>
      <c r="BJ20" s="233"/>
      <c r="BK20" s="233"/>
      <c r="BL20" s="233"/>
      <c r="BM20" s="233"/>
      <c r="BN20" s="233"/>
      <c r="BO20" s="233"/>
      <c r="BP20" s="233"/>
      <c r="BQ20" s="242">
        <v>14</v>
      </c>
      <c r="BR20" s="243"/>
      <c r="BS20" s="840"/>
      <c r="BT20" s="841"/>
      <c r="BU20" s="841"/>
      <c r="BV20" s="841"/>
      <c r="BW20" s="841"/>
      <c r="BX20" s="841"/>
      <c r="BY20" s="841"/>
      <c r="BZ20" s="841"/>
      <c r="CA20" s="841"/>
      <c r="CB20" s="841"/>
      <c r="CC20" s="841"/>
      <c r="CD20" s="841"/>
      <c r="CE20" s="841"/>
      <c r="CF20" s="841"/>
      <c r="CG20" s="842"/>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15"/>
      <c r="DW20" s="816"/>
      <c r="DX20" s="816"/>
      <c r="DY20" s="816"/>
      <c r="DZ20" s="817"/>
      <c r="EA20" s="234"/>
    </row>
    <row r="21" spans="1:131" s="235" customFormat="1" ht="26.25" customHeight="1" thickBot="1" x14ac:dyDescent="0.2">
      <c r="A21" s="241">
        <v>15</v>
      </c>
      <c r="B21" s="827"/>
      <c r="C21" s="828"/>
      <c r="D21" s="828"/>
      <c r="E21" s="828"/>
      <c r="F21" s="828"/>
      <c r="G21" s="828"/>
      <c r="H21" s="828"/>
      <c r="I21" s="828"/>
      <c r="J21" s="828"/>
      <c r="K21" s="828"/>
      <c r="L21" s="828"/>
      <c r="M21" s="828"/>
      <c r="N21" s="828"/>
      <c r="O21" s="828"/>
      <c r="P21" s="829"/>
      <c r="Q21" s="830"/>
      <c r="R21" s="831"/>
      <c r="S21" s="831"/>
      <c r="T21" s="831"/>
      <c r="U21" s="831"/>
      <c r="V21" s="831"/>
      <c r="W21" s="831"/>
      <c r="X21" s="831"/>
      <c r="Y21" s="831"/>
      <c r="Z21" s="831"/>
      <c r="AA21" s="831"/>
      <c r="AB21" s="831"/>
      <c r="AC21" s="831"/>
      <c r="AD21" s="831"/>
      <c r="AE21" s="832"/>
      <c r="AF21" s="833"/>
      <c r="AG21" s="834"/>
      <c r="AH21" s="834"/>
      <c r="AI21" s="834"/>
      <c r="AJ21" s="835"/>
      <c r="AK21" s="836"/>
      <c r="AL21" s="837"/>
      <c r="AM21" s="837"/>
      <c r="AN21" s="837"/>
      <c r="AO21" s="837"/>
      <c r="AP21" s="837"/>
      <c r="AQ21" s="837"/>
      <c r="AR21" s="837"/>
      <c r="AS21" s="837"/>
      <c r="AT21" s="837"/>
      <c r="AU21" s="838"/>
      <c r="AV21" s="838"/>
      <c r="AW21" s="838"/>
      <c r="AX21" s="838"/>
      <c r="AY21" s="839"/>
      <c r="AZ21" s="232"/>
      <c r="BA21" s="232"/>
      <c r="BB21" s="232"/>
      <c r="BC21" s="232"/>
      <c r="BD21" s="232"/>
      <c r="BE21" s="233"/>
      <c r="BF21" s="233"/>
      <c r="BG21" s="233"/>
      <c r="BH21" s="233"/>
      <c r="BI21" s="233"/>
      <c r="BJ21" s="233"/>
      <c r="BK21" s="233"/>
      <c r="BL21" s="233"/>
      <c r="BM21" s="233"/>
      <c r="BN21" s="233"/>
      <c r="BO21" s="233"/>
      <c r="BP21" s="233"/>
      <c r="BQ21" s="242">
        <v>15</v>
      </c>
      <c r="BR21" s="243"/>
      <c r="BS21" s="840"/>
      <c r="BT21" s="841"/>
      <c r="BU21" s="841"/>
      <c r="BV21" s="841"/>
      <c r="BW21" s="841"/>
      <c r="BX21" s="841"/>
      <c r="BY21" s="841"/>
      <c r="BZ21" s="841"/>
      <c r="CA21" s="841"/>
      <c r="CB21" s="841"/>
      <c r="CC21" s="841"/>
      <c r="CD21" s="841"/>
      <c r="CE21" s="841"/>
      <c r="CF21" s="841"/>
      <c r="CG21" s="842"/>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15"/>
      <c r="DW21" s="816"/>
      <c r="DX21" s="816"/>
      <c r="DY21" s="816"/>
      <c r="DZ21" s="817"/>
      <c r="EA21" s="234"/>
    </row>
    <row r="22" spans="1:131" s="235" customFormat="1" ht="26.25" customHeight="1" x14ac:dyDescent="0.15">
      <c r="A22" s="241">
        <v>16</v>
      </c>
      <c r="B22" s="827"/>
      <c r="C22" s="828"/>
      <c r="D22" s="828"/>
      <c r="E22" s="828"/>
      <c r="F22" s="828"/>
      <c r="G22" s="828"/>
      <c r="H22" s="828"/>
      <c r="I22" s="828"/>
      <c r="J22" s="828"/>
      <c r="K22" s="828"/>
      <c r="L22" s="828"/>
      <c r="M22" s="828"/>
      <c r="N22" s="828"/>
      <c r="O22" s="828"/>
      <c r="P22" s="829"/>
      <c r="Q22" s="850"/>
      <c r="R22" s="851"/>
      <c r="S22" s="851"/>
      <c r="T22" s="851"/>
      <c r="U22" s="851"/>
      <c r="V22" s="851"/>
      <c r="W22" s="851"/>
      <c r="X22" s="851"/>
      <c r="Y22" s="851"/>
      <c r="Z22" s="851"/>
      <c r="AA22" s="851"/>
      <c r="AB22" s="851"/>
      <c r="AC22" s="851"/>
      <c r="AD22" s="851"/>
      <c r="AE22" s="852"/>
      <c r="AF22" s="833"/>
      <c r="AG22" s="834"/>
      <c r="AH22" s="834"/>
      <c r="AI22" s="834"/>
      <c r="AJ22" s="835"/>
      <c r="AK22" s="865"/>
      <c r="AL22" s="866"/>
      <c r="AM22" s="866"/>
      <c r="AN22" s="866"/>
      <c r="AO22" s="866"/>
      <c r="AP22" s="866"/>
      <c r="AQ22" s="866"/>
      <c r="AR22" s="866"/>
      <c r="AS22" s="866"/>
      <c r="AT22" s="866"/>
      <c r="AU22" s="867"/>
      <c r="AV22" s="867"/>
      <c r="AW22" s="867"/>
      <c r="AX22" s="867"/>
      <c r="AY22" s="868"/>
      <c r="AZ22" s="869" t="s">
        <v>378</v>
      </c>
      <c r="BA22" s="869"/>
      <c r="BB22" s="869"/>
      <c r="BC22" s="869"/>
      <c r="BD22" s="870"/>
      <c r="BE22" s="233"/>
      <c r="BF22" s="233"/>
      <c r="BG22" s="233"/>
      <c r="BH22" s="233"/>
      <c r="BI22" s="233"/>
      <c r="BJ22" s="233"/>
      <c r="BK22" s="233"/>
      <c r="BL22" s="233"/>
      <c r="BM22" s="233"/>
      <c r="BN22" s="233"/>
      <c r="BO22" s="233"/>
      <c r="BP22" s="233"/>
      <c r="BQ22" s="242">
        <v>16</v>
      </c>
      <c r="BR22" s="243"/>
      <c r="BS22" s="840"/>
      <c r="BT22" s="841"/>
      <c r="BU22" s="841"/>
      <c r="BV22" s="841"/>
      <c r="BW22" s="841"/>
      <c r="BX22" s="841"/>
      <c r="BY22" s="841"/>
      <c r="BZ22" s="841"/>
      <c r="CA22" s="841"/>
      <c r="CB22" s="841"/>
      <c r="CC22" s="841"/>
      <c r="CD22" s="841"/>
      <c r="CE22" s="841"/>
      <c r="CF22" s="841"/>
      <c r="CG22" s="842"/>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15"/>
      <c r="DW22" s="816"/>
      <c r="DX22" s="816"/>
      <c r="DY22" s="816"/>
      <c r="DZ22" s="817"/>
      <c r="EA22" s="234"/>
    </row>
    <row r="23" spans="1:131" s="235" customFormat="1" ht="26.25" customHeight="1" thickBot="1" x14ac:dyDescent="0.2">
      <c r="A23" s="244" t="s">
        <v>379</v>
      </c>
      <c r="B23" s="853" t="s">
        <v>380</v>
      </c>
      <c r="C23" s="854"/>
      <c r="D23" s="854"/>
      <c r="E23" s="854"/>
      <c r="F23" s="854"/>
      <c r="G23" s="854"/>
      <c r="H23" s="854"/>
      <c r="I23" s="854"/>
      <c r="J23" s="854"/>
      <c r="K23" s="854"/>
      <c r="L23" s="854"/>
      <c r="M23" s="854"/>
      <c r="N23" s="854"/>
      <c r="O23" s="854"/>
      <c r="P23" s="855"/>
      <c r="Q23" s="856">
        <v>1183</v>
      </c>
      <c r="R23" s="857"/>
      <c r="S23" s="857"/>
      <c r="T23" s="857"/>
      <c r="U23" s="857"/>
      <c r="V23" s="857">
        <v>1080</v>
      </c>
      <c r="W23" s="857"/>
      <c r="X23" s="857"/>
      <c r="Y23" s="857"/>
      <c r="Z23" s="857"/>
      <c r="AA23" s="857">
        <v>103</v>
      </c>
      <c r="AB23" s="857"/>
      <c r="AC23" s="857"/>
      <c r="AD23" s="857"/>
      <c r="AE23" s="858"/>
      <c r="AF23" s="859">
        <v>103</v>
      </c>
      <c r="AG23" s="857"/>
      <c r="AH23" s="857"/>
      <c r="AI23" s="857"/>
      <c r="AJ23" s="860"/>
      <c r="AK23" s="861"/>
      <c r="AL23" s="862"/>
      <c r="AM23" s="862"/>
      <c r="AN23" s="862"/>
      <c r="AO23" s="862"/>
      <c r="AP23" s="857">
        <v>648</v>
      </c>
      <c r="AQ23" s="857"/>
      <c r="AR23" s="857"/>
      <c r="AS23" s="857"/>
      <c r="AT23" s="857"/>
      <c r="AU23" s="863"/>
      <c r="AV23" s="863"/>
      <c r="AW23" s="863"/>
      <c r="AX23" s="863"/>
      <c r="AY23" s="864"/>
      <c r="AZ23" s="872" t="s">
        <v>166</v>
      </c>
      <c r="BA23" s="873"/>
      <c r="BB23" s="873"/>
      <c r="BC23" s="873"/>
      <c r="BD23" s="874"/>
      <c r="BE23" s="233"/>
      <c r="BF23" s="233"/>
      <c r="BG23" s="233"/>
      <c r="BH23" s="233"/>
      <c r="BI23" s="233"/>
      <c r="BJ23" s="233"/>
      <c r="BK23" s="233"/>
      <c r="BL23" s="233"/>
      <c r="BM23" s="233"/>
      <c r="BN23" s="233"/>
      <c r="BO23" s="233"/>
      <c r="BP23" s="233"/>
      <c r="BQ23" s="242">
        <v>17</v>
      </c>
      <c r="BR23" s="243"/>
      <c r="BS23" s="840"/>
      <c r="BT23" s="841"/>
      <c r="BU23" s="841"/>
      <c r="BV23" s="841"/>
      <c r="BW23" s="841"/>
      <c r="BX23" s="841"/>
      <c r="BY23" s="841"/>
      <c r="BZ23" s="841"/>
      <c r="CA23" s="841"/>
      <c r="CB23" s="841"/>
      <c r="CC23" s="841"/>
      <c r="CD23" s="841"/>
      <c r="CE23" s="841"/>
      <c r="CF23" s="841"/>
      <c r="CG23" s="842"/>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15"/>
      <c r="DW23" s="816"/>
      <c r="DX23" s="816"/>
      <c r="DY23" s="816"/>
      <c r="DZ23" s="817"/>
      <c r="EA23" s="234"/>
    </row>
    <row r="24" spans="1:131" s="235" customFormat="1" ht="26.25" customHeight="1" x14ac:dyDescent="0.15">
      <c r="A24" s="871" t="s">
        <v>381</v>
      </c>
      <c r="B24" s="871"/>
      <c r="C24" s="871"/>
      <c r="D24" s="871"/>
      <c r="E24" s="871"/>
      <c r="F24" s="871"/>
      <c r="G24" s="871"/>
      <c r="H24" s="871"/>
      <c r="I24" s="871"/>
      <c r="J24" s="871"/>
      <c r="K24" s="871"/>
      <c r="L24" s="871"/>
      <c r="M24" s="871"/>
      <c r="N24" s="871"/>
      <c r="O24" s="871"/>
      <c r="P24" s="871"/>
      <c r="Q24" s="871"/>
      <c r="R24" s="871"/>
      <c r="S24" s="871"/>
      <c r="T24" s="871"/>
      <c r="U24" s="871"/>
      <c r="V24" s="871"/>
      <c r="W24" s="871"/>
      <c r="X24" s="871"/>
      <c r="Y24" s="871"/>
      <c r="Z24" s="871"/>
      <c r="AA24" s="871"/>
      <c r="AB24" s="871"/>
      <c r="AC24" s="871"/>
      <c r="AD24" s="871"/>
      <c r="AE24" s="871"/>
      <c r="AF24" s="871"/>
      <c r="AG24" s="871"/>
      <c r="AH24" s="871"/>
      <c r="AI24" s="871"/>
      <c r="AJ24" s="871"/>
      <c r="AK24" s="871"/>
      <c r="AL24" s="871"/>
      <c r="AM24" s="871"/>
      <c r="AN24" s="871"/>
      <c r="AO24" s="871"/>
      <c r="AP24" s="871"/>
      <c r="AQ24" s="871"/>
      <c r="AR24" s="871"/>
      <c r="AS24" s="871"/>
      <c r="AT24" s="871"/>
      <c r="AU24" s="871"/>
      <c r="AV24" s="871"/>
      <c r="AW24" s="871"/>
      <c r="AX24" s="871"/>
      <c r="AY24" s="871"/>
      <c r="AZ24" s="232"/>
      <c r="BA24" s="232"/>
      <c r="BB24" s="232"/>
      <c r="BC24" s="232"/>
      <c r="BD24" s="232"/>
      <c r="BE24" s="233"/>
      <c r="BF24" s="233"/>
      <c r="BG24" s="233"/>
      <c r="BH24" s="233"/>
      <c r="BI24" s="233"/>
      <c r="BJ24" s="233"/>
      <c r="BK24" s="233"/>
      <c r="BL24" s="233"/>
      <c r="BM24" s="233"/>
      <c r="BN24" s="233"/>
      <c r="BO24" s="233"/>
      <c r="BP24" s="233"/>
      <c r="BQ24" s="242">
        <v>18</v>
      </c>
      <c r="BR24" s="243"/>
      <c r="BS24" s="840"/>
      <c r="BT24" s="841"/>
      <c r="BU24" s="841"/>
      <c r="BV24" s="841"/>
      <c r="BW24" s="841"/>
      <c r="BX24" s="841"/>
      <c r="BY24" s="841"/>
      <c r="BZ24" s="841"/>
      <c r="CA24" s="841"/>
      <c r="CB24" s="841"/>
      <c r="CC24" s="841"/>
      <c r="CD24" s="841"/>
      <c r="CE24" s="841"/>
      <c r="CF24" s="841"/>
      <c r="CG24" s="842"/>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15"/>
      <c r="DW24" s="816"/>
      <c r="DX24" s="816"/>
      <c r="DY24" s="816"/>
      <c r="DZ24" s="817"/>
      <c r="EA24" s="234"/>
    </row>
    <row r="25" spans="1:131" s="227" customFormat="1" ht="26.25" customHeight="1" thickBot="1" x14ac:dyDescent="0.2">
      <c r="A25" s="821" t="s">
        <v>382</v>
      </c>
      <c r="B25" s="821"/>
      <c r="C25" s="821"/>
      <c r="D25" s="821"/>
      <c r="E25" s="821"/>
      <c r="F25" s="821"/>
      <c r="G25" s="821"/>
      <c r="H25" s="821"/>
      <c r="I25" s="821"/>
      <c r="J25" s="821"/>
      <c r="K25" s="821"/>
      <c r="L25" s="821"/>
      <c r="M25" s="821"/>
      <c r="N25" s="821"/>
      <c r="O25" s="821"/>
      <c r="P25" s="821"/>
      <c r="Q25" s="821"/>
      <c r="R25" s="821"/>
      <c r="S25" s="821"/>
      <c r="T25" s="821"/>
      <c r="U25" s="821"/>
      <c r="V25" s="821"/>
      <c r="W25" s="821"/>
      <c r="X25" s="821"/>
      <c r="Y25" s="821"/>
      <c r="Z25" s="821"/>
      <c r="AA25" s="821"/>
      <c r="AB25" s="821"/>
      <c r="AC25" s="821"/>
      <c r="AD25" s="821"/>
      <c r="AE25" s="821"/>
      <c r="AF25" s="821"/>
      <c r="AG25" s="821"/>
      <c r="AH25" s="821"/>
      <c r="AI25" s="821"/>
      <c r="AJ25" s="821"/>
      <c r="AK25" s="821"/>
      <c r="AL25" s="821"/>
      <c r="AM25" s="821"/>
      <c r="AN25" s="821"/>
      <c r="AO25" s="821"/>
      <c r="AP25" s="821"/>
      <c r="AQ25" s="821"/>
      <c r="AR25" s="821"/>
      <c r="AS25" s="821"/>
      <c r="AT25" s="821"/>
      <c r="AU25" s="821"/>
      <c r="AV25" s="821"/>
      <c r="AW25" s="821"/>
      <c r="AX25" s="821"/>
      <c r="AY25" s="821"/>
      <c r="AZ25" s="821"/>
      <c r="BA25" s="821"/>
      <c r="BB25" s="821"/>
      <c r="BC25" s="821"/>
      <c r="BD25" s="821"/>
      <c r="BE25" s="821"/>
      <c r="BF25" s="821"/>
      <c r="BG25" s="821"/>
      <c r="BH25" s="821"/>
      <c r="BI25" s="821"/>
      <c r="BJ25" s="232"/>
      <c r="BK25" s="232"/>
      <c r="BL25" s="232"/>
      <c r="BM25" s="232"/>
      <c r="BN25" s="232"/>
      <c r="BO25" s="245"/>
      <c r="BP25" s="245"/>
      <c r="BQ25" s="242">
        <v>19</v>
      </c>
      <c r="BR25" s="243"/>
      <c r="BS25" s="840"/>
      <c r="BT25" s="841"/>
      <c r="BU25" s="841"/>
      <c r="BV25" s="841"/>
      <c r="BW25" s="841"/>
      <c r="BX25" s="841"/>
      <c r="BY25" s="841"/>
      <c r="BZ25" s="841"/>
      <c r="CA25" s="841"/>
      <c r="CB25" s="841"/>
      <c r="CC25" s="841"/>
      <c r="CD25" s="841"/>
      <c r="CE25" s="841"/>
      <c r="CF25" s="841"/>
      <c r="CG25" s="842"/>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15"/>
      <c r="DW25" s="816"/>
      <c r="DX25" s="816"/>
      <c r="DY25" s="816"/>
      <c r="DZ25" s="817"/>
      <c r="EA25" s="226"/>
    </row>
    <row r="26" spans="1:131" s="227" customFormat="1" ht="26.25" customHeight="1" x14ac:dyDescent="0.15">
      <c r="A26" s="806" t="s">
        <v>360</v>
      </c>
      <c r="B26" s="807"/>
      <c r="C26" s="807"/>
      <c r="D26" s="807"/>
      <c r="E26" s="807"/>
      <c r="F26" s="807"/>
      <c r="G26" s="807"/>
      <c r="H26" s="807"/>
      <c r="I26" s="807"/>
      <c r="J26" s="807"/>
      <c r="K26" s="807"/>
      <c r="L26" s="807"/>
      <c r="M26" s="807"/>
      <c r="N26" s="807"/>
      <c r="O26" s="807"/>
      <c r="P26" s="808"/>
      <c r="Q26" s="783" t="s">
        <v>383</v>
      </c>
      <c r="R26" s="784"/>
      <c r="S26" s="784"/>
      <c r="T26" s="784"/>
      <c r="U26" s="785"/>
      <c r="V26" s="783" t="s">
        <v>384</v>
      </c>
      <c r="W26" s="784"/>
      <c r="X26" s="784"/>
      <c r="Y26" s="784"/>
      <c r="Z26" s="785"/>
      <c r="AA26" s="783" t="s">
        <v>385</v>
      </c>
      <c r="AB26" s="784"/>
      <c r="AC26" s="784"/>
      <c r="AD26" s="784"/>
      <c r="AE26" s="784"/>
      <c r="AF26" s="875" t="s">
        <v>386</v>
      </c>
      <c r="AG26" s="876"/>
      <c r="AH26" s="876"/>
      <c r="AI26" s="876"/>
      <c r="AJ26" s="877"/>
      <c r="AK26" s="784" t="s">
        <v>387</v>
      </c>
      <c r="AL26" s="784"/>
      <c r="AM26" s="784"/>
      <c r="AN26" s="784"/>
      <c r="AO26" s="785"/>
      <c r="AP26" s="783" t="s">
        <v>388</v>
      </c>
      <c r="AQ26" s="784"/>
      <c r="AR26" s="784"/>
      <c r="AS26" s="784"/>
      <c r="AT26" s="785"/>
      <c r="AU26" s="783" t="s">
        <v>389</v>
      </c>
      <c r="AV26" s="784"/>
      <c r="AW26" s="784"/>
      <c r="AX26" s="784"/>
      <c r="AY26" s="785"/>
      <c r="AZ26" s="783" t="s">
        <v>390</v>
      </c>
      <c r="BA26" s="784"/>
      <c r="BB26" s="784"/>
      <c r="BC26" s="784"/>
      <c r="BD26" s="785"/>
      <c r="BE26" s="783" t="s">
        <v>367</v>
      </c>
      <c r="BF26" s="784"/>
      <c r="BG26" s="784"/>
      <c r="BH26" s="784"/>
      <c r="BI26" s="795"/>
      <c r="BJ26" s="232"/>
      <c r="BK26" s="232"/>
      <c r="BL26" s="232"/>
      <c r="BM26" s="232"/>
      <c r="BN26" s="232"/>
      <c r="BO26" s="245"/>
      <c r="BP26" s="245"/>
      <c r="BQ26" s="242">
        <v>20</v>
      </c>
      <c r="BR26" s="243"/>
      <c r="BS26" s="840"/>
      <c r="BT26" s="841"/>
      <c r="BU26" s="841"/>
      <c r="BV26" s="841"/>
      <c r="BW26" s="841"/>
      <c r="BX26" s="841"/>
      <c r="BY26" s="841"/>
      <c r="BZ26" s="841"/>
      <c r="CA26" s="841"/>
      <c r="CB26" s="841"/>
      <c r="CC26" s="841"/>
      <c r="CD26" s="841"/>
      <c r="CE26" s="841"/>
      <c r="CF26" s="841"/>
      <c r="CG26" s="842"/>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15"/>
      <c r="DW26" s="816"/>
      <c r="DX26" s="816"/>
      <c r="DY26" s="816"/>
      <c r="DZ26" s="817"/>
      <c r="EA26" s="226"/>
    </row>
    <row r="27" spans="1:131" s="227" customFormat="1" ht="26.25" customHeight="1" thickBot="1" x14ac:dyDescent="0.2">
      <c r="A27" s="809"/>
      <c r="B27" s="810"/>
      <c r="C27" s="810"/>
      <c r="D27" s="810"/>
      <c r="E27" s="810"/>
      <c r="F27" s="810"/>
      <c r="G27" s="810"/>
      <c r="H27" s="810"/>
      <c r="I27" s="810"/>
      <c r="J27" s="810"/>
      <c r="K27" s="810"/>
      <c r="L27" s="810"/>
      <c r="M27" s="810"/>
      <c r="N27" s="810"/>
      <c r="O27" s="810"/>
      <c r="P27" s="811"/>
      <c r="Q27" s="786"/>
      <c r="R27" s="787"/>
      <c r="S27" s="787"/>
      <c r="T27" s="787"/>
      <c r="U27" s="788"/>
      <c r="V27" s="786"/>
      <c r="W27" s="787"/>
      <c r="X27" s="787"/>
      <c r="Y27" s="787"/>
      <c r="Z27" s="788"/>
      <c r="AA27" s="786"/>
      <c r="AB27" s="787"/>
      <c r="AC27" s="787"/>
      <c r="AD27" s="787"/>
      <c r="AE27" s="787"/>
      <c r="AF27" s="878"/>
      <c r="AG27" s="879"/>
      <c r="AH27" s="879"/>
      <c r="AI27" s="879"/>
      <c r="AJ27" s="880"/>
      <c r="AK27" s="787"/>
      <c r="AL27" s="787"/>
      <c r="AM27" s="787"/>
      <c r="AN27" s="787"/>
      <c r="AO27" s="788"/>
      <c r="AP27" s="786"/>
      <c r="AQ27" s="787"/>
      <c r="AR27" s="787"/>
      <c r="AS27" s="787"/>
      <c r="AT27" s="788"/>
      <c r="AU27" s="786"/>
      <c r="AV27" s="787"/>
      <c r="AW27" s="787"/>
      <c r="AX27" s="787"/>
      <c r="AY27" s="788"/>
      <c r="AZ27" s="786"/>
      <c r="BA27" s="787"/>
      <c r="BB27" s="787"/>
      <c r="BC27" s="787"/>
      <c r="BD27" s="788"/>
      <c r="BE27" s="786"/>
      <c r="BF27" s="787"/>
      <c r="BG27" s="787"/>
      <c r="BH27" s="787"/>
      <c r="BI27" s="796"/>
      <c r="BJ27" s="232"/>
      <c r="BK27" s="232"/>
      <c r="BL27" s="232"/>
      <c r="BM27" s="232"/>
      <c r="BN27" s="232"/>
      <c r="BO27" s="245"/>
      <c r="BP27" s="245"/>
      <c r="BQ27" s="242">
        <v>21</v>
      </c>
      <c r="BR27" s="243"/>
      <c r="BS27" s="840"/>
      <c r="BT27" s="841"/>
      <c r="BU27" s="841"/>
      <c r="BV27" s="841"/>
      <c r="BW27" s="841"/>
      <c r="BX27" s="841"/>
      <c r="BY27" s="841"/>
      <c r="BZ27" s="841"/>
      <c r="CA27" s="841"/>
      <c r="CB27" s="841"/>
      <c r="CC27" s="841"/>
      <c r="CD27" s="841"/>
      <c r="CE27" s="841"/>
      <c r="CF27" s="841"/>
      <c r="CG27" s="842"/>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15"/>
      <c r="DW27" s="816"/>
      <c r="DX27" s="816"/>
      <c r="DY27" s="816"/>
      <c r="DZ27" s="817"/>
      <c r="EA27" s="226"/>
    </row>
    <row r="28" spans="1:131" s="227" customFormat="1" ht="26.25" customHeight="1" thickTop="1" x14ac:dyDescent="0.15">
      <c r="A28" s="246">
        <v>1</v>
      </c>
      <c r="B28" s="797" t="s">
        <v>391</v>
      </c>
      <c r="C28" s="798"/>
      <c r="D28" s="798"/>
      <c r="E28" s="798"/>
      <c r="F28" s="798"/>
      <c r="G28" s="798"/>
      <c r="H28" s="798"/>
      <c r="I28" s="798"/>
      <c r="J28" s="798"/>
      <c r="K28" s="798"/>
      <c r="L28" s="798"/>
      <c r="M28" s="798"/>
      <c r="N28" s="798"/>
      <c r="O28" s="798"/>
      <c r="P28" s="799"/>
      <c r="Q28" s="885">
        <v>120</v>
      </c>
      <c r="R28" s="886"/>
      <c r="S28" s="886"/>
      <c r="T28" s="886"/>
      <c r="U28" s="886"/>
      <c r="V28" s="886">
        <v>116</v>
      </c>
      <c r="W28" s="886"/>
      <c r="X28" s="886"/>
      <c r="Y28" s="886"/>
      <c r="Z28" s="886"/>
      <c r="AA28" s="886">
        <v>4</v>
      </c>
      <c r="AB28" s="886"/>
      <c r="AC28" s="886"/>
      <c r="AD28" s="886"/>
      <c r="AE28" s="887"/>
      <c r="AF28" s="888">
        <v>4</v>
      </c>
      <c r="AG28" s="886"/>
      <c r="AH28" s="886"/>
      <c r="AI28" s="886"/>
      <c r="AJ28" s="889"/>
      <c r="AK28" s="890">
        <v>9</v>
      </c>
      <c r="AL28" s="881"/>
      <c r="AM28" s="881"/>
      <c r="AN28" s="881"/>
      <c r="AO28" s="881"/>
      <c r="AP28" s="881" t="s">
        <v>557</v>
      </c>
      <c r="AQ28" s="881"/>
      <c r="AR28" s="881"/>
      <c r="AS28" s="881"/>
      <c r="AT28" s="881"/>
      <c r="AU28" s="881" t="s">
        <v>557</v>
      </c>
      <c r="AV28" s="881"/>
      <c r="AW28" s="881"/>
      <c r="AX28" s="881"/>
      <c r="AY28" s="881"/>
      <c r="AZ28" s="882" t="s">
        <v>557</v>
      </c>
      <c r="BA28" s="882"/>
      <c r="BB28" s="882"/>
      <c r="BC28" s="882"/>
      <c r="BD28" s="882"/>
      <c r="BE28" s="883"/>
      <c r="BF28" s="883"/>
      <c r="BG28" s="883"/>
      <c r="BH28" s="883"/>
      <c r="BI28" s="884"/>
      <c r="BJ28" s="232"/>
      <c r="BK28" s="232"/>
      <c r="BL28" s="232"/>
      <c r="BM28" s="232"/>
      <c r="BN28" s="232"/>
      <c r="BO28" s="245"/>
      <c r="BP28" s="245"/>
      <c r="BQ28" s="242">
        <v>22</v>
      </c>
      <c r="BR28" s="243"/>
      <c r="BS28" s="840"/>
      <c r="BT28" s="841"/>
      <c r="BU28" s="841"/>
      <c r="BV28" s="841"/>
      <c r="BW28" s="841"/>
      <c r="BX28" s="841"/>
      <c r="BY28" s="841"/>
      <c r="BZ28" s="841"/>
      <c r="CA28" s="841"/>
      <c r="CB28" s="841"/>
      <c r="CC28" s="841"/>
      <c r="CD28" s="841"/>
      <c r="CE28" s="841"/>
      <c r="CF28" s="841"/>
      <c r="CG28" s="842"/>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15"/>
      <c r="DW28" s="816"/>
      <c r="DX28" s="816"/>
      <c r="DY28" s="816"/>
      <c r="DZ28" s="817"/>
      <c r="EA28" s="226"/>
    </row>
    <row r="29" spans="1:131" s="227" customFormat="1" ht="26.25" customHeight="1" x14ac:dyDescent="0.15">
      <c r="A29" s="246">
        <v>2</v>
      </c>
      <c r="B29" s="827" t="s">
        <v>392</v>
      </c>
      <c r="C29" s="828"/>
      <c r="D29" s="828"/>
      <c r="E29" s="828"/>
      <c r="F29" s="828"/>
      <c r="G29" s="828"/>
      <c r="H29" s="828"/>
      <c r="I29" s="828"/>
      <c r="J29" s="828"/>
      <c r="K29" s="828"/>
      <c r="L29" s="828"/>
      <c r="M29" s="828"/>
      <c r="N29" s="828"/>
      <c r="O29" s="828"/>
      <c r="P29" s="829"/>
      <c r="Q29" s="830">
        <v>75</v>
      </c>
      <c r="R29" s="831"/>
      <c r="S29" s="831"/>
      <c r="T29" s="831"/>
      <c r="U29" s="831"/>
      <c r="V29" s="831">
        <v>69</v>
      </c>
      <c r="W29" s="831"/>
      <c r="X29" s="831"/>
      <c r="Y29" s="831"/>
      <c r="Z29" s="831"/>
      <c r="AA29" s="831">
        <v>6</v>
      </c>
      <c r="AB29" s="831"/>
      <c r="AC29" s="831"/>
      <c r="AD29" s="831"/>
      <c r="AE29" s="832"/>
      <c r="AF29" s="833">
        <v>6</v>
      </c>
      <c r="AG29" s="834"/>
      <c r="AH29" s="834"/>
      <c r="AI29" s="834"/>
      <c r="AJ29" s="835"/>
      <c r="AK29" s="893">
        <v>17</v>
      </c>
      <c r="AL29" s="894"/>
      <c r="AM29" s="894"/>
      <c r="AN29" s="894"/>
      <c r="AO29" s="894"/>
      <c r="AP29" s="894" t="s">
        <v>557</v>
      </c>
      <c r="AQ29" s="894"/>
      <c r="AR29" s="894"/>
      <c r="AS29" s="894"/>
      <c r="AT29" s="894"/>
      <c r="AU29" s="894" t="s">
        <v>557</v>
      </c>
      <c r="AV29" s="894"/>
      <c r="AW29" s="894"/>
      <c r="AX29" s="894"/>
      <c r="AY29" s="894"/>
      <c r="AZ29" s="895" t="s">
        <v>557</v>
      </c>
      <c r="BA29" s="895"/>
      <c r="BB29" s="895"/>
      <c r="BC29" s="895"/>
      <c r="BD29" s="895"/>
      <c r="BE29" s="891"/>
      <c r="BF29" s="891"/>
      <c r="BG29" s="891"/>
      <c r="BH29" s="891"/>
      <c r="BI29" s="892"/>
      <c r="BJ29" s="232"/>
      <c r="BK29" s="232"/>
      <c r="BL29" s="232"/>
      <c r="BM29" s="232"/>
      <c r="BN29" s="232"/>
      <c r="BO29" s="245"/>
      <c r="BP29" s="245"/>
      <c r="BQ29" s="242">
        <v>23</v>
      </c>
      <c r="BR29" s="243"/>
      <c r="BS29" s="840"/>
      <c r="BT29" s="841"/>
      <c r="BU29" s="841"/>
      <c r="BV29" s="841"/>
      <c r="BW29" s="841"/>
      <c r="BX29" s="841"/>
      <c r="BY29" s="841"/>
      <c r="BZ29" s="841"/>
      <c r="CA29" s="841"/>
      <c r="CB29" s="841"/>
      <c r="CC29" s="841"/>
      <c r="CD29" s="841"/>
      <c r="CE29" s="841"/>
      <c r="CF29" s="841"/>
      <c r="CG29" s="842"/>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15"/>
      <c r="DW29" s="816"/>
      <c r="DX29" s="816"/>
      <c r="DY29" s="816"/>
      <c r="DZ29" s="817"/>
      <c r="EA29" s="226"/>
    </row>
    <row r="30" spans="1:131" s="227" customFormat="1" ht="26.25" customHeight="1" x14ac:dyDescent="0.15">
      <c r="A30" s="246">
        <v>3</v>
      </c>
      <c r="B30" s="827" t="s">
        <v>393</v>
      </c>
      <c r="C30" s="828"/>
      <c r="D30" s="828"/>
      <c r="E30" s="828"/>
      <c r="F30" s="828"/>
      <c r="G30" s="828"/>
      <c r="H30" s="828"/>
      <c r="I30" s="828"/>
      <c r="J30" s="828"/>
      <c r="K30" s="828"/>
      <c r="L30" s="828"/>
      <c r="M30" s="828"/>
      <c r="N30" s="828"/>
      <c r="O30" s="828"/>
      <c r="P30" s="829"/>
      <c r="Q30" s="830">
        <v>30</v>
      </c>
      <c r="R30" s="831"/>
      <c r="S30" s="831"/>
      <c r="T30" s="831"/>
      <c r="U30" s="831"/>
      <c r="V30" s="831">
        <v>28</v>
      </c>
      <c r="W30" s="831"/>
      <c r="X30" s="831"/>
      <c r="Y30" s="831"/>
      <c r="Z30" s="831"/>
      <c r="AA30" s="831">
        <v>2</v>
      </c>
      <c r="AB30" s="831"/>
      <c r="AC30" s="831"/>
      <c r="AD30" s="831"/>
      <c r="AE30" s="832"/>
      <c r="AF30" s="833">
        <v>2</v>
      </c>
      <c r="AG30" s="834"/>
      <c r="AH30" s="834"/>
      <c r="AI30" s="834"/>
      <c r="AJ30" s="835"/>
      <c r="AK30" s="893">
        <v>8</v>
      </c>
      <c r="AL30" s="894"/>
      <c r="AM30" s="894"/>
      <c r="AN30" s="894"/>
      <c r="AO30" s="894"/>
      <c r="AP30" s="894" t="s">
        <v>557</v>
      </c>
      <c r="AQ30" s="894"/>
      <c r="AR30" s="894"/>
      <c r="AS30" s="894"/>
      <c r="AT30" s="894"/>
      <c r="AU30" s="894" t="s">
        <v>557</v>
      </c>
      <c r="AV30" s="894"/>
      <c r="AW30" s="894"/>
      <c r="AX30" s="894"/>
      <c r="AY30" s="894"/>
      <c r="AZ30" s="895" t="s">
        <v>557</v>
      </c>
      <c r="BA30" s="895"/>
      <c r="BB30" s="895"/>
      <c r="BC30" s="895"/>
      <c r="BD30" s="895"/>
      <c r="BE30" s="891"/>
      <c r="BF30" s="891"/>
      <c r="BG30" s="891"/>
      <c r="BH30" s="891"/>
      <c r="BI30" s="892"/>
      <c r="BJ30" s="232"/>
      <c r="BK30" s="232"/>
      <c r="BL30" s="232"/>
      <c r="BM30" s="232"/>
      <c r="BN30" s="232"/>
      <c r="BO30" s="245"/>
      <c r="BP30" s="245"/>
      <c r="BQ30" s="242">
        <v>24</v>
      </c>
      <c r="BR30" s="243"/>
      <c r="BS30" s="840"/>
      <c r="BT30" s="841"/>
      <c r="BU30" s="841"/>
      <c r="BV30" s="841"/>
      <c r="BW30" s="841"/>
      <c r="BX30" s="841"/>
      <c r="BY30" s="841"/>
      <c r="BZ30" s="841"/>
      <c r="CA30" s="841"/>
      <c r="CB30" s="841"/>
      <c r="CC30" s="841"/>
      <c r="CD30" s="841"/>
      <c r="CE30" s="841"/>
      <c r="CF30" s="841"/>
      <c r="CG30" s="842"/>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15"/>
      <c r="DW30" s="816"/>
      <c r="DX30" s="816"/>
      <c r="DY30" s="816"/>
      <c r="DZ30" s="817"/>
      <c r="EA30" s="226"/>
    </row>
    <row r="31" spans="1:131" s="227" customFormat="1" ht="26.25" customHeight="1" x14ac:dyDescent="0.15">
      <c r="A31" s="246">
        <v>4</v>
      </c>
      <c r="B31" s="827" t="s">
        <v>394</v>
      </c>
      <c r="C31" s="828"/>
      <c r="D31" s="828"/>
      <c r="E31" s="828"/>
      <c r="F31" s="828"/>
      <c r="G31" s="828"/>
      <c r="H31" s="828"/>
      <c r="I31" s="828"/>
      <c r="J31" s="828"/>
      <c r="K31" s="828"/>
      <c r="L31" s="828"/>
      <c r="M31" s="828"/>
      <c r="N31" s="828"/>
      <c r="O31" s="828"/>
      <c r="P31" s="829"/>
      <c r="Q31" s="830">
        <v>10</v>
      </c>
      <c r="R31" s="831"/>
      <c r="S31" s="831"/>
      <c r="T31" s="831"/>
      <c r="U31" s="831"/>
      <c r="V31" s="831">
        <v>9</v>
      </c>
      <c r="W31" s="831"/>
      <c r="X31" s="831"/>
      <c r="Y31" s="831"/>
      <c r="Z31" s="831"/>
      <c r="AA31" s="831">
        <v>1</v>
      </c>
      <c r="AB31" s="831"/>
      <c r="AC31" s="831"/>
      <c r="AD31" s="831"/>
      <c r="AE31" s="832"/>
      <c r="AF31" s="833">
        <v>1</v>
      </c>
      <c r="AG31" s="834"/>
      <c r="AH31" s="834"/>
      <c r="AI31" s="834"/>
      <c r="AJ31" s="835"/>
      <c r="AK31" s="893">
        <v>4</v>
      </c>
      <c r="AL31" s="894"/>
      <c r="AM31" s="894"/>
      <c r="AN31" s="894"/>
      <c r="AO31" s="894"/>
      <c r="AP31" s="894" t="s">
        <v>557</v>
      </c>
      <c r="AQ31" s="894"/>
      <c r="AR31" s="894"/>
      <c r="AS31" s="894"/>
      <c r="AT31" s="894"/>
      <c r="AU31" s="894" t="s">
        <v>557</v>
      </c>
      <c r="AV31" s="894"/>
      <c r="AW31" s="894"/>
      <c r="AX31" s="894"/>
      <c r="AY31" s="894"/>
      <c r="AZ31" s="895" t="s">
        <v>557</v>
      </c>
      <c r="BA31" s="895"/>
      <c r="BB31" s="895"/>
      <c r="BC31" s="895"/>
      <c r="BD31" s="895"/>
      <c r="BE31" s="891"/>
      <c r="BF31" s="891"/>
      <c r="BG31" s="891"/>
      <c r="BH31" s="891"/>
      <c r="BI31" s="892"/>
      <c r="BJ31" s="232"/>
      <c r="BK31" s="232"/>
      <c r="BL31" s="232"/>
      <c r="BM31" s="232"/>
      <c r="BN31" s="232"/>
      <c r="BO31" s="245"/>
      <c r="BP31" s="245"/>
      <c r="BQ31" s="242">
        <v>25</v>
      </c>
      <c r="BR31" s="243"/>
      <c r="BS31" s="840"/>
      <c r="BT31" s="841"/>
      <c r="BU31" s="841"/>
      <c r="BV31" s="841"/>
      <c r="BW31" s="841"/>
      <c r="BX31" s="841"/>
      <c r="BY31" s="841"/>
      <c r="BZ31" s="841"/>
      <c r="CA31" s="841"/>
      <c r="CB31" s="841"/>
      <c r="CC31" s="841"/>
      <c r="CD31" s="841"/>
      <c r="CE31" s="841"/>
      <c r="CF31" s="841"/>
      <c r="CG31" s="842"/>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15"/>
      <c r="DW31" s="816"/>
      <c r="DX31" s="816"/>
      <c r="DY31" s="816"/>
      <c r="DZ31" s="817"/>
      <c r="EA31" s="226"/>
    </row>
    <row r="32" spans="1:131" s="227" customFormat="1" ht="26.25" customHeight="1" x14ac:dyDescent="0.15">
      <c r="A32" s="246">
        <v>5</v>
      </c>
      <c r="B32" s="827" t="s">
        <v>395</v>
      </c>
      <c r="C32" s="828"/>
      <c r="D32" s="828"/>
      <c r="E32" s="828"/>
      <c r="F32" s="828"/>
      <c r="G32" s="828"/>
      <c r="H32" s="828"/>
      <c r="I32" s="828"/>
      <c r="J32" s="828"/>
      <c r="K32" s="828"/>
      <c r="L32" s="828"/>
      <c r="M32" s="828"/>
      <c r="N32" s="828"/>
      <c r="O32" s="828"/>
      <c r="P32" s="829"/>
      <c r="Q32" s="830">
        <v>120</v>
      </c>
      <c r="R32" s="831"/>
      <c r="S32" s="831"/>
      <c r="T32" s="831"/>
      <c r="U32" s="831"/>
      <c r="V32" s="831">
        <v>120</v>
      </c>
      <c r="W32" s="831"/>
      <c r="X32" s="831"/>
      <c r="Y32" s="831"/>
      <c r="Z32" s="831"/>
      <c r="AA32" s="831">
        <v>0</v>
      </c>
      <c r="AB32" s="831"/>
      <c r="AC32" s="831"/>
      <c r="AD32" s="831"/>
      <c r="AE32" s="832"/>
      <c r="AF32" s="833">
        <v>0</v>
      </c>
      <c r="AG32" s="834"/>
      <c r="AH32" s="834"/>
      <c r="AI32" s="834"/>
      <c r="AJ32" s="835"/>
      <c r="AK32" s="893">
        <v>38</v>
      </c>
      <c r="AL32" s="894"/>
      <c r="AM32" s="894"/>
      <c r="AN32" s="894"/>
      <c r="AO32" s="894"/>
      <c r="AP32" s="894">
        <v>113</v>
      </c>
      <c r="AQ32" s="894"/>
      <c r="AR32" s="894"/>
      <c r="AS32" s="894"/>
      <c r="AT32" s="894"/>
      <c r="AU32" s="894">
        <v>113</v>
      </c>
      <c r="AV32" s="894"/>
      <c r="AW32" s="894"/>
      <c r="AX32" s="894"/>
      <c r="AY32" s="894"/>
      <c r="AZ32" s="895" t="s">
        <v>557</v>
      </c>
      <c r="BA32" s="895"/>
      <c r="BB32" s="895"/>
      <c r="BC32" s="895"/>
      <c r="BD32" s="895"/>
      <c r="BE32" s="891" t="s">
        <v>396</v>
      </c>
      <c r="BF32" s="891"/>
      <c r="BG32" s="891"/>
      <c r="BH32" s="891"/>
      <c r="BI32" s="892"/>
      <c r="BJ32" s="232"/>
      <c r="BK32" s="232"/>
      <c r="BL32" s="232"/>
      <c r="BM32" s="232"/>
      <c r="BN32" s="232"/>
      <c r="BO32" s="245"/>
      <c r="BP32" s="245"/>
      <c r="BQ32" s="242">
        <v>26</v>
      </c>
      <c r="BR32" s="243"/>
      <c r="BS32" s="840"/>
      <c r="BT32" s="841"/>
      <c r="BU32" s="841"/>
      <c r="BV32" s="841"/>
      <c r="BW32" s="841"/>
      <c r="BX32" s="841"/>
      <c r="BY32" s="841"/>
      <c r="BZ32" s="841"/>
      <c r="CA32" s="841"/>
      <c r="CB32" s="841"/>
      <c r="CC32" s="841"/>
      <c r="CD32" s="841"/>
      <c r="CE32" s="841"/>
      <c r="CF32" s="841"/>
      <c r="CG32" s="842"/>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15"/>
      <c r="DW32" s="816"/>
      <c r="DX32" s="816"/>
      <c r="DY32" s="816"/>
      <c r="DZ32" s="817"/>
      <c r="EA32" s="226"/>
    </row>
    <row r="33" spans="1:131" s="227" customFormat="1" ht="26.25" customHeight="1" x14ac:dyDescent="0.15">
      <c r="A33" s="246">
        <v>6</v>
      </c>
      <c r="B33" s="827" t="s">
        <v>397</v>
      </c>
      <c r="C33" s="828"/>
      <c r="D33" s="828"/>
      <c r="E33" s="828"/>
      <c r="F33" s="828"/>
      <c r="G33" s="828"/>
      <c r="H33" s="828"/>
      <c r="I33" s="828"/>
      <c r="J33" s="828"/>
      <c r="K33" s="828"/>
      <c r="L33" s="828"/>
      <c r="M33" s="828"/>
      <c r="N33" s="828"/>
      <c r="O33" s="828"/>
      <c r="P33" s="829"/>
      <c r="Q33" s="830">
        <v>19</v>
      </c>
      <c r="R33" s="831"/>
      <c r="S33" s="831"/>
      <c r="T33" s="831"/>
      <c r="U33" s="831"/>
      <c r="V33" s="831">
        <v>19</v>
      </c>
      <c r="W33" s="831"/>
      <c r="X33" s="831"/>
      <c r="Y33" s="831"/>
      <c r="Z33" s="831"/>
      <c r="AA33" s="831">
        <v>0</v>
      </c>
      <c r="AB33" s="831"/>
      <c r="AC33" s="831"/>
      <c r="AD33" s="831"/>
      <c r="AE33" s="832"/>
      <c r="AF33" s="833">
        <v>0</v>
      </c>
      <c r="AG33" s="834"/>
      <c r="AH33" s="834"/>
      <c r="AI33" s="834"/>
      <c r="AJ33" s="835"/>
      <c r="AK33" s="893">
        <v>10</v>
      </c>
      <c r="AL33" s="894"/>
      <c r="AM33" s="894"/>
      <c r="AN33" s="894"/>
      <c r="AO33" s="894"/>
      <c r="AP33" s="894">
        <v>48</v>
      </c>
      <c r="AQ33" s="894"/>
      <c r="AR33" s="894"/>
      <c r="AS33" s="894"/>
      <c r="AT33" s="894"/>
      <c r="AU33" s="894">
        <v>48</v>
      </c>
      <c r="AV33" s="894"/>
      <c r="AW33" s="894"/>
      <c r="AX33" s="894"/>
      <c r="AY33" s="894"/>
      <c r="AZ33" s="895" t="s">
        <v>557</v>
      </c>
      <c r="BA33" s="895"/>
      <c r="BB33" s="895"/>
      <c r="BC33" s="895"/>
      <c r="BD33" s="895"/>
      <c r="BE33" s="891" t="s">
        <v>396</v>
      </c>
      <c r="BF33" s="891"/>
      <c r="BG33" s="891"/>
      <c r="BH33" s="891"/>
      <c r="BI33" s="892"/>
      <c r="BJ33" s="232"/>
      <c r="BK33" s="232"/>
      <c r="BL33" s="232"/>
      <c r="BM33" s="232"/>
      <c r="BN33" s="232"/>
      <c r="BO33" s="245"/>
      <c r="BP33" s="245"/>
      <c r="BQ33" s="242">
        <v>27</v>
      </c>
      <c r="BR33" s="243"/>
      <c r="BS33" s="840"/>
      <c r="BT33" s="841"/>
      <c r="BU33" s="841"/>
      <c r="BV33" s="841"/>
      <c r="BW33" s="841"/>
      <c r="BX33" s="841"/>
      <c r="BY33" s="841"/>
      <c r="BZ33" s="841"/>
      <c r="CA33" s="841"/>
      <c r="CB33" s="841"/>
      <c r="CC33" s="841"/>
      <c r="CD33" s="841"/>
      <c r="CE33" s="841"/>
      <c r="CF33" s="841"/>
      <c r="CG33" s="842"/>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15"/>
      <c r="DW33" s="816"/>
      <c r="DX33" s="816"/>
      <c r="DY33" s="816"/>
      <c r="DZ33" s="817"/>
      <c r="EA33" s="226"/>
    </row>
    <row r="34" spans="1:131" s="227" customFormat="1" ht="26.25" customHeight="1" x14ac:dyDescent="0.15">
      <c r="A34" s="246">
        <v>7</v>
      </c>
      <c r="B34" s="827"/>
      <c r="C34" s="828"/>
      <c r="D34" s="828"/>
      <c r="E34" s="828"/>
      <c r="F34" s="828"/>
      <c r="G34" s="828"/>
      <c r="H34" s="828"/>
      <c r="I34" s="828"/>
      <c r="J34" s="828"/>
      <c r="K34" s="828"/>
      <c r="L34" s="828"/>
      <c r="M34" s="828"/>
      <c r="N34" s="828"/>
      <c r="O34" s="828"/>
      <c r="P34" s="829"/>
      <c r="Q34" s="830"/>
      <c r="R34" s="831"/>
      <c r="S34" s="831"/>
      <c r="T34" s="831"/>
      <c r="U34" s="831"/>
      <c r="V34" s="831"/>
      <c r="W34" s="831"/>
      <c r="X34" s="831"/>
      <c r="Y34" s="831"/>
      <c r="Z34" s="831"/>
      <c r="AA34" s="831"/>
      <c r="AB34" s="831"/>
      <c r="AC34" s="831"/>
      <c r="AD34" s="831"/>
      <c r="AE34" s="832"/>
      <c r="AF34" s="833"/>
      <c r="AG34" s="834"/>
      <c r="AH34" s="834"/>
      <c r="AI34" s="834"/>
      <c r="AJ34" s="835"/>
      <c r="AK34" s="893"/>
      <c r="AL34" s="894"/>
      <c r="AM34" s="894"/>
      <c r="AN34" s="894"/>
      <c r="AO34" s="894"/>
      <c r="AP34" s="894"/>
      <c r="AQ34" s="894"/>
      <c r="AR34" s="894"/>
      <c r="AS34" s="894"/>
      <c r="AT34" s="894"/>
      <c r="AU34" s="894"/>
      <c r="AV34" s="894"/>
      <c r="AW34" s="894"/>
      <c r="AX34" s="894"/>
      <c r="AY34" s="894"/>
      <c r="AZ34" s="895"/>
      <c r="BA34" s="895"/>
      <c r="BB34" s="895"/>
      <c r="BC34" s="895"/>
      <c r="BD34" s="895"/>
      <c r="BE34" s="891"/>
      <c r="BF34" s="891"/>
      <c r="BG34" s="891"/>
      <c r="BH34" s="891"/>
      <c r="BI34" s="892"/>
      <c r="BJ34" s="232"/>
      <c r="BK34" s="232"/>
      <c r="BL34" s="232"/>
      <c r="BM34" s="232"/>
      <c r="BN34" s="232"/>
      <c r="BO34" s="245"/>
      <c r="BP34" s="245"/>
      <c r="BQ34" s="242">
        <v>28</v>
      </c>
      <c r="BR34" s="243"/>
      <c r="BS34" s="840"/>
      <c r="BT34" s="841"/>
      <c r="BU34" s="841"/>
      <c r="BV34" s="841"/>
      <c r="BW34" s="841"/>
      <c r="BX34" s="841"/>
      <c r="BY34" s="841"/>
      <c r="BZ34" s="841"/>
      <c r="CA34" s="841"/>
      <c r="CB34" s="841"/>
      <c r="CC34" s="841"/>
      <c r="CD34" s="841"/>
      <c r="CE34" s="841"/>
      <c r="CF34" s="841"/>
      <c r="CG34" s="842"/>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15"/>
      <c r="DW34" s="816"/>
      <c r="DX34" s="816"/>
      <c r="DY34" s="816"/>
      <c r="DZ34" s="817"/>
      <c r="EA34" s="226"/>
    </row>
    <row r="35" spans="1:131" s="227" customFormat="1" ht="26.25" customHeight="1" x14ac:dyDescent="0.15">
      <c r="A35" s="246">
        <v>8</v>
      </c>
      <c r="B35" s="827"/>
      <c r="C35" s="828"/>
      <c r="D35" s="828"/>
      <c r="E35" s="828"/>
      <c r="F35" s="828"/>
      <c r="G35" s="828"/>
      <c r="H35" s="828"/>
      <c r="I35" s="828"/>
      <c r="J35" s="828"/>
      <c r="K35" s="828"/>
      <c r="L35" s="828"/>
      <c r="M35" s="828"/>
      <c r="N35" s="828"/>
      <c r="O35" s="828"/>
      <c r="P35" s="829"/>
      <c r="Q35" s="830"/>
      <c r="R35" s="831"/>
      <c r="S35" s="831"/>
      <c r="T35" s="831"/>
      <c r="U35" s="831"/>
      <c r="V35" s="831"/>
      <c r="W35" s="831"/>
      <c r="X35" s="831"/>
      <c r="Y35" s="831"/>
      <c r="Z35" s="831"/>
      <c r="AA35" s="831"/>
      <c r="AB35" s="831"/>
      <c r="AC35" s="831"/>
      <c r="AD35" s="831"/>
      <c r="AE35" s="832"/>
      <c r="AF35" s="833"/>
      <c r="AG35" s="834"/>
      <c r="AH35" s="834"/>
      <c r="AI35" s="834"/>
      <c r="AJ35" s="835"/>
      <c r="AK35" s="893"/>
      <c r="AL35" s="894"/>
      <c r="AM35" s="894"/>
      <c r="AN35" s="894"/>
      <c r="AO35" s="894"/>
      <c r="AP35" s="894"/>
      <c r="AQ35" s="894"/>
      <c r="AR35" s="894"/>
      <c r="AS35" s="894"/>
      <c r="AT35" s="894"/>
      <c r="AU35" s="894"/>
      <c r="AV35" s="894"/>
      <c r="AW35" s="894"/>
      <c r="AX35" s="894"/>
      <c r="AY35" s="894"/>
      <c r="AZ35" s="895"/>
      <c r="BA35" s="895"/>
      <c r="BB35" s="895"/>
      <c r="BC35" s="895"/>
      <c r="BD35" s="895"/>
      <c r="BE35" s="891"/>
      <c r="BF35" s="891"/>
      <c r="BG35" s="891"/>
      <c r="BH35" s="891"/>
      <c r="BI35" s="892"/>
      <c r="BJ35" s="232"/>
      <c r="BK35" s="232"/>
      <c r="BL35" s="232"/>
      <c r="BM35" s="232"/>
      <c r="BN35" s="232"/>
      <c r="BO35" s="245"/>
      <c r="BP35" s="245"/>
      <c r="BQ35" s="242">
        <v>29</v>
      </c>
      <c r="BR35" s="243"/>
      <c r="BS35" s="840"/>
      <c r="BT35" s="841"/>
      <c r="BU35" s="841"/>
      <c r="BV35" s="841"/>
      <c r="BW35" s="841"/>
      <c r="BX35" s="841"/>
      <c r="BY35" s="841"/>
      <c r="BZ35" s="841"/>
      <c r="CA35" s="841"/>
      <c r="CB35" s="841"/>
      <c r="CC35" s="841"/>
      <c r="CD35" s="841"/>
      <c r="CE35" s="841"/>
      <c r="CF35" s="841"/>
      <c r="CG35" s="842"/>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15"/>
      <c r="DW35" s="816"/>
      <c r="DX35" s="816"/>
      <c r="DY35" s="816"/>
      <c r="DZ35" s="817"/>
      <c r="EA35" s="226"/>
    </row>
    <row r="36" spans="1:131" s="227" customFormat="1" ht="26.25" customHeight="1" x14ac:dyDescent="0.15">
      <c r="A36" s="246">
        <v>9</v>
      </c>
      <c r="B36" s="827"/>
      <c r="C36" s="828"/>
      <c r="D36" s="828"/>
      <c r="E36" s="828"/>
      <c r="F36" s="828"/>
      <c r="G36" s="828"/>
      <c r="H36" s="828"/>
      <c r="I36" s="828"/>
      <c r="J36" s="828"/>
      <c r="K36" s="828"/>
      <c r="L36" s="828"/>
      <c r="M36" s="828"/>
      <c r="N36" s="828"/>
      <c r="O36" s="828"/>
      <c r="P36" s="829"/>
      <c r="Q36" s="830"/>
      <c r="R36" s="831"/>
      <c r="S36" s="831"/>
      <c r="T36" s="831"/>
      <c r="U36" s="831"/>
      <c r="V36" s="831"/>
      <c r="W36" s="831"/>
      <c r="X36" s="831"/>
      <c r="Y36" s="831"/>
      <c r="Z36" s="831"/>
      <c r="AA36" s="831"/>
      <c r="AB36" s="831"/>
      <c r="AC36" s="831"/>
      <c r="AD36" s="831"/>
      <c r="AE36" s="832"/>
      <c r="AF36" s="833"/>
      <c r="AG36" s="834"/>
      <c r="AH36" s="834"/>
      <c r="AI36" s="834"/>
      <c r="AJ36" s="835"/>
      <c r="AK36" s="893"/>
      <c r="AL36" s="894"/>
      <c r="AM36" s="894"/>
      <c r="AN36" s="894"/>
      <c r="AO36" s="894"/>
      <c r="AP36" s="894"/>
      <c r="AQ36" s="894"/>
      <c r="AR36" s="894"/>
      <c r="AS36" s="894"/>
      <c r="AT36" s="894"/>
      <c r="AU36" s="894"/>
      <c r="AV36" s="894"/>
      <c r="AW36" s="894"/>
      <c r="AX36" s="894"/>
      <c r="AY36" s="894"/>
      <c r="AZ36" s="895"/>
      <c r="BA36" s="895"/>
      <c r="BB36" s="895"/>
      <c r="BC36" s="895"/>
      <c r="BD36" s="895"/>
      <c r="BE36" s="891"/>
      <c r="BF36" s="891"/>
      <c r="BG36" s="891"/>
      <c r="BH36" s="891"/>
      <c r="BI36" s="892"/>
      <c r="BJ36" s="232"/>
      <c r="BK36" s="232"/>
      <c r="BL36" s="232"/>
      <c r="BM36" s="232"/>
      <c r="BN36" s="232"/>
      <c r="BO36" s="245"/>
      <c r="BP36" s="245"/>
      <c r="BQ36" s="242">
        <v>30</v>
      </c>
      <c r="BR36" s="243"/>
      <c r="BS36" s="840"/>
      <c r="BT36" s="841"/>
      <c r="BU36" s="841"/>
      <c r="BV36" s="841"/>
      <c r="BW36" s="841"/>
      <c r="BX36" s="841"/>
      <c r="BY36" s="841"/>
      <c r="BZ36" s="841"/>
      <c r="CA36" s="841"/>
      <c r="CB36" s="841"/>
      <c r="CC36" s="841"/>
      <c r="CD36" s="841"/>
      <c r="CE36" s="841"/>
      <c r="CF36" s="841"/>
      <c r="CG36" s="842"/>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15"/>
      <c r="DW36" s="816"/>
      <c r="DX36" s="816"/>
      <c r="DY36" s="816"/>
      <c r="DZ36" s="817"/>
      <c r="EA36" s="226"/>
    </row>
    <row r="37" spans="1:131" s="227" customFormat="1" ht="26.25" customHeight="1" x14ac:dyDescent="0.15">
      <c r="A37" s="246">
        <v>10</v>
      </c>
      <c r="B37" s="827"/>
      <c r="C37" s="828"/>
      <c r="D37" s="828"/>
      <c r="E37" s="828"/>
      <c r="F37" s="828"/>
      <c r="G37" s="828"/>
      <c r="H37" s="828"/>
      <c r="I37" s="828"/>
      <c r="J37" s="828"/>
      <c r="K37" s="828"/>
      <c r="L37" s="828"/>
      <c r="M37" s="828"/>
      <c r="N37" s="828"/>
      <c r="O37" s="828"/>
      <c r="P37" s="829"/>
      <c r="Q37" s="830"/>
      <c r="R37" s="831"/>
      <c r="S37" s="831"/>
      <c r="T37" s="831"/>
      <c r="U37" s="831"/>
      <c r="V37" s="831"/>
      <c r="W37" s="831"/>
      <c r="X37" s="831"/>
      <c r="Y37" s="831"/>
      <c r="Z37" s="831"/>
      <c r="AA37" s="831"/>
      <c r="AB37" s="831"/>
      <c r="AC37" s="831"/>
      <c r="AD37" s="831"/>
      <c r="AE37" s="832"/>
      <c r="AF37" s="833"/>
      <c r="AG37" s="834"/>
      <c r="AH37" s="834"/>
      <c r="AI37" s="834"/>
      <c r="AJ37" s="835"/>
      <c r="AK37" s="893"/>
      <c r="AL37" s="894"/>
      <c r="AM37" s="894"/>
      <c r="AN37" s="894"/>
      <c r="AO37" s="894"/>
      <c r="AP37" s="894"/>
      <c r="AQ37" s="894"/>
      <c r="AR37" s="894"/>
      <c r="AS37" s="894"/>
      <c r="AT37" s="894"/>
      <c r="AU37" s="894"/>
      <c r="AV37" s="894"/>
      <c r="AW37" s="894"/>
      <c r="AX37" s="894"/>
      <c r="AY37" s="894"/>
      <c r="AZ37" s="895"/>
      <c r="BA37" s="895"/>
      <c r="BB37" s="895"/>
      <c r="BC37" s="895"/>
      <c r="BD37" s="895"/>
      <c r="BE37" s="891"/>
      <c r="BF37" s="891"/>
      <c r="BG37" s="891"/>
      <c r="BH37" s="891"/>
      <c r="BI37" s="892"/>
      <c r="BJ37" s="232"/>
      <c r="BK37" s="232"/>
      <c r="BL37" s="232"/>
      <c r="BM37" s="232"/>
      <c r="BN37" s="232"/>
      <c r="BO37" s="245"/>
      <c r="BP37" s="245"/>
      <c r="BQ37" s="242">
        <v>31</v>
      </c>
      <c r="BR37" s="243"/>
      <c r="BS37" s="840"/>
      <c r="BT37" s="841"/>
      <c r="BU37" s="841"/>
      <c r="BV37" s="841"/>
      <c r="BW37" s="841"/>
      <c r="BX37" s="841"/>
      <c r="BY37" s="841"/>
      <c r="BZ37" s="841"/>
      <c r="CA37" s="841"/>
      <c r="CB37" s="841"/>
      <c r="CC37" s="841"/>
      <c r="CD37" s="841"/>
      <c r="CE37" s="841"/>
      <c r="CF37" s="841"/>
      <c r="CG37" s="842"/>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15"/>
      <c r="DW37" s="816"/>
      <c r="DX37" s="816"/>
      <c r="DY37" s="816"/>
      <c r="DZ37" s="817"/>
      <c r="EA37" s="226"/>
    </row>
    <row r="38" spans="1:131" s="227" customFormat="1" ht="26.25" customHeight="1" x14ac:dyDescent="0.15">
      <c r="A38" s="246">
        <v>11</v>
      </c>
      <c r="B38" s="827"/>
      <c r="C38" s="828"/>
      <c r="D38" s="828"/>
      <c r="E38" s="828"/>
      <c r="F38" s="828"/>
      <c r="G38" s="828"/>
      <c r="H38" s="828"/>
      <c r="I38" s="828"/>
      <c r="J38" s="828"/>
      <c r="K38" s="828"/>
      <c r="L38" s="828"/>
      <c r="M38" s="828"/>
      <c r="N38" s="828"/>
      <c r="O38" s="828"/>
      <c r="P38" s="829"/>
      <c r="Q38" s="830"/>
      <c r="R38" s="831"/>
      <c r="S38" s="831"/>
      <c r="T38" s="831"/>
      <c r="U38" s="831"/>
      <c r="V38" s="831"/>
      <c r="W38" s="831"/>
      <c r="X38" s="831"/>
      <c r="Y38" s="831"/>
      <c r="Z38" s="831"/>
      <c r="AA38" s="831"/>
      <c r="AB38" s="831"/>
      <c r="AC38" s="831"/>
      <c r="AD38" s="831"/>
      <c r="AE38" s="832"/>
      <c r="AF38" s="833"/>
      <c r="AG38" s="834"/>
      <c r="AH38" s="834"/>
      <c r="AI38" s="834"/>
      <c r="AJ38" s="835"/>
      <c r="AK38" s="893"/>
      <c r="AL38" s="894"/>
      <c r="AM38" s="894"/>
      <c r="AN38" s="894"/>
      <c r="AO38" s="894"/>
      <c r="AP38" s="894"/>
      <c r="AQ38" s="894"/>
      <c r="AR38" s="894"/>
      <c r="AS38" s="894"/>
      <c r="AT38" s="894"/>
      <c r="AU38" s="894"/>
      <c r="AV38" s="894"/>
      <c r="AW38" s="894"/>
      <c r="AX38" s="894"/>
      <c r="AY38" s="894"/>
      <c r="AZ38" s="895"/>
      <c r="BA38" s="895"/>
      <c r="BB38" s="895"/>
      <c r="BC38" s="895"/>
      <c r="BD38" s="895"/>
      <c r="BE38" s="891"/>
      <c r="BF38" s="891"/>
      <c r="BG38" s="891"/>
      <c r="BH38" s="891"/>
      <c r="BI38" s="892"/>
      <c r="BJ38" s="232"/>
      <c r="BK38" s="232"/>
      <c r="BL38" s="232"/>
      <c r="BM38" s="232"/>
      <c r="BN38" s="232"/>
      <c r="BO38" s="245"/>
      <c r="BP38" s="245"/>
      <c r="BQ38" s="242">
        <v>32</v>
      </c>
      <c r="BR38" s="243"/>
      <c r="BS38" s="840"/>
      <c r="BT38" s="841"/>
      <c r="BU38" s="841"/>
      <c r="BV38" s="841"/>
      <c r="BW38" s="841"/>
      <c r="BX38" s="841"/>
      <c r="BY38" s="841"/>
      <c r="BZ38" s="841"/>
      <c r="CA38" s="841"/>
      <c r="CB38" s="841"/>
      <c r="CC38" s="841"/>
      <c r="CD38" s="841"/>
      <c r="CE38" s="841"/>
      <c r="CF38" s="841"/>
      <c r="CG38" s="842"/>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15"/>
      <c r="DW38" s="816"/>
      <c r="DX38" s="816"/>
      <c r="DY38" s="816"/>
      <c r="DZ38" s="817"/>
      <c r="EA38" s="226"/>
    </row>
    <row r="39" spans="1:131" s="227" customFormat="1" ht="26.25" customHeight="1" x14ac:dyDescent="0.15">
      <c r="A39" s="246">
        <v>12</v>
      </c>
      <c r="B39" s="827"/>
      <c r="C39" s="828"/>
      <c r="D39" s="828"/>
      <c r="E39" s="828"/>
      <c r="F39" s="828"/>
      <c r="G39" s="828"/>
      <c r="H39" s="828"/>
      <c r="I39" s="828"/>
      <c r="J39" s="828"/>
      <c r="K39" s="828"/>
      <c r="L39" s="828"/>
      <c r="M39" s="828"/>
      <c r="N39" s="828"/>
      <c r="O39" s="828"/>
      <c r="P39" s="829"/>
      <c r="Q39" s="830"/>
      <c r="R39" s="831"/>
      <c r="S39" s="831"/>
      <c r="T39" s="831"/>
      <c r="U39" s="831"/>
      <c r="V39" s="831"/>
      <c r="W39" s="831"/>
      <c r="X39" s="831"/>
      <c r="Y39" s="831"/>
      <c r="Z39" s="831"/>
      <c r="AA39" s="831"/>
      <c r="AB39" s="831"/>
      <c r="AC39" s="831"/>
      <c r="AD39" s="831"/>
      <c r="AE39" s="832"/>
      <c r="AF39" s="833"/>
      <c r="AG39" s="834"/>
      <c r="AH39" s="834"/>
      <c r="AI39" s="834"/>
      <c r="AJ39" s="835"/>
      <c r="AK39" s="893"/>
      <c r="AL39" s="894"/>
      <c r="AM39" s="894"/>
      <c r="AN39" s="894"/>
      <c r="AO39" s="894"/>
      <c r="AP39" s="894"/>
      <c r="AQ39" s="894"/>
      <c r="AR39" s="894"/>
      <c r="AS39" s="894"/>
      <c r="AT39" s="894"/>
      <c r="AU39" s="894"/>
      <c r="AV39" s="894"/>
      <c r="AW39" s="894"/>
      <c r="AX39" s="894"/>
      <c r="AY39" s="894"/>
      <c r="AZ39" s="895"/>
      <c r="BA39" s="895"/>
      <c r="BB39" s="895"/>
      <c r="BC39" s="895"/>
      <c r="BD39" s="895"/>
      <c r="BE39" s="891"/>
      <c r="BF39" s="891"/>
      <c r="BG39" s="891"/>
      <c r="BH39" s="891"/>
      <c r="BI39" s="892"/>
      <c r="BJ39" s="232"/>
      <c r="BK39" s="232"/>
      <c r="BL39" s="232"/>
      <c r="BM39" s="232"/>
      <c r="BN39" s="232"/>
      <c r="BO39" s="245"/>
      <c r="BP39" s="245"/>
      <c r="BQ39" s="242">
        <v>33</v>
      </c>
      <c r="BR39" s="243"/>
      <c r="BS39" s="840"/>
      <c r="BT39" s="841"/>
      <c r="BU39" s="841"/>
      <c r="BV39" s="841"/>
      <c r="BW39" s="841"/>
      <c r="BX39" s="841"/>
      <c r="BY39" s="841"/>
      <c r="BZ39" s="841"/>
      <c r="CA39" s="841"/>
      <c r="CB39" s="841"/>
      <c r="CC39" s="841"/>
      <c r="CD39" s="841"/>
      <c r="CE39" s="841"/>
      <c r="CF39" s="841"/>
      <c r="CG39" s="842"/>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15"/>
      <c r="DW39" s="816"/>
      <c r="DX39" s="816"/>
      <c r="DY39" s="816"/>
      <c r="DZ39" s="817"/>
      <c r="EA39" s="226"/>
    </row>
    <row r="40" spans="1:131" s="227" customFormat="1" ht="26.25" customHeight="1" x14ac:dyDescent="0.15">
      <c r="A40" s="241">
        <v>13</v>
      </c>
      <c r="B40" s="827"/>
      <c r="C40" s="828"/>
      <c r="D40" s="828"/>
      <c r="E40" s="828"/>
      <c r="F40" s="828"/>
      <c r="G40" s="828"/>
      <c r="H40" s="828"/>
      <c r="I40" s="828"/>
      <c r="J40" s="828"/>
      <c r="K40" s="828"/>
      <c r="L40" s="828"/>
      <c r="M40" s="828"/>
      <c r="N40" s="828"/>
      <c r="O40" s="828"/>
      <c r="P40" s="829"/>
      <c r="Q40" s="830"/>
      <c r="R40" s="831"/>
      <c r="S40" s="831"/>
      <c r="T40" s="831"/>
      <c r="U40" s="831"/>
      <c r="V40" s="831"/>
      <c r="W40" s="831"/>
      <c r="X40" s="831"/>
      <c r="Y40" s="831"/>
      <c r="Z40" s="831"/>
      <c r="AA40" s="831"/>
      <c r="AB40" s="831"/>
      <c r="AC40" s="831"/>
      <c r="AD40" s="831"/>
      <c r="AE40" s="832"/>
      <c r="AF40" s="833"/>
      <c r="AG40" s="834"/>
      <c r="AH40" s="834"/>
      <c r="AI40" s="834"/>
      <c r="AJ40" s="835"/>
      <c r="AK40" s="893"/>
      <c r="AL40" s="894"/>
      <c r="AM40" s="894"/>
      <c r="AN40" s="894"/>
      <c r="AO40" s="894"/>
      <c r="AP40" s="894"/>
      <c r="AQ40" s="894"/>
      <c r="AR40" s="894"/>
      <c r="AS40" s="894"/>
      <c r="AT40" s="894"/>
      <c r="AU40" s="894"/>
      <c r="AV40" s="894"/>
      <c r="AW40" s="894"/>
      <c r="AX40" s="894"/>
      <c r="AY40" s="894"/>
      <c r="AZ40" s="895"/>
      <c r="BA40" s="895"/>
      <c r="BB40" s="895"/>
      <c r="BC40" s="895"/>
      <c r="BD40" s="895"/>
      <c r="BE40" s="891"/>
      <c r="BF40" s="891"/>
      <c r="BG40" s="891"/>
      <c r="BH40" s="891"/>
      <c r="BI40" s="892"/>
      <c r="BJ40" s="232"/>
      <c r="BK40" s="232"/>
      <c r="BL40" s="232"/>
      <c r="BM40" s="232"/>
      <c r="BN40" s="232"/>
      <c r="BO40" s="245"/>
      <c r="BP40" s="245"/>
      <c r="BQ40" s="242">
        <v>34</v>
      </c>
      <c r="BR40" s="243"/>
      <c r="BS40" s="840"/>
      <c r="BT40" s="841"/>
      <c r="BU40" s="841"/>
      <c r="BV40" s="841"/>
      <c r="BW40" s="841"/>
      <c r="BX40" s="841"/>
      <c r="BY40" s="841"/>
      <c r="BZ40" s="841"/>
      <c r="CA40" s="841"/>
      <c r="CB40" s="841"/>
      <c r="CC40" s="841"/>
      <c r="CD40" s="841"/>
      <c r="CE40" s="841"/>
      <c r="CF40" s="841"/>
      <c r="CG40" s="842"/>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15"/>
      <c r="DW40" s="816"/>
      <c r="DX40" s="816"/>
      <c r="DY40" s="816"/>
      <c r="DZ40" s="817"/>
      <c r="EA40" s="226"/>
    </row>
    <row r="41" spans="1:131" s="227" customFormat="1" ht="26.25" customHeight="1" x14ac:dyDescent="0.15">
      <c r="A41" s="241">
        <v>14</v>
      </c>
      <c r="B41" s="827"/>
      <c r="C41" s="828"/>
      <c r="D41" s="828"/>
      <c r="E41" s="828"/>
      <c r="F41" s="828"/>
      <c r="G41" s="828"/>
      <c r="H41" s="828"/>
      <c r="I41" s="828"/>
      <c r="J41" s="828"/>
      <c r="K41" s="828"/>
      <c r="L41" s="828"/>
      <c r="M41" s="828"/>
      <c r="N41" s="828"/>
      <c r="O41" s="828"/>
      <c r="P41" s="829"/>
      <c r="Q41" s="830"/>
      <c r="R41" s="831"/>
      <c r="S41" s="831"/>
      <c r="T41" s="831"/>
      <c r="U41" s="831"/>
      <c r="V41" s="831"/>
      <c r="W41" s="831"/>
      <c r="X41" s="831"/>
      <c r="Y41" s="831"/>
      <c r="Z41" s="831"/>
      <c r="AA41" s="831"/>
      <c r="AB41" s="831"/>
      <c r="AC41" s="831"/>
      <c r="AD41" s="831"/>
      <c r="AE41" s="832"/>
      <c r="AF41" s="833"/>
      <c r="AG41" s="834"/>
      <c r="AH41" s="834"/>
      <c r="AI41" s="834"/>
      <c r="AJ41" s="835"/>
      <c r="AK41" s="893"/>
      <c r="AL41" s="894"/>
      <c r="AM41" s="894"/>
      <c r="AN41" s="894"/>
      <c r="AO41" s="894"/>
      <c r="AP41" s="894"/>
      <c r="AQ41" s="894"/>
      <c r="AR41" s="894"/>
      <c r="AS41" s="894"/>
      <c r="AT41" s="894"/>
      <c r="AU41" s="894"/>
      <c r="AV41" s="894"/>
      <c r="AW41" s="894"/>
      <c r="AX41" s="894"/>
      <c r="AY41" s="894"/>
      <c r="AZ41" s="895"/>
      <c r="BA41" s="895"/>
      <c r="BB41" s="895"/>
      <c r="BC41" s="895"/>
      <c r="BD41" s="895"/>
      <c r="BE41" s="891"/>
      <c r="BF41" s="891"/>
      <c r="BG41" s="891"/>
      <c r="BH41" s="891"/>
      <c r="BI41" s="892"/>
      <c r="BJ41" s="232"/>
      <c r="BK41" s="232"/>
      <c r="BL41" s="232"/>
      <c r="BM41" s="232"/>
      <c r="BN41" s="232"/>
      <c r="BO41" s="245"/>
      <c r="BP41" s="245"/>
      <c r="BQ41" s="242">
        <v>35</v>
      </c>
      <c r="BR41" s="243"/>
      <c r="BS41" s="840"/>
      <c r="BT41" s="841"/>
      <c r="BU41" s="841"/>
      <c r="BV41" s="841"/>
      <c r="BW41" s="841"/>
      <c r="BX41" s="841"/>
      <c r="BY41" s="841"/>
      <c r="BZ41" s="841"/>
      <c r="CA41" s="841"/>
      <c r="CB41" s="841"/>
      <c r="CC41" s="841"/>
      <c r="CD41" s="841"/>
      <c r="CE41" s="841"/>
      <c r="CF41" s="841"/>
      <c r="CG41" s="842"/>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15"/>
      <c r="DW41" s="816"/>
      <c r="DX41" s="816"/>
      <c r="DY41" s="816"/>
      <c r="DZ41" s="817"/>
      <c r="EA41" s="226"/>
    </row>
    <row r="42" spans="1:131" s="227" customFormat="1" ht="26.25" customHeight="1" x14ac:dyDescent="0.15">
      <c r="A42" s="241">
        <v>15</v>
      </c>
      <c r="B42" s="827"/>
      <c r="C42" s="828"/>
      <c r="D42" s="828"/>
      <c r="E42" s="828"/>
      <c r="F42" s="828"/>
      <c r="G42" s="828"/>
      <c r="H42" s="828"/>
      <c r="I42" s="828"/>
      <c r="J42" s="828"/>
      <c r="K42" s="828"/>
      <c r="L42" s="828"/>
      <c r="M42" s="828"/>
      <c r="N42" s="828"/>
      <c r="O42" s="828"/>
      <c r="P42" s="829"/>
      <c r="Q42" s="830"/>
      <c r="R42" s="831"/>
      <c r="S42" s="831"/>
      <c r="T42" s="831"/>
      <c r="U42" s="831"/>
      <c r="V42" s="831"/>
      <c r="W42" s="831"/>
      <c r="X42" s="831"/>
      <c r="Y42" s="831"/>
      <c r="Z42" s="831"/>
      <c r="AA42" s="831"/>
      <c r="AB42" s="831"/>
      <c r="AC42" s="831"/>
      <c r="AD42" s="831"/>
      <c r="AE42" s="832"/>
      <c r="AF42" s="833"/>
      <c r="AG42" s="834"/>
      <c r="AH42" s="834"/>
      <c r="AI42" s="834"/>
      <c r="AJ42" s="835"/>
      <c r="AK42" s="893"/>
      <c r="AL42" s="894"/>
      <c r="AM42" s="894"/>
      <c r="AN42" s="894"/>
      <c r="AO42" s="894"/>
      <c r="AP42" s="894"/>
      <c r="AQ42" s="894"/>
      <c r="AR42" s="894"/>
      <c r="AS42" s="894"/>
      <c r="AT42" s="894"/>
      <c r="AU42" s="894"/>
      <c r="AV42" s="894"/>
      <c r="AW42" s="894"/>
      <c r="AX42" s="894"/>
      <c r="AY42" s="894"/>
      <c r="AZ42" s="895"/>
      <c r="BA42" s="895"/>
      <c r="BB42" s="895"/>
      <c r="BC42" s="895"/>
      <c r="BD42" s="895"/>
      <c r="BE42" s="891"/>
      <c r="BF42" s="891"/>
      <c r="BG42" s="891"/>
      <c r="BH42" s="891"/>
      <c r="BI42" s="892"/>
      <c r="BJ42" s="232"/>
      <c r="BK42" s="232"/>
      <c r="BL42" s="232"/>
      <c r="BM42" s="232"/>
      <c r="BN42" s="232"/>
      <c r="BO42" s="245"/>
      <c r="BP42" s="245"/>
      <c r="BQ42" s="242">
        <v>36</v>
      </c>
      <c r="BR42" s="243"/>
      <c r="BS42" s="840"/>
      <c r="BT42" s="841"/>
      <c r="BU42" s="841"/>
      <c r="BV42" s="841"/>
      <c r="BW42" s="841"/>
      <c r="BX42" s="841"/>
      <c r="BY42" s="841"/>
      <c r="BZ42" s="841"/>
      <c r="CA42" s="841"/>
      <c r="CB42" s="841"/>
      <c r="CC42" s="841"/>
      <c r="CD42" s="841"/>
      <c r="CE42" s="841"/>
      <c r="CF42" s="841"/>
      <c r="CG42" s="842"/>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15"/>
      <c r="DW42" s="816"/>
      <c r="DX42" s="816"/>
      <c r="DY42" s="816"/>
      <c r="DZ42" s="817"/>
      <c r="EA42" s="226"/>
    </row>
    <row r="43" spans="1:131" s="227" customFormat="1" ht="26.25" customHeight="1" x14ac:dyDescent="0.15">
      <c r="A43" s="241">
        <v>16</v>
      </c>
      <c r="B43" s="827"/>
      <c r="C43" s="828"/>
      <c r="D43" s="828"/>
      <c r="E43" s="828"/>
      <c r="F43" s="828"/>
      <c r="G43" s="828"/>
      <c r="H43" s="828"/>
      <c r="I43" s="828"/>
      <c r="J43" s="828"/>
      <c r="K43" s="828"/>
      <c r="L43" s="828"/>
      <c r="M43" s="828"/>
      <c r="N43" s="828"/>
      <c r="O43" s="828"/>
      <c r="P43" s="829"/>
      <c r="Q43" s="830"/>
      <c r="R43" s="831"/>
      <c r="S43" s="831"/>
      <c r="T43" s="831"/>
      <c r="U43" s="831"/>
      <c r="V43" s="831"/>
      <c r="W43" s="831"/>
      <c r="X43" s="831"/>
      <c r="Y43" s="831"/>
      <c r="Z43" s="831"/>
      <c r="AA43" s="831"/>
      <c r="AB43" s="831"/>
      <c r="AC43" s="831"/>
      <c r="AD43" s="831"/>
      <c r="AE43" s="832"/>
      <c r="AF43" s="833"/>
      <c r="AG43" s="834"/>
      <c r="AH43" s="834"/>
      <c r="AI43" s="834"/>
      <c r="AJ43" s="835"/>
      <c r="AK43" s="893"/>
      <c r="AL43" s="894"/>
      <c r="AM43" s="894"/>
      <c r="AN43" s="894"/>
      <c r="AO43" s="894"/>
      <c r="AP43" s="894"/>
      <c r="AQ43" s="894"/>
      <c r="AR43" s="894"/>
      <c r="AS43" s="894"/>
      <c r="AT43" s="894"/>
      <c r="AU43" s="894"/>
      <c r="AV43" s="894"/>
      <c r="AW43" s="894"/>
      <c r="AX43" s="894"/>
      <c r="AY43" s="894"/>
      <c r="AZ43" s="895"/>
      <c r="BA43" s="895"/>
      <c r="BB43" s="895"/>
      <c r="BC43" s="895"/>
      <c r="BD43" s="895"/>
      <c r="BE43" s="891"/>
      <c r="BF43" s="891"/>
      <c r="BG43" s="891"/>
      <c r="BH43" s="891"/>
      <c r="BI43" s="892"/>
      <c r="BJ43" s="232"/>
      <c r="BK43" s="232"/>
      <c r="BL43" s="232"/>
      <c r="BM43" s="232"/>
      <c r="BN43" s="232"/>
      <c r="BO43" s="245"/>
      <c r="BP43" s="245"/>
      <c r="BQ43" s="242">
        <v>37</v>
      </c>
      <c r="BR43" s="243"/>
      <c r="BS43" s="840"/>
      <c r="BT43" s="841"/>
      <c r="BU43" s="841"/>
      <c r="BV43" s="841"/>
      <c r="BW43" s="841"/>
      <c r="BX43" s="841"/>
      <c r="BY43" s="841"/>
      <c r="BZ43" s="841"/>
      <c r="CA43" s="841"/>
      <c r="CB43" s="841"/>
      <c r="CC43" s="841"/>
      <c r="CD43" s="841"/>
      <c r="CE43" s="841"/>
      <c r="CF43" s="841"/>
      <c r="CG43" s="842"/>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15"/>
      <c r="DW43" s="816"/>
      <c r="DX43" s="816"/>
      <c r="DY43" s="816"/>
      <c r="DZ43" s="817"/>
      <c r="EA43" s="226"/>
    </row>
    <row r="44" spans="1:131" s="227" customFormat="1" ht="26.25" customHeight="1" x14ac:dyDescent="0.15">
      <c r="A44" s="241">
        <v>17</v>
      </c>
      <c r="B44" s="827"/>
      <c r="C44" s="828"/>
      <c r="D44" s="828"/>
      <c r="E44" s="828"/>
      <c r="F44" s="828"/>
      <c r="G44" s="828"/>
      <c r="H44" s="828"/>
      <c r="I44" s="828"/>
      <c r="J44" s="828"/>
      <c r="K44" s="828"/>
      <c r="L44" s="828"/>
      <c r="M44" s="828"/>
      <c r="N44" s="828"/>
      <c r="O44" s="828"/>
      <c r="P44" s="829"/>
      <c r="Q44" s="830"/>
      <c r="R44" s="831"/>
      <c r="S44" s="831"/>
      <c r="T44" s="831"/>
      <c r="U44" s="831"/>
      <c r="V44" s="831"/>
      <c r="W44" s="831"/>
      <c r="X44" s="831"/>
      <c r="Y44" s="831"/>
      <c r="Z44" s="831"/>
      <c r="AA44" s="831"/>
      <c r="AB44" s="831"/>
      <c r="AC44" s="831"/>
      <c r="AD44" s="831"/>
      <c r="AE44" s="832"/>
      <c r="AF44" s="833"/>
      <c r="AG44" s="834"/>
      <c r="AH44" s="834"/>
      <c r="AI44" s="834"/>
      <c r="AJ44" s="835"/>
      <c r="AK44" s="893"/>
      <c r="AL44" s="894"/>
      <c r="AM44" s="894"/>
      <c r="AN44" s="894"/>
      <c r="AO44" s="894"/>
      <c r="AP44" s="894"/>
      <c r="AQ44" s="894"/>
      <c r="AR44" s="894"/>
      <c r="AS44" s="894"/>
      <c r="AT44" s="894"/>
      <c r="AU44" s="894"/>
      <c r="AV44" s="894"/>
      <c r="AW44" s="894"/>
      <c r="AX44" s="894"/>
      <c r="AY44" s="894"/>
      <c r="AZ44" s="895"/>
      <c r="BA44" s="895"/>
      <c r="BB44" s="895"/>
      <c r="BC44" s="895"/>
      <c r="BD44" s="895"/>
      <c r="BE44" s="891"/>
      <c r="BF44" s="891"/>
      <c r="BG44" s="891"/>
      <c r="BH44" s="891"/>
      <c r="BI44" s="892"/>
      <c r="BJ44" s="232"/>
      <c r="BK44" s="232"/>
      <c r="BL44" s="232"/>
      <c r="BM44" s="232"/>
      <c r="BN44" s="232"/>
      <c r="BO44" s="245"/>
      <c r="BP44" s="245"/>
      <c r="BQ44" s="242">
        <v>38</v>
      </c>
      <c r="BR44" s="243"/>
      <c r="BS44" s="840"/>
      <c r="BT44" s="841"/>
      <c r="BU44" s="841"/>
      <c r="BV44" s="841"/>
      <c r="BW44" s="841"/>
      <c r="BX44" s="841"/>
      <c r="BY44" s="841"/>
      <c r="BZ44" s="841"/>
      <c r="CA44" s="841"/>
      <c r="CB44" s="841"/>
      <c r="CC44" s="841"/>
      <c r="CD44" s="841"/>
      <c r="CE44" s="841"/>
      <c r="CF44" s="841"/>
      <c r="CG44" s="842"/>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15"/>
      <c r="DW44" s="816"/>
      <c r="DX44" s="816"/>
      <c r="DY44" s="816"/>
      <c r="DZ44" s="817"/>
      <c r="EA44" s="226"/>
    </row>
    <row r="45" spans="1:131" s="227" customFormat="1" ht="26.25" customHeight="1" x14ac:dyDescent="0.15">
      <c r="A45" s="241">
        <v>18</v>
      </c>
      <c r="B45" s="827"/>
      <c r="C45" s="828"/>
      <c r="D45" s="828"/>
      <c r="E45" s="828"/>
      <c r="F45" s="828"/>
      <c r="G45" s="828"/>
      <c r="H45" s="828"/>
      <c r="I45" s="828"/>
      <c r="J45" s="828"/>
      <c r="K45" s="828"/>
      <c r="L45" s="828"/>
      <c r="M45" s="828"/>
      <c r="N45" s="828"/>
      <c r="O45" s="828"/>
      <c r="P45" s="829"/>
      <c r="Q45" s="830"/>
      <c r="R45" s="831"/>
      <c r="S45" s="831"/>
      <c r="T45" s="831"/>
      <c r="U45" s="831"/>
      <c r="V45" s="831"/>
      <c r="W45" s="831"/>
      <c r="X45" s="831"/>
      <c r="Y45" s="831"/>
      <c r="Z45" s="831"/>
      <c r="AA45" s="831"/>
      <c r="AB45" s="831"/>
      <c r="AC45" s="831"/>
      <c r="AD45" s="831"/>
      <c r="AE45" s="832"/>
      <c r="AF45" s="833"/>
      <c r="AG45" s="834"/>
      <c r="AH45" s="834"/>
      <c r="AI45" s="834"/>
      <c r="AJ45" s="835"/>
      <c r="AK45" s="893"/>
      <c r="AL45" s="894"/>
      <c r="AM45" s="894"/>
      <c r="AN45" s="894"/>
      <c r="AO45" s="894"/>
      <c r="AP45" s="894"/>
      <c r="AQ45" s="894"/>
      <c r="AR45" s="894"/>
      <c r="AS45" s="894"/>
      <c r="AT45" s="894"/>
      <c r="AU45" s="894"/>
      <c r="AV45" s="894"/>
      <c r="AW45" s="894"/>
      <c r="AX45" s="894"/>
      <c r="AY45" s="894"/>
      <c r="AZ45" s="895"/>
      <c r="BA45" s="895"/>
      <c r="BB45" s="895"/>
      <c r="BC45" s="895"/>
      <c r="BD45" s="895"/>
      <c r="BE45" s="891"/>
      <c r="BF45" s="891"/>
      <c r="BG45" s="891"/>
      <c r="BH45" s="891"/>
      <c r="BI45" s="892"/>
      <c r="BJ45" s="232"/>
      <c r="BK45" s="232"/>
      <c r="BL45" s="232"/>
      <c r="BM45" s="232"/>
      <c r="BN45" s="232"/>
      <c r="BO45" s="245"/>
      <c r="BP45" s="245"/>
      <c r="BQ45" s="242">
        <v>39</v>
      </c>
      <c r="BR45" s="243"/>
      <c r="BS45" s="840"/>
      <c r="BT45" s="841"/>
      <c r="BU45" s="841"/>
      <c r="BV45" s="841"/>
      <c r="BW45" s="841"/>
      <c r="BX45" s="841"/>
      <c r="BY45" s="841"/>
      <c r="BZ45" s="841"/>
      <c r="CA45" s="841"/>
      <c r="CB45" s="841"/>
      <c r="CC45" s="841"/>
      <c r="CD45" s="841"/>
      <c r="CE45" s="841"/>
      <c r="CF45" s="841"/>
      <c r="CG45" s="842"/>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15"/>
      <c r="DW45" s="816"/>
      <c r="DX45" s="816"/>
      <c r="DY45" s="816"/>
      <c r="DZ45" s="817"/>
      <c r="EA45" s="226"/>
    </row>
    <row r="46" spans="1:131" s="227" customFormat="1" ht="26.25" customHeight="1" x14ac:dyDescent="0.15">
      <c r="A46" s="241">
        <v>19</v>
      </c>
      <c r="B46" s="827"/>
      <c r="C46" s="828"/>
      <c r="D46" s="828"/>
      <c r="E46" s="828"/>
      <c r="F46" s="828"/>
      <c r="G46" s="828"/>
      <c r="H46" s="828"/>
      <c r="I46" s="828"/>
      <c r="J46" s="828"/>
      <c r="K46" s="828"/>
      <c r="L46" s="828"/>
      <c r="M46" s="828"/>
      <c r="N46" s="828"/>
      <c r="O46" s="828"/>
      <c r="P46" s="829"/>
      <c r="Q46" s="830"/>
      <c r="R46" s="831"/>
      <c r="S46" s="831"/>
      <c r="T46" s="831"/>
      <c r="U46" s="831"/>
      <c r="V46" s="831"/>
      <c r="W46" s="831"/>
      <c r="X46" s="831"/>
      <c r="Y46" s="831"/>
      <c r="Z46" s="831"/>
      <c r="AA46" s="831"/>
      <c r="AB46" s="831"/>
      <c r="AC46" s="831"/>
      <c r="AD46" s="831"/>
      <c r="AE46" s="832"/>
      <c r="AF46" s="833"/>
      <c r="AG46" s="834"/>
      <c r="AH46" s="834"/>
      <c r="AI46" s="834"/>
      <c r="AJ46" s="835"/>
      <c r="AK46" s="893"/>
      <c r="AL46" s="894"/>
      <c r="AM46" s="894"/>
      <c r="AN46" s="894"/>
      <c r="AO46" s="894"/>
      <c r="AP46" s="894"/>
      <c r="AQ46" s="894"/>
      <c r="AR46" s="894"/>
      <c r="AS46" s="894"/>
      <c r="AT46" s="894"/>
      <c r="AU46" s="894"/>
      <c r="AV46" s="894"/>
      <c r="AW46" s="894"/>
      <c r="AX46" s="894"/>
      <c r="AY46" s="894"/>
      <c r="AZ46" s="895"/>
      <c r="BA46" s="895"/>
      <c r="BB46" s="895"/>
      <c r="BC46" s="895"/>
      <c r="BD46" s="895"/>
      <c r="BE46" s="891"/>
      <c r="BF46" s="891"/>
      <c r="BG46" s="891"/>
      <c r="BH46" s="891"/>
      <c r="BI46" s="892"/>
      <c r="BJ46" s="232"/>
      <c r="BK46" s="232"/>
      <c r="BL46" s="232"/>
      <c r="BM46" s="232"/>
      <c r="BN46" s="232"/>
      <c r="BO46" s="245"/>
      <c r="BP46" s="245"/>
      <c r="BQ46" s="242">
        <v>40</v>
      </c>
      <c r="BR46" s="243"/>
      <c r="BS46" s="840"/>
      <c r="BT46" s="841"/>
      <c r="BU46" s="841"/>
      <c r="BV46" s="841"/>
      <c r="BW46" s="841"/>
      <c r="BX46" s="841"/>
      <c r="BY46" s="841"/>
      <c r="BZ46" s="841"/>
      <c r="CA46" s="841"/>
      <c r="CB46" s="841"/>
      <c r="CC46" s="841"/>
      <c r="CD46" s="841"/>
      <c r="CE46" s="841"/>
      <c r="CF46" s="841"/>
      <c r="CG46" s="842"/>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15"/>
      <c r="DW46" s="816"/>
      <c r="DX46" s="816"/>
      <c r="DY46" s="816"/>
      <c r="DZ46" s="817"/>
      <c r="EA46" s="226"/>
    </row>
    <row r="47" spans="1:131" s="227" customFormat="1" ht="26.25" customHeight="1" x14ac:dyDescent="0.15">
      <c r="A47" s="241">
        <v>20</v>
      </c>
      <c r="B47" s="827"/>
      <c r="C47" s="828"/>
      <c r="D47" s="828"/>
      <c r="E47" s="828"/>
      <c r="F47" s="828"/>
      <c r="G47" s="828"/>
      <c r="H47" s="828"/>
      <c r="I47" s="828"/>
      <c r="J47" s="828"/>
      <c r="K47" s="828"/>
      <c r="L47" s="828"/>
      <c r="M47" s="828"/>
      <c r="N47" s="828"/>
      <c r="O47" s="828"/>
      <c r="P47" s="829"/>
      <c r="Q47" s="830"/>
      <c r="R47" s="831"/>
      <c r="S47" s="831"/>
      <c r="T47" s="831"/>
      <c r="U47" s="831"/>
      <c r="V47" s="831"/>
      <c r="W47" s="831"/>
      <c r="X47" s="831"/>
      <c r="Y47" s="831"/>
      <c r="Z47" s="831"/>
      <c r="AA47" s="831"/>
      <c r="AB47" s="831"/>
      <c r="AC47" s="831"/>
      <c r="AD47" s="831"/>
      <c r="AE47" s="832"/>
      <c r="AF47" s="833"/>
      <c r="AG47" s="834"/>
      <c r="AH47" s="834"/>
      <c r="AI47" s="834"/>
      <c r="AJ47" s="835"/>
      <c r="AK47" s="893"/>
      <c r="AL47" s="894"/>
      <c r="AM47" s="894"/>
      <c r="AN47" s="894"/>
      <c r="AO47" s="894"/>
      <c r="AP47" s="894"/>
      <c r="AQ47" s="894"/>
      <c r="AR47" s="894"/>
      <c r="AS47" s="894"/>
      <c r="AT47" s="894"/>
      <c r="AU47" s="894"/>
      <c r="AV47" s="894"/>
      <c r="AW47" s="894"/>
      <c r="AX47" s="894"/>
      <c r="AY47" s="894"/>
      <c r="AZ47" s="895"/>
      <c r="BA47" s="895"/>
      <c r="BB47" s="895"/>
      <c r="BC47" s="895"/>
      <c r="BD47" s="895"/>
      <c r="BE47" s="891"/>
      <c r="BF47" s="891"/>
      <c r="BG47" s="891"/>
      <c r="BH47" s="891"/>
      <c r="BI47" s="892"/>
      <c r="BJ47" s="232"/>
      <c r="BK47" s="232"/>
      <c r="BL47" s="232"/>
      <c r="BM47" s="232"/>
      <c r="BN47" s="232"/>
      <c r="BO47" s="245"/>
      <c r="BP47" s="245"/>
      <c r="BQ47" s="242">
        <v>41</v>
      </c>
      <c r="BR47" s="243"/>
      <c r="BS47" s="840"/>
      <c r="BT47" s="841"/>
      <c r="BU47" s="841"/>
      <c r="BV47" s="841"/>
      <c r="BW47" s="841"/>
      <c r="BX47" s="841"/>
      <c r="BY47" s="841"/>
      <c r="BZ47" s="841"/>
      <c r="CA47" s="841"/>
      <c r="CB47" s="841"/>
      <c r="CC47" s="841"/>
      <c r="CD47" s="841"/>
      <c r="CE47" s="841"/>
      <c r="CF47" s="841"/>
      <c r="CG47" s="842"/>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15"/>
      <c r="DW47" s="816"/>
      <c r="DX47" s="816"/>
      <c r="DY47" s="816"/>
      <c r="DZ47" s="817"/>
      <c r="EA47" s="226"/>
    </row>
    <row r="48" spans="1:131" s="227" customFormat="1" ht="26.25" customHeight="1" x14ac:dyDescent="0.15">
      <c r="A48" s="241">
        <v>21</v>
      </c>
      <c r="B48" s="827"/>
      <c r="C48" s="828"/>
      <c r="D48" s="828"/>
      <c r="E48" s="828"/>
      <c r="F48" s="828"/>
      <c r="G48" s="828"/>
      <c r="H48" s="828"/>
      <c r="I48" s="828"/>
      <c r="J48" s="828"/>
      <c r="K48" s="828"/>
      <c r="L48" s="828"/>
      <c r="M48" s="828"/>
      <c r="N48" s="828"/>
      <c r="O48" s="828"/>
      <c r="P48" s="829"/>
      <c r="Q48" s="830"/>
      <c r="R48" s="831"/>
      <c r="S48" s="831"/>
      <c r="T48" s="831"/>
      <c r="U48" s="831"/>
      <c r="V48" s="831"/>
      <c r="W48" s="831"/>
      <c r="X48" s="831"/>
      <c r="Y48" s="831"/>
      <c r="Z48" s="831"/>
      <c r="AA48" s="831"/>
      <c r="AB48" s="831"/>
      <c r="AC48" s="831"/>
      <c r="AD48" s="831"/>
      <c r="AE48" s="832"/>
      <c r="AF48" s="833"/>
      <c r="AG48" s="834"/>
      <c r="AH48" s="834"/>
      <c r="AI48" s="834"/>
      <c r="AJ48" s="835"/>
      <c r="AK48" s="893"/>
      <c r="AL48" s="894"/>
      <c r="AM48" s="894"/>
      <c r="AN48" s="894"/>
      <c r="AO48" s="894"/>
      <c r="AP48" s="894"/>
      <c r="AQ48" s="894"/>
      <c r="AR48" s="894"/>
      <c r="AS48" s="894"/>
      <c r="AT48" s="894"/>
      <c r="AU48" s="894"/>
      <c r="AV48" s="894"/>
      <c r="AW48" s="894"/>
      <c r="AX48" s="894"/>
      <c r="AY48" s="894"/>
      <c r="AZ48" s="895"/>
      <c r="BA48" s="895"/>
      <c r="BB48" s="895"/>
      <c r="BC48" s="895"/>
      <c r="BD48" s="895"/>
      <c r="BE48" s="891"/>
      <c r="BF48" s="891"/>
      <c r="BG48" s="891"/>
      <c r="BH48" s="891"/>
      <c r="BI48" s="892"/>
      <c r="BJ48" s="232"/>
      <c r="BK48" s="232"/>
      <c r="BL48" s="232"/>
      <c r="BM48" s="232"/>
      <c r="BN48" s="232"/>
      <c r="BO48" s="245"/>
      <c r="BP48" s="245"/>
      <c r="BQ48" s="242">
        <v>42</v>
      </c>
      <c r="BR48" s="243"/>
      <c r="BS48" s="840"/>
      <c r="BT48" s="841"/>
      <c r="BU48" s="841"/>
      <c r="BV48" s="841"/>
      <c r="BW48" s="841"/>
      <c r="BX48" s="841"/>
      <c r="BY48" s="841"/>
      <c r="BZ48" s="841"/>
      <c r="CA48" s="841"/>
      <c r="CB48" s="841"/>
      <c r="CC48" s="841"/>
      <c r="CD48" s="841"/>
      <c r="CE48" s="841"/>
      <c r="CF48" s="841"/>
      <c r="CG48" s="842"/>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15"/>
      <c r="DW48" s="816"/>
      <c r="DX48" s="816"/>
      <c r="DY48" s="816"/>
      <c r="DZ48" s="817"/>
      <c r="EA48" s="226"/>
    </row>
    <row r="49" spans="1:131" s="227" customFormat="1" ht="26.25" customHeight="1" x14ac:dyDescent="0.15">
      <c r="A49" s="241">
        <v>22</v>
      </c>
      <c r="B49" s="827"/>
      <c r="C49" s="828"/>
      <c r="D49" s="828"/>
      <c r="E49" s="828"/>
      <c r="F49" s="828"/>
      <c r="G49" s="828"/>
      <c r="H49" s="828"/>
      <c r="I49" s="828"/>
      <c r="J49" s="828"/>
      <c r="K49" s="828"/>
      <c r="L49" s="828"/>
      <c r="M49" s="828"/>
      <c r="N49" s="828"/>
      <c r="O49" s="828"/>
      <c r="P49" s="829"/>
      <c r="Q49" s="830"/>
      <c r="R49" s="831"/>
      <c r="S49" s="831"/>
      <c r="T49" s="831"/>
      <c r="U49" s="831"/>
      <c r="V49" s="831"/>
      <c r="W49" s="831"/>
      <c r="X49" s="831"/>
      <c r="Y49" s="831"/>
      <c r="Z49" s="831"/>
      <c r="AA49" s="831"/>
      <c r="AB49" s="831"/>
      <c r="AC49" s="831"/>
      <c r="AD49" s="831"/>
      <c r="AE49" s="832"/>
      <c r="AF49" s="833"/>
      <c r="AG49" s="834"/>
      <c r="AH49" s="834"/>
      <c r="AI49" s="834"/>
      <c r="AJ49" s="835"/>
      <c r="AK49" s="893"/>
      <c r="AL49" s="894"/>
      <c r="AM49" s="894"/>
      <c r="AN49" s="894"/>
      <c r="AO49" s="894"/>
      <c r="AP49" s="894"/>
      <c r="AQ49" s="894"/>
      <c r="AR49" s="894"/>
      <c r="AS49" s="894"/>
      <c r="AT49" s="894"/>
      <c r="AU49" s="894"/>
      <c r="AV49" s="894"/>
      <c r="AW49" s="894"/>
      <c r="AX49" s="894"/>
      <c r="AY49" s="894"/>
      <c r="AZ49" s="895"/>
      <c r="BA49" s="895"/>
      <c r="BB49" s="895"/>
      <c r="BC49" s="895"/>
      <c r="BD49" s="895"/>
      <c r="BE49" s="891"/>
      <c r="BF49" s="891"/>
      <c r="BG49" s="891"/>
      <c r="BH49" s="891"/>
      <c r="BI49" s="892"/>
      <c r="BJ49" s="232"/>
      <c r="BK49" s="232"/>
      <c r="BL49" s="232"/>
      <c r="BM49" s="232"/>
      <c r="BN49" s="232"/>
      <c r="BO49" s="245"/>
      <c r="BP49" s="245"/>
      <c r="BQ49" s="242">
        <v>43</v>
      </c>
      <c r="BR49" s="243"/>
      <c r="BS49" s="840"/>
      <c r="BT49" s="841"/>
      <c r="BU49" s="841"/>
      <c r="BV49" s="841"/>
      <c r="BW49" s="841"/>
      <c r="BX49" s="841"/>
      <c r="BY49" s="841"/>
      <c r="BZ49" s="841"/>
      <c r="CA49" s="841"/>
      <c r="CB49" s="841"/>
      <c r="CC49" s="841"/>
      <c r="CD49" s="841"/>
      <c r="CE49" s="841"/>
      <c r="CF49" s="841"/>
      <c r="CG49" s="842"/>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15"/>
      <c r="DW49" s="816"/>
      <c r="DX49" s="816"/>
      <c r="DY49" s="816"/>
      <c r="DZ49" s="817"/>
      <c r="EA49" s="226"/>
    </row>
    <row r="50" spans="1:131" s="227" customFormat="1" ht="26.25" customHeight="1" x14ac:dyDescent="0.15">
      <c r="A50" s="241">
        <v>23</v>
      </c>
      <c r="B50" s="827"/>
      <c r="C50" s="828"/>
      <c r="D50" s="828"/>
      <c r="E50" s="828"/>
      <c r="F50" s="828"/>
      <c r="G50" s="828"/>
      <c r="H50" s="828"/>
      <c r="I50" s="828"/>
      <c r="J50" s="828"/>
      <c r="K50" s="828"/>
      <c r="L50" s="828"/>
      <c r="M50" s="828"/>
      <c r="N50" s="828"/>
      <c r="O50" s="828"/>
      <c r="P50" s="829"/>
      <c r="Q50" s="896"/>
      <c r="R50" s="897"/>
      <c r="S50" s="897"/>
      <c r="T50" s="897"/>
      <c r="U50" s="897"/>
      <c r="V50" s="897"/>
      <c r="W50" s="897"/>
      <c r="X50" s="897"/>
      <c r="Y50" s="897"/>
      <c r="Z50" s="897"/>
      <c r="AA50" s="897"/>
      <c r="AB50" s="897"/>
      <c r="AC50" s="897"/>
      <c r="AD50" s="897"/>
      <c r="AE50" s="898"/>
      <c r="AF50" s="833"/>
      <c r="AG50" s="834"/>
      <c r="AH50" s="834"/>
      <c r="AI50" s="834"/>
      <c r="AJ50" s="835"/>
      <c r="AK50" s="899"/>
      <c r="AL50" s="897"/>
      <c r="AM50" s="897"/>
      <c r="AN50" s="897"/>
      <c r="AO50" s="897"/>
      <c r="AP50" s="897"/>
      <c r="AQ50" s="897"/>
      <c r="AR50" s="897"/>
      <c r="AS50" s="897"/>
      <c r="AT50" s="897"/>
      <c r="AU50" s="897"/>
      <c r="AV50" s="897"/>
      <c r="AW50" s="897"/>
      <c r="AX50" s="897"/>
      <c r="AY50" s="897"/>
      <c r="AZ50" s="900"/>
      <c r="BA50" s="900"/>
      <c r="BB50" s="900"/>
      <c r="BC50" s="900"/>
      <c r="BD50" s="900"/>
      <c r="BE50" s="891"/>
      <c r="BF50" s="891"/>
      <c r="BG50" s="891"/>
      <c r="BH50" s="891"/>
      <c r="BI50" s="892"/>
      <c r="BJ50" s="232"/>
      <c r="BK50" s="232"/>
      <c r="BL50" s="232"/>
      <c r="BM50" s="232"/>
      <c r="BN50" s="232"/>
      <c r="BO50" s="245"/>
      <c r="BP50" s="245"/>
      <c r="BQ50" s="242">
        <v>44</v>
      </c>
      <c r="BR50" s="243"/>
      <c r="BS50" s="840"/>
      <c r="BT50" s="841"/>
      <c r="BU50" s="841"/>
      <c r="BV50" s="841"/>
      <c r="BW50" s="841"/>
      <c r="BX50" s="841"/>
      <c r="BY50" s="841"/>
      <c r="BZ50" s="841"/>
      <c r="CA50" s="841"/>
      <c r="CB50" s="841"/>
      <c r="CC50" s="841"/>
      <c r="CD50" s="841"/>
      <c r="CE50" s="841"/>
      <c r="CF50" s="841"/>
      <c r="CG50" s="842"/>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15"/>
      <c r="DW50" s="816"/>
      <c r="DX50" s="816"/>
      <c r="DY50" s="816"/>
      <c r="DZ50" s="817"/>
      <c r="EA50" s="226"/>
    </row>
    <row r="51" spans="1:131" s="227" customFormat="1" ht="26.25" customHeight="1" x14ac:dyDescent="0.15">
      <c r="A51" s="241">
        <v>24</v>
      </c>
      <c r="B51" s="827"/>
      <c r="C51" s="828"/>
      <c r="D51" s="828"/>
      <c r="E51" s="828"/>
      <c r="F51" s="828"/>
      <c r="G51" s="828"/>
      <c r="H51" s="828"/>
      <c r="I51" s="828"/>
      <c r="J51" s="828"/>
      <c r="K51" s="828"/>
      <c r="L51" s="828"/>
      <c r="M51" s="828"/>
      <c r="N51" s="828"/>
      <c r="O51" s="828"/>
      <c r="P51" s="829"/>
      <c r="Q51" s="896"/>
      <c r="R51" s="897"/>
      <c r="S51" s="897"/>
      <c r="T51" s="897"/>
      <c r="U51" s="897"/>
      <c r="V51" s="897"/>
      <c r="W51" s="897"/>
      <c r="X51" s="897"/>
      <c r="Y51" s="897"/>
      <c r="Z51" s="897"/>
      <c r="AA51" s="897"/>
      <c r="AB51" s="897"/>
      <c r="AC51" s="897"/>
      <c r="AD51" s="897"/>
      <c r="AE51" s="898"/>
      <c r="AF51" s="833"/>
      <c r="AG51" s="834"/>
      <c r="AH51" s="834"/>
      <c r="AI51" s="834"/>
      <c r="AJ51" s="835"/>
      <c r="AK51" s="899"/>
      <c r="AL51" s="897"/>
      <c r="AM51" s="897"/>
      <c r="AN51" s="897"/>
      <c r="AO51" s="897"/>
      <c r="AP51" s="897"/>
      <c r="AQ51" s="897"/>
      <c r="AR51" s="897"/>
      <c r="AS51" s="897"/>
      <c r="AT51" s="897"/>
      <c r="AU51" s="897"/>
      <c r="AV51" s="897"/>
      <c r="AW51" s="897"/>
      <c r="AX51" s="897"/>
      <c r="AY51" s="897"/>
      <c r="AZ51" s="900"/>
      <c r="BA51" s="900"/>
      <c r="BB51" s="900"/>
      <c r="BC51" s="900"/>
      <c r="BD51" s="900"/>
      <c r="BE51" s="891"/>
      <c r="BF51" s="891"/>
      <c r="BG51" s="891"/>
      <c r="BH51" s="891"/>
      <c r="BI51" s="892"/>
      <c r="BJ51" s="232"/>
      <c r="BK51" s="232"/>
      <c r="BL51" s="232"/>
      <c r="BM51" s="232"/>
      <c r="BN51" s="232"/>
      <c r="BO51" s="245"/>
      <c r="BP51" s="245"/>
      <c r="BQ51" s="242">
        <v>45</v>
      </c>
      <c r="BR51" s="243"/>
      <c r="BS51" s="840"/>
      <c r="BT51" s="841"/>
      <c r="BU51" s="841"/>
      <c r="BV51" s="841"/>
      <c r="BW51" s="841"/>
      <c r="BX51" s="841"/>
      <c r="BY51" s="841"/>
      <c r="BZ51" s="841"/>
      <c r="CA51" s="841"/>
      <c r="CB51" s="841"/>
      <c r="CC51" s="841"/>
      <c r="CD51" s="841"/>
      <c r="CE51" s="841"/>
      <c r="CF51" s="841"/>
      <c r="CG51" s="842"/>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15"/>
      <c r="DW51" s="816"/>
      <c r="DX51" s="816"/>
      <c r="DY51" s="816"/>
      <c r="DZ51" s="817"/>
      <c r="EA51" s="226"/>
    </row>
    <row r="52" spans="1:131" s="227" customFormat="1" ht="26.25" customHeight="1" x14ac:dyDescent="0.15">
      <c r="A52" s="241">
        <v>25</v>
      </c>
      <c r="B52" s="827"/>
      <c r="C52" s="828"/>
      <c r="D52" s="828"/>
      <c r="E52" s="828"/>
      <c r="F52" s="828"/>
      <c r="G52" s="828"/>
      <c r="H52" s="828"/>
      <c r="I52" s="828"/>
      <c r="J52" s="828"/>
      <c r="K52" s="828"/>
      <c r="L52" s="828"/>
      <c r="M52" s="828"/>
      <c r="N52" s="828"/>
      <c r="O52" s="828"/>
      <c r="P52" s="829"/>
      <c r="Q52" s="896"/>
      <c r="R52" s="897"/>
      <c r="S52" s="897"/>
      <c r="T52" s="897"/>
      <c r="U52" s="897"/>
      <c r="V52" s="897"/>
      <c r="W52" s="897"/>
      <c r="X52" s="897"/>
      <c r="Y52" s="897"/>
      <c r="Z52" s="897"/>
      <c r="AA52" s="897"/>
      <c r="AB52" s="897"/>
      <c r="AC52" s="897"/>
      <c r="AD52" s="897"/>
      <c r="AE52" s="898"/>
      <c r="AF52" s="833"/>
      <c r="AG52" s="834"/>
      <c r="AH52" s="834"/>
      <c r="AI52" s="834"/>
      <c r="AJ52" s="835"/>
      <c r="AK52" s="899"/>
      <c r="AL52" s="897"/>
      <c r="AM52" s="897"/>
      <c r="AN52" s="897"/>
      <c r="AO52" s="897"/>
      <c r="AP52" s="897"/>
      <c r="AQ52" s="897"/>
      <c r="AR52" s="897"/>
      <c r="AS52" s="897"/>
      <c r="AT52" s="897"/>
      <c r="AU52" s="897"/>
      <c r="AV52" s="897"/>
      <c r="AW52" s="897"/>
      <c r="AX52" s="897"/>
      <c r="AY52" s="897"/>
      <c r="AZ52" s="900"/>
      <c r="BA52" s="900"/>
      <c r="BB52" s="900"/>
      <c r="BC52" s="900"/>
      <c r="BD52" s="900"/>
      <c r="BE52" s="891"/>
      <c r="BF52" s="891"/>
      <c r="BG52" s="891"/>
      <c r="BH52" s="891"/>
      <c r="BI52" s="892"/>
      <c r="BJ52" s="232"/>
      <c r="BK52" s="232"/>
      <c r="BL52" s="232"/>
      <c r="BM52" s="232"/>
      <c r="BN52" s="232"/>
      <c r="BO52" s="245"/>
      <c r="BP52" s="245"/>
      <c r="BQ52" s="242">
        <v>46</v>
      </c>
      <c r="BR52" s="243"/>
      <c r="BS52" s="840"/>
      <c r="BT52" s="841"/>
      <c r="BU52" s="841"/>
      <c r="BV52" s="841"/>
      <c r="BW52" s="841"/>
      <c r="BX52" s="841"/>
      <c r="BY52" s="841"/>
      <c r="BZ52" s="841"/>
      <c r="CA52" s="841"/>
      <c r="CB52" s="841"/>
      <c r="CC52" s="841"/>
      <c r="CD52" s="841"/>
      <c r="CE52" s="841"/>
      <c r="CF52" s="841"/>
      <c r="CG52" s="842"/>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15"/>
      <c r="DW52" s="816"/>
      <c r="DX52" s="816"/>
      <c r="DY52" s="816"/>
      <c r="DZ52" s="817"/>
      <c r="EA52" s="226"/>
    </row>
    <row r="53" spans="1:131" s="227" customFormat="1" ht="26.25" customHeight="1" x14ac:dyDescent="0.15">
      <c r="A53" s="241">
        <v>26</v>
      </c>
      <c r="B53" s="827"/>
      <c r="C53" s="828"/>
      <c r="D53" s="828"/>
      <c r="E53" s="828"/>
      <c r="F53" s="828"/>
      <c r="G53" s="828"/>
      <c r="H53" s="828"/>
      <c r="I53" s="828"/>
      <c r="J53" s="828"/>
      <c r="K53" s="828"/>
      <c r="L53" s="828"/>
      <c r="M53" s="828"/>
      <c r="N53" s="828"/>
      <c r="O53" s="828"/>
      <c r="P53" s="829"/>
      <c r="Q53" s="896"/>
      <c r="R53" s="897"/>
      <c r="S53" s="897"/>
      <c r="T53" s="897"/>
      <c r="U53" s="897"/>
      <c r="V53" s="897"/>
      <c r="W53" s="897"/>
      <c r="X53" s="897"/>
      <c r="Y53" s="897"/>
      <c r="Z53" s="897"/>
      <c r="AA53" s="897"/>
      <c r="AB53" s="897"/>
      <c r="AC53" s="897"/>
      <c r="AD53" s="897"/>
      <c r="AE53" s="898"/>
      <c r="AF53" s="833"/>
      <c r="AG53" s="834"/>
      <c r="AH53" s="834"/>
      <c r="AI53" s="834"/>
      <c r="AJ53" s="835"/>
      <c r="AK53" s="899"/>
      <c r="AL53" s="897"/>
      <c r="AM53" s="897"/>
      <c r="AN53" s="897"/>
      <c r="AO53" s="897"/>
      <c r="AP53" s="897"/>
      <c r="AQ53" s="897"/>
      <c r="AR53" s="897"/>
      <c r="AS53" s="897"/>
      <c r="AT53" s="897"/>
      <c r="AU53" s="897"/>
      <c r="AV53" s="897"/>
      <c r="AW53" s="897"/>
      <c r="AX53" s="897"/>
      <c r="AY53" s="897"/>
      <c r="AZ53" s="900"/>
      <c r="BA53" s="900"/>
      <c r="BB53" s="900"/>
      <c r="BC53" s="900"/>
      <c r="BD53" s="900"/>
      <c r="BE53" s="891"/>
      <c r="BF53" s="891"/>
      <c r="BG53" s="891"/>
      <c r="BH53" s="891"/>
      <c r="BI53" s="892"/>
      <c r="BJ53" s="232"/>
      <c r="BK53" s="232"/>
      <c r="BL53" s="232"/>
      <c r="BM53" s="232"/>
      <c r="BN53" s="232"/>
      <c r="BO53" s="245"/>
      <c r="BP53" s="245"/>
      <c r="BQ53" s="242">
        <v>47</v>
      </c>
      <c r="BR53" s="243"/>
      <c r="BS53" s="840"/>
      <c r="BT53" s="841"/>
      <c r="BU53" s="841"/>
      <c r="BV53" s="841"/>
      <c r="BW53" s="841"/>
      <c r="BX53" s="841"/>
      <c r="BY53" s="841"/>
      <c r="BZ53" s="841"/>
      <c r="CA53" s="841"/>
      <c r="CB53" s="841"/>
      <c r="CC53" s="841"/>
      <c r="CD53" s="841"/>
      <c r="CE53" s="841"/>
      <c r="CF53" s="841"/>
      <c r="CG53" s="842"/>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15"/>
      <c r="DW53" s="816"/>
      <c r="DX53" s="816"/>
      <c r="DY53" s="816"/>
      <c r="DZ53" s="817"/>
      <c r="EA53" s="226"/>
    </row>
    <row r="54" spans="1:131" s="227" customFormat="1" ht="26.25" customHeight="1" x14ac:dyDescent="0.15">
      <c r="A54" s="241">
        <v>27</v>
      </c>
      <c r="B54" s="827"/>
      <c r="C54" s="828"/>
      <c r="D54" s="828"/>
      <c r="E54" s="828"/>
      <c r="F54" s="828"/>
      <c r="G54" s="828"/>
      <c r="H54" s="828"/>
      <c r="I54" s="828"/>
      <c r="J54" s="828"/>
      <c r="K54" s="828"/>
      <c r="L54" s="828"/>
      <c r="M54" s="828"/>
      <c r="N54" s="828"/>
      <c r="O54" s="828"/>
      <c r="P54" s="829"/>
      <c r="Q54" s="896"/>
      <c r="R54" s="897"/>
      <c r="S54" s="897"/>
      <c r="T54" s="897"/>
      <c r="U54" s="897"/>
      <c r="V54" s="897"/>
      <c r="W54" s="897"/>
      <c r="X54" s="897"/>
      <c r="Y54" s="897"/>
      <c r="Z54" s="897"/>
      <c r="AA54" s="897"/>
      <c r="AB54" s="897"/>
      <c r="AC54" s="897"/>
      <c r="AD54" s="897"/>
      <c r="AE54" s="898"/>
      <c r="AF54" s="833"/>
      <c r="AG54" s="834"/>
      <c r="AH54" s="834"/>
      <c r="AI54" s="834"/>
      <c r="AJ54" s="835"/>
      <c r="AK54" s="899"/>
      <c r="AL54" s="897"/>
      <c r="AM54" s="897"/>
      <c r="AN54" s="897"/>
      <c r="AO54" s="897"/>
      <c r="AP54" s="897"/>
      <c r="AQ54" s="897"/>
      <c r="AR54" s="897"/>
      <c r="AS54" s="897"/>
      <c r="AT54" s="897"/>
      <c r="AU54" s="897"/>
      <c r="AV54" s="897"/>
      <c r="AW54" s="897"/>
      <c r="AX54" s="897"/>
      <c r="AY54" s="897"/>
      <c r="AZ54" s="900"/>
      <c r="BA54" s="900"/>
      <c r="BB54" s="900"/>
      <c r="BC54" s="900"/>
      <c r="BD54" s="900"/>
      <c r="BE54" s="891"/>
      <c r="BF54" s="891"/>
      <c r="BG54" s="891"/>
      <c r="BH54" s="891"/>
      <c r="BI54" s="892"/>
      <c r="BJ54" s="232"/>
      <c r="BK54" s="232"/>
      <c r="BL54" s="232"/>
      <c r="BM54" s="232"/>
      <c r="BN54" s="232"/>
      <c r="BO54" s="245"/>
      <c r="BP54" s="245"/>
      <c r="BQ54" s="242">
        <v>48</v>
      </c>
      <c r="BR54" s="243"/>
      <c r="BS54" s="840"/>
      <c r="BT54" s="841"/>
      <c r="BU54" s="841"/>
      <c r="BV54" s="841"/>
      <c r="BW54" s="841"/>
      <c r="BX54" s="841"/>
      <c r="BY54" s="841"/>
      <c r="BZ54" s="841"/>
      <c r="CA54" s="841"/>
      <c r="CB54" s="841"/>
      <c r="CC54" s="841"/>
      <c r="CD54" s="841"/>
      <c r="CE54" s="841"/>
      <c r="CF54" s="841"/>
      <c r="CG54" s="842"/>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15"/>
      <c r="DW54" s="816"/>
      <c r="DX54" s="816"/>
      <c r="DY54" s="816"/>
      <c r="DZ54" s="817"/>
      <c r="EA54" s="226"/>
    </row>
    <row r="55" spans="1:131" s="227" customFormat="1" ht="26.25" customHeight="1" x14ac:dyDescent="0.15">
      <c r="A55" s="241">
        <v>28</v>
      </c>
      <c r="B55" s="827"/>
      <c r="C55" s="828"/>
      <c r="D55" s="828"/>
      <c r="E55" s="828"/>
      <c r="F55" s="828"/>
      <c r="G55" s="828"/>
      <c r="H55" s="828"/>
      <c r="I55" s="828"/>
      <c r="J55" s="828"/>
      <c r="K55" s="828"/>
      <c r="L55" s="828"/>
      <c r="M55" s="828"/>
      <c r="N55" s="828"/>
      <c r="O55" s="828"/>
      <c r="P55" s="829"/>
      <c r="Q55" s="896"/>
      <c r="R55" s="897"/>
      <c r="S55" s="897"/>
      <c r="T55" s="897"/>
      <c r="U55" s="897"/>
      <c r="V55" s="897"/>
      <c r="W55" s="897"/>
      <c r="X55" s="897"/>
      <c r="Y55" s="897"/>
      <c r="Z55" s="897"/>
      <c r="AA55" s="897"/>
      <c r="AB55" s="897"/>
      <c r="AC55" s="897"/>
      <c r="AD55" s="897"/>
      <c r="AE55" s="898"/>
      <c r="AF55" s="833"/>
      <c r="AG55" s="834"/>
      <c r="AH55" s="834"/>
      <c r="AI55" s="834"/>
      <c r="AJ55" s="835"/>
      <c r="AK55" s="899"/>
      <c r="AL55" s="897"/>
      <c r="AM55" s="897"/>
      <c r="AN55" s="897"/>
      <c r="AO55" s="897"/>
      <c r="AP55" s="897"/>
      <c r="AQ55" s="897"/>
      <c r="AR55" s="897"/>
      <c r="AS55" s="897"/>
      <c r="AT55" s="897"/>
      <c r="AU55" s="897"/>
      <c r="AV55" s="897"/>
      <c r="AW55" s="897"/>
      <c r="AX55" s="897"/>
      <c r="AY55" s="897"/>
      <c r="AZ55" s="900"/>
      <c r="BA55" s="900"/>
      <c r="BB55" s="900"/>
      <c r="BC55" s="900"/>
      <c r="BD55" s="900"/>
      <c r="BE55" s="891"/>
      <c r="BF55" s="891"/>
      <c r="BG55" s="891"/>
      <c r="BH55" s="891"/>
      <c r="BI55" s="892"/>
      <c r="BJ55" s="232"/>
      <c r="BK55" s="232"/>
      <c r="BL55" s="232"/>
      <c r="BM55" s="232"/>
      <c r="BN55" s="232"/>
      <c r="BO55" s="245"/>
      <c r="BP55" s="245"/>
      <c r="BQ55" s="242">
        <v>49</v>
      </c>
      <c r="BR55" s="243"/>
      <c r="BS55" s="840"/>
      <c r="BT55" s="841"/>
      <c r="BU55" s="841"/>
      <c r="BV55" s="841"/>
      <c r="BW55" s="841"/>
      <c r="BX55" s="841"/>
      <c r="BY55" s="841"/>
      <c r="BZ55" s="841"/>
      <c r="CA55" s="841"/>
      <c r="CB55" s="841"/>
      <c r="CC55" s="841"/>
      <c r="CD55" s="841"/>
      <c r="CE55" s="841"/>
      <c r="CF55" s="841"/>
      <c r="CG55" s="842"/>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15"/>
      <c r="DW55" s="816"/>
      <c r="DX55" s="816"/>
      <c r="DY55" s="816"/>
      <c r="DZ55" s="817"/>
      <c r="EA55" s="226"/>
    </row>
    <row r="56" spans="1:131" s="227" customFormat="1" ht="26.25" customHeight="1" x14ac:dyDescent="0.15">
      <c r="A56" s="241">
        <v>29</v>
      </c>
      <c r="B56" s="827"/>
      <c r="C56" s="828"/>
      <c r="D56" s="828"/>
      <c r="E56" s="828"/>
      <c r="F56" s="828"/>
      <c r="G56" s="828"/>
      <c r="H56" s="828"/>
      <c r="I56" s="828"/>
      <c r="J56" s="828"/>
      <c r="K56" s="828"/>
      <c r="L56" s="828"/>
      <c r="M56" s="828"/>
      <c r="N56" s="828"/>
      <c r="O56" s="828"/>
      <c r="P56" s="829"/>
      <c r="Q56" s="896"/>
      <c r="R56" s="897"/>
      <c r="S56" s="897"/>
      <c r="T56" s="897"/>
      <c r="U56" s="897"/>
      <c r="V56" s="897"/>
      <c r="W56" s="897"/>
      <c r="X56" s="897"/>
      <c r="Y56" s="897"/>
      <c r="Z56" s="897"/>
      <c r="AA56" s="897"/>
      <c r="AB56" s="897"/>
      <c r="AC56" s="897"/>
      <c r="AD56" s="897"/>
      <c r="AE56" s="898"/>
      <c r="AF56" s="833"/>
      <c r="AG56" s="834"/>
      <c r="AH56" s="834"/>
      <c r="AI56" s="834"/>
      <c r="AJ56" s="835"/>
      <c r="AK56" s="899"/>
      <c r="AL56" s="897"/>
      <c r="AM56" s="897"/>
      <c r="AN56" s="897"/>
      <c r="AO56" s="897"/>
      <c r="AP56" s="897"/>
      <c r="AQ56" s="897"/>
      <c r="AR56" s="897"/>
      <c r="AS56" s="897"/>
      <c r="AT56" s="897"/>
      <c r="AU56" s="897"/>
      <c r="AV56" s="897"/>
      <c r="AW56" s="897"/>
      <c r="AX56" s="897"/>
      <c r="AY56" s="897"/>
      <c r="AZ56" s="900"/>
      <c r="BA56" s="900"/>
      <c r="BB56" s="900"/>
      <c r="BC56" s="900"/>
      <c r="BD56" s="900"/>
      <c r="BE56" s="891"/>
      <c r="BF56" s="891"/>
      <c r="BG56" s="891"/>
      <c r="BH56" s="891"/>
      <c r="BI56" s="892"/>
      <c r="BJ56" s="232"/>
      <c r="BK56" s="232"/>
      <c r="BL56" s="232"/>
      <c r="BM56" s="232"/>
      <c r="BN56" s="232"/>
      <c r="BO56" s="245"/>
      <c r="BP56" s="245"/>
      <c r="BQ56" s="242">
        <v>50</v>
      </c>
      <c r="BR56" s="243"/>
      <c r="BS56" s="840"/>
      <c r="BT56" s="841"/>
      <c r="BU56" s="841"/>
      <c r="BV56" s="841"/>
      <c r="BW56" s="841"/>
      <c r="BX56" s="841"/>
      <c r="BY56" s="841"/>
      <c r="BZ56" s="841"/>
      <c r="CA56" s="841"/>
      <c r="CB56" s="841"/>
      <c r="CC56" s="841"/>
      <c r="CD56" s="841"/>
      <c r="CE56" s="841"/>
      <c r="CF56" s="841"/>
      <c r="CG56" s="842"/>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15"/>
      <c r="DW56" s="816"/>
      <c r="DX56" s="816"/>
      <c r="DY56" s="816"/>
      <c r="DZ56" s="817"/>
      <c r="EA56" s="226"/>
    </row>
    <row r="57" spans="1:131" s="227" customFormat="1" ht="26.25" customHeight="1" x14ac:dyDescent="0.15">
      <c r="A57" s="241">
        <v>30</v>
      </c>
      <c r="B57" s="827"/>
      <c r="C57" s="828"/>
      <c r="D57" s="828"/>
      <c r="E57" s="828"/>
      <c r="F57" s="828"/>
      <c r="G57" s="828"/>
      <c r="H57" s="828"/>
      <c r="I57" s="828"/>
      <c r="J57" s="828"/>
      <c r="K57" s="828"/>
      <c r="L57" s="828"/>
      <c r="M57" s="828"/>
      <c r="N57" s="828"/>
      <c r="O57" s="828"/>
      <c r="P57" s="829"/>
      <c r="Q57" s="896"/>
      <c r="R57" s="897"/>
      <c r="S57" s="897"/>
      <c r="T57" s="897"/>
      <c r="U57" s="897"/>
      <c r="V57" s="897"/>
      <c r="W57" s="897"/>
      <c r="X57" s="897"/>
      <c r="Y57" s="897"/>
      <c r="Z57" s="897"/>
      <c r="AA57" s="897"/>
      <c r="AB57" s="897"/>
      <c r="AC57" s="897"/>
      <c r="AD57" s="897"/>
      <c r="AE57" s="898"/>
      <c r="AF57" s="833"/>
      <c r="AG57" s="834"/>
      <c r="AH57" s="834"/>
      <c r="AI57" s="834"/>
      <c r="AJ57" s="835"/>
      <c r="AK57" s="899"/>
      <c r="AL57" s="897"/>
      <c r="AM57" s="897"/>
      <c r="AN57" s="897"/>
      <c r="AO57" s="897"/>
      <c r="AP57" s="897"/>
      <c r="AQ57" s="897"/>
      <c r="AR57" s="897"/>
      <c r="AS57" s="897"/>
      <c r="AT57" s="897"/>
      <c r="AU57" s="897"/>
      <c r="AV57" s="897"/>
      <c r="AW57" s="897"/>
      <c r="AX57" s="897"/>
      <c r="AY57" s="897"/>
      <c r="AZ57" s="900"/>
      <c r="BA57" s="900"/>
      <c r="BB57" s="900"/>
      <c r="BC57" s="900"/>
      <c r="BD57" s="900"/>
      <c r="BE57" s="891"/>
      <c r="BF57" s="891"/>
      <c r="BG57" s="891"/>
      <c r="BH57" s="891"/>
      <c r="BI57" s="892"/>
      <c r="BJ57" s="232"/>
      <c r="BK57" s="232"/>
      <c r="BL57" s="232"/>
      <c r="BM57" s="232"/>
      <c r="BN57" s="232"/>
      <c r="BO57" s="245"/>
      <c r="BP57" s="245"/>
      <c r="BQ57" s="242">
        <v>51</v>
      </c>
      <c r="BR57" s="243"/>
      <c r="BS57" s="840"/>
      <c r="BT57" s="841"/>
      <c r="BU57" s="841"/>
      <c r="BV57" s="841"/>
      <c r="BW57" s="841"/>
      <c r="BX57" s="841"/>
      <c r="BY57" s="841"/>
      <c r="BZ57" s="841"/>
      <c r="CA57" s="841"/>
      <c r="CB57" s="841"/>
      <c r="CC57" s="841"/>
      <c r="CD57" s="841"/>
      <c r="CE57" s="841"/>
      <c r="CF57" s="841"/>
      <c r="CG57" s="842"/>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15"/>
      <c r="DW57" s="816"/>
      <c r="DX57" s="816"/>
      <c r="DY57" s="816"/>
      <c r="DZ57" s="817"/>
      <c r="EA57" s="226"/>
    </row>
    <row r="58" spans="1:131" s="227" customFormat="1" ht="26.25" customHeight="1" x14ac:dyDescent="0.15">
      <c r="A58" s="241">
        <v>31</v>
      </c>
      <c r="B58" s="827"/>
      <c r="C58" s="828"/>
      <c r="D58" s="828"/>
      <c r="E58" s="828"/>
      <c r="F58" s="828"/>
      <c r="G58" s="828"/>
      <c r="H58" s="828"/>
      <c r="I58" s="828"/>
      <c r="J58" s="828"/>
      <c r="K58" s="828"/>
      <c r="L58" s="828"/>
      <c r="M58" s="828"/>
      <c r="N58" s="828"/>
      <c r="O58" s="828"/>
      <c r="P58" s="829"/>
      <c r="Q58" s="896"/>
      <c r="R58" s="897"/>
      <c r="S58" s="897"/>
      <c r="T58" s="897"/>
      <c r="U58" s="897"/>
      <c r="V58" s="897"/>
      <c r="W58" s="897"/>
      <c r="X58" s="897"/>
      <c r="Y58" s="897"/>
      <c r="Z58" s="897"/>
      <c r="AA58" s="897"/>
      <c r="AB58" s="897"/>
      <c r="AC58" s="897"/>
      <c r="AD58" s="897"/>
      <c r="AE58" s="898"/>
      <c r="AF58" s="833"/>
      <c r="AG58" s="834"/>
      <c r="AH58" s="834"/>
      <c r="AI58" s="834"/>
      <c r="AJ58" s="835"/>
      <c r="AK58" s="899"/>
      <c r="AL58" s="897"/>
      <c r="AM58" s="897"/>
      <c r="AN58" s="897"/>
      <c r="AO58" s="897"/>
      <c r="AP58" s="897"/>
      <c r="AQ58" s="897"/>
      <c r="AR58" s="897"/>
      <c r="AS58" s="897"/>
      <c r="AT58" s="897"/>
      <c r="AU58" s="897"/>
      <c r="AV58" s="897"/>
      <c r="AW58" s="897"/>
      <c r="AX58" s="897"/>
      <c r="AY58" s="897"/>
      <c r="AZ58" s="900"/>
      <c r="BA58" s="900"/>
      <c r="BB58" s="900"/>
      <c r="BC58" s="900"/>
      <c r="BD58" s="900"/>
      <c r="BE58" s="891"/>
      <c r="BF58" s="891"/>
      <c r="BG58" s="891"/>
      <c r="BH58" s="891"/>
      <c r="BI58" s="892"/>
      <c r="BJ58" s="232"/>
      <c r="BK58" s="232"/>
      <c r="BL58" s="232"/>
      <c r="BM58" s="232"/>
      <c r="BN58" s="232"/>
      <c r="BO58" s="245"/>
      <c r="BP58" s="245"/>
      <c r="BQ58" s="242">
        <v>52</v>
      </c>
      <c r="BR58" s="243"/>
      <c r="BS58" s="840"/>
      <c r="BT58" s="841"/>
      <c r="BU58" s="841"/>
      <c r="BV58" s="841"/>
      <c r="BW58" s="841"/>
      <c r="BX58" s="841"/>
      <c r="BY58" s="841"/>
      <c r="BZ58" s="841"/>
      <c r="CA58" s="841"/>
      <c r="CB58" s="841"/>
      <c r="CC58" s="841"/>
      <c r="CD58" s="841"/>
      <c r="CE58" s="841"/>
      <c r="CF58" s="841"/>
      <c r="CG58" s="842"/>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15"/>
      <c r="DW58" s="816"/>
      <c r="DX58" s="816"/>
      <c r="DY58" s="816"/>
      <c r="DZ58" s="817"/>
      <c r="EA58" s="226"/>
    </row>
    <row r="59" spans="1:131" s="227" customFormat="1" ht="26.25" customHeight="1" x14ac:dyDescent="0.15">
      <c r="A59" s="241">
        <v>32</v>
      </c>
      <c r="B59" s="827"/>
      <c r="C59" s="828"/>
      <c r="D59" s="828"/>
      <c r="E59" s="828"/>
      <c r="F59" s="828"/>
      <c r="G59" s="828"/>
      <c r="H59" s="828"/>
      <c r="I59" s="828"/>
      <c r="J59" s="828"/>
      <c r="K59" s="828"/>
      <c r="L59" s="828"/>
      <c r="M59" s="828"/>
      <c r="N59" s="828"/>
      <c r="O59" s="828"/>
      <c r="P59" s="829"/>
      <c r="Q59" s="896"/>
      <c r="R59" s="897"/>
      <c r="S59" s="897"/>
      <c r="T59" s="897"/>
      <c r="U59" s="897"/>
      <c r="V59" s="897"/>
      <c r="W59" s="897"/>
      <c r="X59" s="897"/>
      <c r="Y59" s="897"/>
      <c r="Z59" s="897"/>
      <c r="AA59" s="897"/>
      <c r="AB59" s="897"/>
      <c r="AC59" s="897"/>
      <c r="AD59" s="897"/>
      <c r="AE59" s="898"/>
      <c r="AF59" s="833"/>
      <c r="AG59" s="834"/>
      <c r="AH59" s="834"/>
      <c r="AI59" s="834"/>
      <c r="AJ59" s="835"/>
      <c r="AK59" s="899"/>
      <c r="AL59" s="897"/>
      <c r="AM59" s="897"/>
      <c r="AN59" s="897"/>
      <c r="AO59" s="897"/>
      <c r="AP59" s="897"/>
      <c r="AQ59" s="897"/>
      <c r="AR59" s="897"/>
      <c r="AS59" s="897"/>
      <c r="AT59" s="897"/>
      <c r="AU59" s="897"/>
      <c r="AV59" s="897"/>
      <c r="AW59" s="897"/>
      <c r="AX59" s="897"/>
      <c r="AY59" s="897"/>
      <c r="AZ59" s="900"/>
      <c r="BA59" s="900"/>
      <c r="BB59" s="900"/>
      <c r="BC59" s="900"/>
      <c r="BD59" s="900"/>
      <c r="BE59" s="891"/>
      <c r="BF59" s="891"/>
      <c r="BG59" s="891"/>
      <c r="BH59" s="891"/>
      <c r="BI59" s="892"/>
      <c r="BJ59" s="232"/>
      <c r="BK59" s="232"/>
      <c r="BL59" s="232"/>
      <c r="BM59" s="232"/>
      <c r="BN59" s="232"/>
      <c r="BO59" s="245"/>
      <c r="BP59" s="245"/>
      <c r="BQ59" s="242">
        <v>53</v>
      </c>
      <c r="BR59" s="243"/>
      <c r="BS59" s="840"/>
      <c r="BT59" s="841"/>
      <c r="BU59" s="841"/>
      <c r="BV59" s="841"/>
      <c r="BW59" s="841"/>
      <c r="BX59" s="841"/>
      <c r="BY59" s="841"/>
      <c r="BZ59" s="841"/>
      <c r="CA59" s="841"/>
      <c r="CB59" s="841"/>
      <c r="CC59" s="841"/>
      <c r="CD59" s="841"/>
      <c r="CE59" s="841"/>
      <c r="CF59" s="841"/>
      <c r="CG59" s="842"/>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15"/>
      <c r="DW59" s="816"/>
      <c r="DX59" s="816"/>
      <c r="DY59" s="816"/>
      <c r="DZ59" s="817"/>
      <c r="EA59" s="226"/>
    </row>
    <row r="60" spans="1:131" s="227" customFormat="1" ht="26.25" customHeight="1" x14ac:dyDescent="0.15">
      <c r="A60" s="241">
        <v>33</v>
      </c>
      <c r="B60" s="827"/>
      <c r="C60" s="828"/>
      <c r="D60" s="828"/>
      <c r="E60" s="828"/>
      <c r="F60" s="828"/>
      <c r="G60" s="828"/>
      <c r="H60" s="828"/>
      <c r="I60" s="828"/>
      <c r="J60" s="828"/>
      <c r="K60" s="828"/>
      <c r="L60" s="828"/>
      <c r="M60" s="828"/>
      <c r="N60" s="828"/>
      <c r="O60" s="828"/>
      <c r="P60" s="829"/>
      <c r="Q60" s="896"/>
      <c r="R60" s="897"/>
      <c r="S60" s="897"/>
      <c r="T60" s="897"/>
      <c r="U60" s="897"/>
      <c r="V60" s="897"/>
      <c r="W60" s="897"/>
      <c r="X60" s="897"/>
      <c r="Y60" s="897"/>
      <c r="Z60" s="897"/>
      <c r="AA60" s="897"/>
      <c r="AB60" s="897"/>
      <c r="AC60" s="897"/>
      <c r="AD60" s="897"/>
      <c r="AE60" s="898"/>
      <c r="AF60" s="833"/>
      <c r="AG60" s="834"/>
      <c r="AH60" s="834"/>
      <c r="AI60" s="834"/>
      <c r="AJ60" s="835"/>
      <c r="AK60" s="899"/>
      <c r="AL60" s="897"/>
      <c r="AM60" s="897"/>
      <c r="AN60" s="897"/>
      <c r="AO60" s="897"/>
      <c r="AP60" s="897"/>
      <c r="AQ60" s="897"/>
      <c r="AR60" s="897"/>
      <c r="AS60" s="897"/>
      <c r="AT60" s="897"/>
      <c r="AU60" s="897"/>
      <c r="AV60" s="897"/>
      <c r="AW60" s="897"/>
      <c r="AX60" s="897"/>
      <c r="AY60" s="897"/>
      <c r="AZ60" s="900"/>
      <c r="BA60" s="900"/>
      <c r="BB60" s="900"/>
      <c r="BC60" s="900"/>
      <c r="BD60" s="900"/>
      <c r="BE60" s="891"/>
      <c r="BF60" s="891"/>
      <c r="BG60" s="891"/>
      <c r="BH60" s="891"/>
      <c r="BI60" s="892"/>
      <c r="BJ60" s="232"/>
      <c r="BK60" s="232"/>
      <c r="BL60" s="232"/>
      <c r="BM60" s="232"/>
      <c r="BN60" s="232"/>
      <c r="BO60" s="245"/>
      <c r="BP60" s="245"/>
      <c r="BQ60" s="242">
        <v>54</v>
      </c>
      <c r="BR60" s="243"/>
      <c r="BS60" s="840"/>
      <c r="BT60" s="841"/>
      <c r="BU60" s="841"/>
      <c r="BV60" s="841"/>
      <c r="BW60" s="841"/>
      <c r="BX60" s="841"/>
      <c r="BY60" s="841"/>
      <c r="BZ60" s="841"/>
      <c r="CA60" s="841"/>
      <c r="CB60" s="841"/>
      <c r="CC60" s="841"/>
      <c r="CD60" s="841"/>
      <c r="CE60" s="841"/>
      <c r="CF60" s="841"/>
      <c r="CG60" s="842"/>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15"/>
      <c r="DW60" s="816"/>
      <c r="DX60" s="816"/>
      <c r="DY60" s="816"/>
      <c r="DZ60" s="817"/>
      <c r="EA60" s="226"/>
    </row>
    <row r="61" spans="1:131" s="227" customFormat="1" ht="26.25" customHeight="1" thickBot="1" x14ac:dyDescent="0.2">
      <c r="A61" s="241">
        <v>34</v>
      </c>
      <c r="B61" s="827"/>
      <c r="C61" s="828"/>
      <c r="D61" s="828"/>
      <c r="E61" s="828"/>
      <c r="F61" s="828"/>
      <c r="G61" s="828"/>
      <c r="H61" s="828"/>
      <c r="I61" s="828"/>
      <c r="J61" s="828"/>
      <c r="K61" s="828"/>
      <c r="L61" s="828"/>
      <c r="M61" s="828"/>
      <c r="N61" s="828"/>
      <c r="O61" s="828"/>
      <c r="P61" s="829"/>
      <c r="Q61" s="896"/>
      <c r="R61" s="897"/>
      <c r="S61" s="897"/>
      <c r="T61" s="897"/>
      <c r="U61" s="897"/>
      <c r="V61" s="897"/>
      <c r="W61" s="897"/>
      <c r="X61" s="897"/>
      <c r="Y61" s="897"/>
      <c r="Z61" s="897"/>
      <c r="AA61" s="897"/>
      <c r="AB61" s="897"/>
      <c r="AC61" s="897"/>
      <c r="AD61" s="897"/>
      <c r="AE61" s="898"/>
      <c r="AF61" s="833"/>
      <c r="AG61" s="834"/>
      <c r="AH61" s="834"/>
      <c r="AI61" s="834"/>
      <c r="AJ61" s="835"/>
      <c r="AK61" s="899"/>
      <c r="AL61" s="897"/>
      <c r="AM61" s="897"/>
      <c r="AN61" s="897"/>
      <c r="AO61" s="897"/>
      <c r="AP61" s="897"/>
      <c r="AQ61" s="897"/>
      <c r="AR61" s="897"/>
      <c r="AS61" s="897"/>
      <c r="AT61" s="897"/>
      <c r="AU61" s="897"/>
      <c r="AV61" s="897"/>
      <c r="AW61" s="897"/>
      <c r="AX61" s="897"/>
      <c r="AY61" s="897"/>
      <c r="AZ61" s="900"/>
      <c r="BA61" s="900"/>
      <c r="BB61" s="900"/>
      <c r="BC61" s="900"/>
      <c r="BD61" s="900"/>
      <c r="BE61" s="891"/>
      <c r="BF61" s="891"/>
      <c r="BG61" s="891"/>
      <c r="BH61" s="891"/>
      <c r="BI61" s="892"/>
      <c r="BJ61" s="232"/>
      <c r="BK61" s="232"/>
      <c r="BL61" s="232"/>
      <c r="BM61" s="232"/>
      <c r="BN61" s="232"/>
      <c r="BO61" s="245"/>
      <c r="BP61" s="245"/>
      <c r="BQ61" s="242">
        <v>55</v>
      </c>
      <c r="BR61" s="243"/>
      <c r="BS61" s="840"/>
      <c r="BT61" s="841"/>
      <c r="BU61" s="841"/>
      <c r="BV61" s="841"/>
      <c r="BW61" s="841"/>
      <c r="BX61" s="841"/>
      <c r="BY61" s="841"/>
      <c r="BZ61" s="841"/>
      <c r="CA61" s="841"/>
      <c r="CB61" s="841"/>
      <c r="CC61" s="841"/>
      <c r="CD61" s="841"/>
      <c r="CE61" s="841"/>
      <c r="CF61" s="841"/>
      <c r="CG61" s="842"/>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15"/>
      <c r="DW61" s="816"/>
      <c r="DX61" s="816"/>
      <c r="DY61" s="816"/>
      <c r="DZ61" s="817"/>
      <c r="EA61" s="226"/>
    </row>
    <row r="62" spans="1:131" s="227" customFormat="1" ht="26.25" customHeight="1" x14ac:dyDescent="0.15">
      <c r="A62" s="241">
        <v>35</v>
      </c>
      <c r="B62" s="827"/>
      <c r="C62" s="828"/>
      <c r="D62" s="828"/>
      <c r="E62" s="828"/>
      <c r="F62" s="828"/>
      <c r="G62" s="828"/>
      <c r="H62" s="828"/>
      <c r="I62" s="828"/>
      <c r="J62" s="828"/>
      <c r="K62" s="828"/>
      <c r="L62" s="828"/>
      <c r="M62" s="828"/>
      <c r="N62" s="828"/>
      <c r="O62" s="828"/>
      <c r="P62" s="829"/>
      <c r="Q62" s="896"/>
      <c r="R62" s="897"/>
      <c r="S62" s="897"/>
      <c r="T62" s="897"/>
      <c r="U62" s="897"/>
      <c r="V62" s="897"/>
      <c r="W62" s="897"/>
      <c r="X62" s="897"/>
      <c r="Y62" s="897"/>
      <c r="Z62" s="897"/>
      <c r="AA62" s="897"/>
      <c r="AB62" s="897"/>
      <c r="AC62" s="897"/>
      <c r="AD62" s="897"/>
      <c r="AE62" s="898"/>
      <c r="AF62" s="833"/>
      <c r="AG62" s="834"/>
      <c r="AH62" s="834"/>
      <c r="AI62" s="834"/>
      <c r="AJ62" s="835"/>
      <c r="AK62" s="899"/>
      <c r="AL62" s="897"/>
      <c r="AM62" s="897"/>
      <c r="AN62" s="897"/>
      <c r="AO62" s="897"/>
      <c r="AP62" s="897"/>
      <c r="AQ62" s="897"/>
      <c r="AR62" s="897"/>
      <c r="AS62" s="897"/>
      <c r="AT62" s="897"/>
      <c r="AU62" s="897"/>
      <c r="AV62" s="897"/>
      <c r="AW62" s="897"/>
      <c r="AX62" s="897"/>
      <c r="AY62" s="897"/>
      <c r="AZ62" s="900"/>
      <c r="BA62" s="900"/>
      <c r="BB62" s="900"/>
      <c r="BC62" s="900"/>
      <c r="BD62" s="900"/>
      <c r="BE62" s="891"/>
      <c r="BF62" s="891"/>
      <c r="BG62" s="891"/>
      <c r="BH62" s="891"/>
      <c r="BI62" s="892"/>
      <c r="BJ62" s="908" t="s">
        <v>398</v>
      </c>
      <c r="BK62" s="869"/>
      <c r="BL62" s="869"/>
      <c r="BM62" s="869"/>
      <c r="BN62" s="870"/>
      <c r="BO62" s="245"/>
      <c r="BP62" s="245"/>
      <c r="BQ62" s="242">
        <v>56</v>
      </c>
      <c r="BR62" s="243"/>
      <c r="BS62" s="840"/>
      <c r="BT62" s="841"/>
      <c r="BU62" s="841"/>
      <c r="BV62" s="841"/>
      <c r="BW62" s="841"/>
      <c r="BX62" s="841"/>
      <c r="BY62" s="841"/>
      <c r="BZ62" s="841"/>
      <c r="CA62" s="841"/>
      <c r="CB62" s="841"/>
      <c r="CC62" s="841"/>
      <c r="CD62" s="841"/>
      <c r="CE62" s="841"/>
      <c r="CF62" s="841"/>
      <c r="CG62" s="842"/>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15"/>
      <c r="DW62" s="816"/>
      <c r="DX62" s="816"/>
      <c r="DY62" s="816"/>
      <c r="DZ62" s="817"/>
      <c r="EA62" s="226"/>
    </row>
    <row r="63" spans="1:131" s="227" customFormat="1" ht="26.25" customHeight="1" thickBot="1" x14ac:dyDescent="0.2">
      <c r="A63" s="244" t="s">
        <v>379</v>
      </c>
      <c r="B63" s="853" t="s">
        <v>399</v>
      </c>
      <c r="C63" s="854"/>
      <c r="D63" s="854"/>
      <c r="E63" s="854"/>
      <c r="F63" s="854"/>
      <c r="G63" s="854"/>
      <c r="H63" s="854"/>
      <c r="I63" s="854"/>
      <c r="J63" s="854"/>
      <c r="K63" s="854"/>
      <c r="L63" s="854"/>
      <c r="M63" s="854"/>
      <c r="N63" s="854"/>
      <c r="O63" s="854"/>
      <c r="P63" s="855"/>
      <c r="Q63" s="901"/>
      <c r="R63" s="902"/>
      <c r="S63" s="902"/>
      <c r="T63" s="902"/>
      <c r="U63" s="902"/>
      <c r="V63" s="902"/>
      <c r="W63" s="902"/>
      <c r="X63" s="902"/>
      <c r="Y63" s="902"/>
      <c r="Z63" s="902"/>
      <c r="AA63" s="902"/>
      <c r="AB63" s="902"/>
      <c r="AC63" s="902"/>
      <c r="AD63" s="902"/>
      <c r="AE63" s="903"/>
      <c r="AF63" s="904">
        <v>14</v>
      </c>
      <c r="AG63" s="905"/>
      <c r="AH63" s="905"/>
      <c r="AI63" s="905"/>
      <c r="AJ63" s="906"/>
      <c r="AK63" s="907"/>
      <c r="AL63" s="902"/>
      <c r="AM63" s="902"/>
      <c r="AN63" s="902"/>
      <c r="AO63" s="902"/>
      <c r="AP63" s="905">
        <v>161</v>
      </c>
      <c r="AQ63" s="905"/>
      <c r="AR63" s="905"/>
      <c r="AS63" s="905"/>
      <c r="AT63" s="905"/>
      <c r="AU63" s="905">
        <v>161</v>
      </c>
      <c r="AV63" s="905"/>
      <c r="AW63" s="905"/>
      <c r="AX63" s="905"/>
      <c r="AY63" s="905"/>
      <c r="AZ63" s="909"/>
      <c r="BA63" s="909"/>
      <c r="BB63" s="909"/>
      <c r="BC63" s="909"/>
      <c r="BD63" s="909"/>
      <c r="BE63" s="910"/>
      <c r="BF63" s="910"/>
      <c r="BG63" s="910"/>
      <c r="BH63" s="910"/>
      <c r="BI63" s="911"/>
      <c r="BJ63" s="912" t="s">
        <v>166</v>
      </c>
      <c r="BK63" s="913"/>
      <c r="BL63" s="913"/>
      <c r="BM63" s="913"/>
      <c r="BN63" s="914"/>
      <c r="BO63" s="245"/>
      <c r="BP63" s="245"/>
      <c r="BQ63" s="242">
        <v>57</v>
      </c>
      <c r="BR63" s="243"/>
      <c r="BS63" s="840"/>
      <c r="BT63" s="841"/>
      <c r="BU63" s="841"/>
      <c r="BV63" s="841"/>
      <c r="BW63" s="841"/>
      <c r="BX63" s="841"/>
      <c r="BY63" s="841"/>
      <c r="BZ63" s="841"/>
      <c r="CA63" s="841"/>
      <c r="CB63" s="841"/>
      <c r="CC63" s="841"/>
      <c r="CD63" s="841"/>
      <c r="CE63" s="841"/>
      <c r="CF63" s="841"/>
      <c r="CG63" s="842"/>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15"/>
      <c r="DW63" s="816"/>
      <c r="DX63" s="816"/>
      <c r="DY63" s="816"/>
      <c r="DZ63" s="817"/>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40"/>
      <c r="BT64" s="841"/>
      <c r="BU64" s="841"/>
      <c r="BV64" s="841"/>
      <c r="BW64" s="841"/>
      <c r="BX64" s="841"/>
      <c r="BY64" s="841"/>
      <c r="BZ64" s="841"/>
      <c r="CA64" s="841"/>
      <c r="CB64" s="841"/>
      <c r="CC64" s="841"/>
      <c r="CD64" s="841"/>
      <c r="CE64" s="841"/>
      <c r="CF64" s="841"/>
      <c r="CG64" s="842"/>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15"/>
      <c r="DW64" s="816"/>
      <c r="DX64" s="816"/>
      <c r="DY64" s="816"/>
      <c r="DZ64" s="817"/>
      <c r="EA64" s="226"/>
    </row>
    <row r="65" spans="1:131" s="227" customFormat="1" ht="26.25" customHeight="1" thickBot="1" x14ac:dyDescent="0.2">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40"/>
      <c r="BT65" s="841"/>
      <c r="BU65" s="841"/>
      <c r="BV65" s="841"/>
      <c r="BW65" s="841"/>
      <c r="BX65" s="841"/>
      <c r="BY65" s="841"/>
      <c r="BZ65" s="841"/>
      <c r="CA65" s="841"/>
      <c r="CB65" s="841"/>
      <c r="CC65" s="841"/>
      <c r="CD65" s="841"/>
      <c r="CE65" s="841"/>
      <c r="CF65" s="841"/>
      <c r="CG65" s="842"/>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15"/>
      <c r="DW65" s="816"/>
      <c r="DX65" s="816"/>
      <c r="DY65" s="816"/>
      <c r="DZ65" s="817"/>
      <c r="EA65" s="226"/>
    </row>
    <row r="66" spans="1:131" s="227" customFormat="1" ht="26.25" customHeight="1" x14ac:dyDescent="0.15">
      <c r="A66" s="806" t="s">
        <v>401</v>
      </c>
      <c r="B66" s="807"/>
      <c r="C66" s="807"/>
      <c r="D66" s="807"/>
      <c r="E66" s="807"/>
      <c r="F66" s="807"/>
      <c r="G66" s="807"/>
      <c r="H66" s="807"/>
      <c r="I66" s="807"/>
      <c r="J66" s="807"/>
      <c r="K66" s="807"/>
      <c r="L66" s="807"/>
      <c r="M66" s="807"/>
      <c r="N66" s="807"/>
      <c r="O66" s="807"/>
      <c r="P66" s="808"/>
      <c r="Q66" s="783" t="s">
        <v>383</v>
      </c>
      <c r="R66" s="784"/>
      <c r="S66" s="784"/>
      <c r="T66" s="784"/>
      <c r="U66" s="785"/>
      <c r="V66" s="783" t="s">
        <v>384</v>
      </c>
      <c r="W66" s="784"/>
      <c r="X66" s="784"/>
      <c r="Y66" s="784"/>
      <c r="Z66" s="785"/>
      <c r="AA66" s="783" t="s">
        <v>385</v>
      </c>
      <c r="AB66" s="784"/>
      <c r="AC66" s="784"/>
      <c r="AD66" s="784"/>
      <c r="AE66" s="785"/>
      <c r="AF66" s="915" t="s">
        <v>386</v>
      </c>
      <c r="AG66" s="876"/>
      <c r="AH66" s="876"/>
      <c r="AI66" s="876"/>
      <c r="AJ66" s="916"/>
      <c r="AK66" s="783" t="s">
        <v>387</v>
      </c>
      <c r="AL66" s="807"/>
      <c r="AM66" s="807"/>
      <c r="AN66" s="807"/>
      <c r="AO66" s="808"/>
      <c r="AP66" s="783" t="s">
        <v>402</v>
      </c>
      <c r="AQ66" s="784"/>
      <c r="AR66" s="784"/>
      <c r="AS66" s="784"/>
      <c r="AT66" s="785"/>
      <c r="AU66" s="783" t="s">
        <v>403</v>
      </c>
      <c r="AV66" s="784"/>
      <c r="AW66" s="784"/>
      <c r="AX66" s="784"/>
      <c r="AY66" s="785"/>
      <c r="AZ66" s="783" t="s">
        <v>367</v>
      </c>
      <c r="BA66" s="784"/>
      <c r="BB66" s="784"/>
      <c r="BC66" s="784"/>
      <c r="BD66" s="795"/>
      <c r="BE66" s="245"/>
      <c r="BF66" s="245"/>
      <c r="BG66" s="245"/>
      <c r="BH66" s="245"/>
      <c r="BI66" s="245"/>
      <c r="BJ66" s="245"/>
      <c r="BK66" s="245"/>
      <c r="BL66" s="245"/>
      <c r="BM66" s="245"/>
      <c r="BN66" s="245"/>
      <c r="BO66" s="245"/>
      <c r="BP66" s="245"/>
      <c r="BQ66" s="242">
        <v>60</v>
      </c>
      <c r="BR66" s="247"/>
      <c r="BS66" s="926"/>
      <c r="BT66" s="927"/>
      <c r="BU66" s="927"/>
      <c r="BV66" s="927"/>
      <c r="BW66" s="927"/>
      <c r="BX66" s="927"/>
      <c r="BY66" s="927"/>
      <c r="BZ66" s="927"/>
      <c r="CA66" s="927"/>
      <c r="CB66" s="927"/>
      <c r="CC66" s="927"/>
      <c r="CD66" s="927"/>
      <c r="CE66" s="927"/>
      <c r="CF66" s="927"/>
      <c r="CG66" s="928"/>
      <c r="CH66" s="923"/>
      <c r="CI66" s="924"/>
      <c r="CJ66" s="924"/>
      <c r="CK66" s="924"/>
      <c r="CL66" s="925"/>
      <c r="CM66" s="923"/>
      <c r="CN66" s="924"/>
      <c r="CO66" s="924"/>
      <c r="CP66" s="924"/>
      <c r="CQ66" s="925"/>
      <c r="CR66" s="923"/>
      <c r="CS66" s="924"/>
      <c r="CT66" s="924"/>
      <c r="CU66" s="924"/>
      <c r="CV66" s="925"/>
      <c r="CW66" s="923"/>
      <c r="CX66" s="924"/>
      <c r="CY66" s="924"/>
      <c r="CZ66" s="924"/>
      <c r="DA66" s="925"/>
      <c r="DB66" s="923"/>
      <c r="DC66" s="924"/>
      <c r="DD66" s="924"/>
      <c r="DE66" s="924"/>
      <c r="DF66" s="925"/>
      <c r="DG66" s="923"/>
      <c r="DH66" s="924"/>
      <c r="DI66" s="924"/>
      <c r="DJ66" s="924"/>
      <c r="DK66" s="925"/>
      <c r="DL66" s="923"/>
      <c r="DM66" s="924"/>
      <c r="DN66" s="924"/>
      <c r="DO66" s="924"/>
      <c r="DP66" s="925"/>
      <c r="DQ66" s="923"/>
      <c r="DR66" s="924"/>
      <c r="DS66" s="924"/>
      <c r="DT66" s="924"/>
      <c r="DU66" s="925"/>
      <c r="DV66" s="920"/>
      <c r="DW66" s="921"/>
      <c r="DX66" s="921"/>
      <c r="DY66" s="921"/>
      <c r="DZ66" s="922"/>
      <c r="EA66" s="226"/>
    </row>
    <row r="67" spans="1:131" s="227" customFormat="1" ht="26.25" customHeight="1" thickBot="1" x14ac:dyDescent="0.2">
      <c r="A67" s="809"/>
      <c r="B67" s="810"/>
      <c r="C67" s="810"/>
      <c r="D67" s="810"/>
      <c r="E67" s="810"/>
      <c r="F67" s="810"/>
      <c r="G67" s="810"/>
      <c r="H67" s="810"/>
      <c r="I67" s="810"/>
      <c r="J67" s="810"/>
      <c r="K67" s="810"/>
      <c r="L67" s="810"/>
      <c r="M67" s="810"/>
      <c r="N67" s="810"/>
      <c r="O67" s="810"/>
      <c r="P67" s="811"/>
      <c r="Q67" s="786"/>
      <c r="R67" s="787"/>
      <c r="S67" s="787"/>
      <c r="T67" s="787"/>
      <c r="U67" s="788"/>
      <c r="V67" s="786"/>
      <c r="W67" s="787"/>
      <c r="X67" s="787"/>
      <c r="Y67" s="787"/>
      <c r="Z67" s="788"/>
      <c r="AA67" s="786"/>
      <c r="AB67" s="787"/>
      <c r="AC67" s="787"/>
      <c r="AD67" s="787"/>
      <c r="AE67" s="788"/>
      <c r="AF67" s="917"/>
      <c r="AG67" s="879"/>
      <c r="AH67" s="879"/>
      <c r="AI67" s="879"/>
      <c r="AJ67" s="918"/>
      <c r="AK67" s="919"/>
      <c r="AL67" s="810"/>
      <c r="AM67" s="810"/>
      <c r="AN67" s="810"/>
      <c r="AO67" s="811"/>
      <c r="AP67" s="786"/>
      <c r="AQ67" s="787"/>
      <c r="AR67" s="787"/>
      <c r="AS67" s="787"/>
      <c r="AT67" s="788"/>
      <c r="AU67" s="786"/>
      <c r="AV67" s="787"/>
      <c r="AW67" s="787"/>
      <c r="AX67" s="787"/>
      <c r="AY67" s="788"/>
      <c r="AZ67" s="786"/>
      <c r="BA67" s="787"/>
      <c r="BB67" s="787"/>
      <c r="BC67" s="787"/>
      <c r="BD67" s="796"/>
      <c r="BE67" s="245"/>
      <c r="BF67" s="245"/>
      <c r="BG67" s="245"/>
      <c r="BH67" s="245"/>
      <c r="BI67" s="245"/>
      <c r="BJ67" s="245"/>
      <c r="BK67" s="245"/>
      <c r="BL67" s="245"/>
      <c r="BM67" s="245"/>
      <c r="BN67" s="245"/>
      <c r="BO67" s="245"/>
      <c r="BP67" s="245"/>
      <c r="BQ67" s="242">
        <v>61</v>
      </c>
      <c r="BR67" s="247"/>
      <c r="BS67" s="926"/>
      <c r="BT67" s="927"/>
      <c r="BU67" s="927"/>
      <c r="BV67" s="927"/>
      <c r="BW67" s="927"/>
      <c r="BX67" s="927"/>
      <c r="BY67" s="927"/>
      <c r="BZ67" s="927"/>
      <c r="CA67" s="927"/>
      <c r="CB67" s="927"/>
      <c r="CC67" s="927"/>
      <c r="CD67" s="927"/>
      <c r="CE67" s="927"/>
      <c r="CF67" s="927"/>
      <c r="CG67" s="928"/>
      <c r="CH67" s="923"/>
      <c r="CI67" s="924"/>
      <c r="CJ67" s="924"/>
      <c r="CK67" s="924"/>
      <c r="CL67" s="925"/>
      <c r="CM67" s="923"/>
      <c r="CN67" s="924"/>
      <c r="CO67" s="924"/>
      <c r="CP67" s="924"/>
      <c r="CQ67" s="925"/>
      <c r="CR67" s="923"/>
      <c r="CS67" s="924"/>
      <c r="CT67" s="924"/>
      <c r="CU67" s="924"/>
      <c r="CV67" s="925"/>
      <c r="CW67" s="923"/>
      <c r="CX67" s="924"/>
      <c r="CY67" s="924"/>
      <c r="CZ67" s="924"/>
      <c r="DA67" s="925"/>
      <c r="DB67" s="923"/>
      <c r="DC67" s="924"/>
      <c r="DD67" s="924"/>
      <c r="DE67" s="924"/>
      <c r="DF67" s="925"/>
      <c r="DG67" s="923"/>
      <c r="DH67" s="924"/>
      <c r="DI67" s="924"/>
      <c r="DJ67" s="924"/>
      <c r="DK67" s="925"/>
      <c r="DL67" s="923"/>
      <c r="DM67" s="924"/>
      <c r="DN67" s="924"/>
      <c r="DO67" s="924"/>
      <c r="DP67" s="925"/>
      <c r="DQ67" s="923"/>
      <c r="DR67" s="924"/>
      <c r="DS67" s="924"/>
      <c r="DT67" s="924"/>
      <c r="DU67" s="925"/>
      <c r="DV67" s="920"/>
      <c r="DW67" s="921"/>
      <c r="DX67" s="921"/>
      <c r="DY67" s="921"/>
      <c r="DZ67" s="922"/>
      <c r="EA67" s="226"/>
    </row>
    <row r="68" spans="1:131" s="227" customFormat="1" ht="26.25" customHeight="1" thickTop="1" x14ac:dyDescent="0.15">
      <c r="A68" s="238">
        <v>1</v>
      </c>
      <c r="B68" s="932" t="s">
        <v>558</v>
      </c>
      <c r="C68" s="933"/>
      <c r="D68" s="933"/>
      <c r="E68" s="933"/>
      <c r="F68" s="933"/>
      <c r="G68" s="933"/>
      <c r="H68" s="933"/>
      <c r="I68" s="933"/>
      <c r="J68" s="933"/>
      <c r="K68" s="933"/>
      <c r="L68" s="933"/>
      <c r="M68" s="933"/>
      <c r="N68" s="933"/>
      <c r="O68" s="933"/>
      <c r="P68" s="934"/>
      <c r="Q68" s="935">
        <v>5939</v>
      </c>
      <c r="R68" s="929"/>
      <c r="S68" s="929"/>
      <c r="T68" s="929"/>
      <c r="U68" s="929"/>
      <c r="V68" s="929">
        <v>5756</v>
      </c>
      <c r="W68" s="929"/>
      <c r="X68" s="929"/>
      <c r="Y68" s="929"/>
      <c r="Z68" s="929"/>
      <c r="AA68" s="929">
        <v>183</v>
      </c>
      <c r="AB68" s="929"/>
      <c r="AC68" s="929"/>
      <c r="AD68" s="929"/>
      <c r="AE68" s="929"/>
      <c r="AF68" s="929">
        <v>121</v>
      </c>
      <c r="AG68" s="929"/>
      <c r="AH68" s="929"/>
      <c r="AI68" s="929"/>
      <c r="AJ68" s="929"/>
      <c r="AK68" s="929" t="s">
        <v>498</v>
      </c>
      <c r="AL68" s="929"/>
      <c r="AM68" s="929"/>
      <c r="AN68" s="929"/>
      <c r="AO68" s="929"/>
      <c r="AP68" s="929">
        <v>3883</v>
      </c>
      <c r="AQ68" s="929"/>
      <c r="AR68" s="929"/>
      <c r="AS68" s="929"/>
      <c r="AT68" s="929"/>
      <c r="AU68" s="929">
        <v>42</v>
      </c>
      <c r="AV68" s="929"/>
      <c r="AW68" s="929"/>
      <c r="AX68" s="929"/>
      <c r="AY68" s="929"/>
      <c r="AZ68" s="930"/>
      <c r="BA68" s="930"/>
      <c r="BB68" s="930"/>
      <c r="BC68" s="930"/>
      <c r="BD68" s="931"/>
      <c r="BE68" s="245"/>
      <c r="BF68" s="245"/>
      <c r="BG68" s="245"/>
      <c r="BH68" s="245"/>
      <c r="BI68" s="245"/>
      <c r="BJ68" s="245"/>
      <c r="BK68" s="245"/>
      <c r="BL68" s="245"/>
      <c r="BM68" s="245"/>
      <c r="BN68" s="245"/>
      <c r="BO68" s="245"/>
      <c r="BP68" s="245"/>
      <c r="BQ68" s="242">
        <v>62</v>
      </c>
      <c r="BR68" s="247"/>
      <c r="BS68" s="926"/>
      <c r="BT68" s="927"/>
      <c r="BU68" s="927"/>
      <c r="BV68" s="927"/>
      <c r="BW68" s="927"/>
      <c r="BX68" s="927"/>
      <c r="BY68" s="927"/>
      <c r="BZ68" s="927"/>
      <c r="CA68" s="927"/>
      <c r="CB68" s="927"/>
      <c r="CC68" s="927"/>
      <c r="CD68" s="927"/>
      <c r="CE68" s="927"/>
      <c r="CF68" s="927"/>
      <c r="CG68" s="928"/>
      <c r="CH68" s="923"/>
      <c r="CI68" s="924"/>
      <c r="CJ68" s="924"/>
      <c r="CK68" s="924"/>
      <c r="CL68" s="925"/>
      <c r="CM68" s="923"/>
      <c r="CN68" s="924"/>
      <c r="CO68" s="924"/>
      <c r="CP68" s="924"/>
      <c r="CQ68" s="925"/>
      <c r="CR68" s="923"/>
      <c r="CS68" s="924"/>
      <c r="CT68" s="924"/>
      <c r="CU68" s="924"/>
      <c r="CV68" s="925"/>
      <c r="CW68" s="923"/>
      <c r="CX68" s="924"/>
      <c r="CY68" s="924"/>
      <c r="CZ68" s="924"/>
      <c r="DA68" s="925"/>
      <c r="DB68" s="923"/>
      <c r="DC68" s="924"/>
      <c r="DD68" s="924"/>
      <c r="DE68" s="924"/>
      <c r="DF68" s="925"/>
      <c r="DG68" s="923"/>
      <c r="DH68" s="924"/>
      <c r="DI68" s="924"/>
      <c r="DJ68" s="924"/>
      <c r="DK68" s="925"/>
      <c r="DL68" s="923"/>
      <c r="DM68" s="924"/>
      <c r="DN68" s="924"/>
      <c r="DO68" s="924"/>
      <c r="DP68" s="925"/>
      <c r="DQ68" s="923"/>
      <c r="DR68" s="924"/>
      <c r="DS68" s="924"/>
      <c r="DT68" s="924"/>
      <c r="DU68" s="925"/>
      <c r="DV68" s="920"/>
      <c r="DW68" s="921"/>
      <c r="DX68" s="921"/>
      <c r="DY68" s="921"/>
      <c r="DZ68" s="922"/>
      <c r="EA68" s="226"/>
    </row>
    <row r="69" spans="1:131" s="227" customFormat="1" ht="26.25" customHeight="1" x14ac:dyDescent="0.15">
      <c r="A69" s="241">
        <v>2</v>
      </c>
      <c r="B69" s="780" t="s">
        <v>559</v>
      </c>
      <c r="C69" s="781"/>
      <c r="D69" s="781"/>
      <c r="E69" s="781"/>
      <c r="F69" s="781"/>
      <c r="G69" s="781"/>
      <c r="H69" s="781"/>
      <c r="I69" s="781"/>
      <c r="J69" s="781"/>
      <c r="K69" s="781"/>
      <c r="L69" s="781"/>
      <c r="M69" s="781"/>
      <c r="N69" s="781"/>
      <c r="O69" s="781"/>
      <c r="P69" s="782"/>
      <c r="Q69" s="936">
        <v>16</v>
      </c>
      <c r="R69" s="894"/>
      <c r="S69" s="894"/>
      <c r="T69" s="894"/>
      <c r="U69" s="894"/>
      <c r="V69" s="894">
        <v>6</v>
      </c>
      <c r="W69" s="894"/>
      <c r="X69" s="894"/>
      <c r="Y69" s="894"/>
      <c r="Z69" s="894"/>
      <c r="AA69" s="894">
        <v>10</v>
      </c>
      <c r="AB69" s="894"/>
      <c r="AC69" s="894"/>
      <c r="AD69" s="894"/>
      <c r="AE69" s="894"/>
      <c r="AF69" s="894">
        <v>5</v>
      </c>
      <c r="AG69" s="894"/>
      <c r="AH69" s="894"/>
      <c r="AI69" s="894"/>
      <c r="AJ69" s="894"/>
      <c r="AK69" s="894" t="s">
        <v>498</v>
      </c>
      <c r="AL69" s="894"/>
      <c r="AM69" s="894"/>
      <c r="AN69" s="894"/>
      <c r="AO69" s="894"/>
      <c r="AP69" s="894" t="s">
        <v>581</v>
      </c>
      <c r="AQ69" s="894"/>
      <c r="AR69" s="894"/>
      <c r="AS69" s="894"/>
      <c r="AT69" s="894"/>
      <c r="AU69" s="894" t="s">
        <v>581</v>
      </c>
      <c r="AV69" s="894"/>
      <c r="AW69" s="894"/>
      <c r="AX69" s="894"/>
      <c r="AY69" s="894"/>
      <c r="AZ69" s="937"/>
      <c r="BA69" s="937"/>
      <c r="BB69" s="937"/>
      <c r="BC69" s="937"/>
      <c r="BD69" s="938"/>
      <c r="BE69" s="245"/>
      <c r="BF69" s="245"/>
      <c r="BG69" s="245"/>
      <c r="BH69" s="245"/>
      <c r="BI69" s="245"/>
      <c r="BJ69" s="245"/>
      <c r="BK69" s="245"/>
      <c r="BL69" s="245"/>
      <c r="BM69" s="245"/>
      <c r="BN69" s="245"/>
      <c r="BO69" s="245"/>
      <c r="BP69" s="245"/>
      <c r="BQ69" s="242">
        <v>63</v>
      </c>
      <c r="BR69" s="247"/>
      <c r="BS69" s="926"/>
      <c r="BT69" s="927"/>
      <c r="BU69" s="927"/>
      <c r="BV69" s="927"/>
      <c r="BW69" s="927"/>
      <c r="BX69" s="927"/>
      <c r="BY69" s="927"/>
      <c r="BZ69" s="927"/>
      <c r="CA69" s="927"/>
      <c r="CB69" s="927"/>
      <c r="CC69" s="927"/>
      <c r="CD69" s="927"/>
      <c r="CE69" s="927"/>
      <c r="CF69" s="927"/>
      <c r="CG69" s="928"/>
      <c r="CH69" s="923"/>
      <c r="CI69" s="924"/>
      <c r="CJ69" s="924"/>
      <c r="CK69" s="924"/>
      <c r="CL69" s="925"/>
      <c r="CM69" s="923"/>
      <c r="CN69" s="924"/>
      <c r="CO69" s="924"/>
      <c r="CP69" s="924"/>
      <c r="CQ69" s="925"/>
      <c r="CR69" s="923"/>
      <c r="CS69" s="924"/>
      <c r="CT69" s="924"/>
      <c r="CU69" s="924"/>
      <c r="CV69" s="925"/>
      <c r="CW69" s="923"/>
      <c r="CX69" s="924"/>
      <c r="CY69" s="924"/>
      <c r="CZ69" s="924"/>
      <c r="DA69" s="925"/>
      <c r="DB69" s="923"/>
      <c r="DC69" s="924"/>
      <c r="DD69" s="924"/>
      <c r="DE69" s="924"/>
      <c r="DF69" s="925"/>
      <c r="DG69" s="923"/>
      <c r="DH69" s="924"/>
      <c r="DI69" s="924"/>
      <c r="DJ69" s="924"/>
      <c r="DK69" s="925"/>
      <c r="DL69" s="923"/>
      <c r="DM69" s="924"/>
      <c r="DN69" s="924"/>
      <c r="DO69" s="924"/>
      <c r="DP69" s="925"/>
      <c r="DQ69" s="923"/>
      <c r="DR69" s="924"/>
      <c r="DS69" s="924"/>
      <c r="DT69" s="924"/>
      <c r="DU69" s="925"/>
      <c r="DV69" s="920"/>
      <c r="DW69" s="921"/>
      <c r="DX69" s="921"/>
      <c r="DY69" s="921"/>
      <c r="DZ69" s="922"/>
      <c r="EA69" s="226"/>
    </row>
    <row r="70" spans="1:131" s="227" customFormat="1" ht="26.25" customHeight="1" x14ac:dyDescent="0.15">
      <c r="A70" s="241">
        <v>3</v>
      </c>
      <c r="B70" s="780" t="s">
        <v>560</v>
      </c>
      <c r="C70" s="781"/>
      <c r="D70" s="781"/>
      <c r="E70" s="781"/>
      <c r="F70" s="781"/>
      <c r="G70" s="781"/>
      <c r="H70" s="781"/>
      <c r="I70" s="781"/>
      <c r="J70" s="781"/>
      <c r="K70" s="781"/>
      <c r="L70" s="781"/>
      <c r="M70" s="781"/>
      <c r="N70" s="781"/>
      <c r="O70" s="781"/>
      <c r="P70" s="782"/>
      <c r="Q70" s="936">
        <v>2149</v>
      </c>
      <c r="R70" s="894"/>
      <c r="S70" s="894"/>
      <c r="T70" s="894"/>
      <c r="U70" s="894"/>
      <c r="V70" s="894">
        <v>2130</v>
      </c>
      <c r="W70" s="894"/>
      <c r="X70" s="894"/>
      <c r="Y70" s="894"/>
      <c r="Z70" s="894"/>
      <c r="AA70" s="894">
        <v>19</v>
      </c>
      <c r="AB70" s="894"/>
      <c r="AC70" s="894"/>
      <c r="AD70" s="894"/>
      <c r="AE70" s="894"/>
      <c r="AF70" s="894">
        <v>40</v>
      </c>
      <c r="AG70" s="894"/>
      <c r="AH70" s="894"/>
      <c r="AI70" s="894"/>
      <c r="AJ70" s="894"/>
      <c r="AK70" s="894" t="s">
        <v>498</v>
      </c>
      <c r="AL70" s="894"/>
      <c r="AM70" s="894"/>
      <c r="AN70" s="894"/>
      <c r="AO70" s="894"/>
      <c r="AP70" s="894">
        <v>217</v>
      </c>
      <c r="AQ70" s="894"/>
      <c r="AR70" s="894"/>
      <c r="AS70" s="894"/>
      <c r="AT70" s="894"/>
      <c r="AU70" s="894">
        <v>17</v>
      </c>
      <c r="AV70" s="894"/>
      <c r="AW70" s="894"/>
      <c r="AX70" s="894"/>
      <c r="AY70" s="894"/>
      <c r="AZ70" s="937"/>
      <c r="BA70" s="937"/>
      <c r="BB70" s="937"/>
      <c r="BC70" s="937"/>
      <c r="BD70" s="938"/>
      <c r="BE70" s="245"/>
      <c r="BF70" s="245"/>
      <c r="BG70" s="245"/>
      <c r="BH70" s="245"/>
      <c r="BI70" s="245"/>
      <c r="BJ70" s="245"/>
      <c r="BK70" s="245"/>
      <c r="BL70" s="245"/>
      <c r="BM70" s="245"/>
      <c r="BN70" s="245"/>
      <c r="BO70" s="245"/>
      <c r="BP70" s="245"/>
      <c r="BQ70" s="242">
        <v>64</v>
      </c>
      <c r="BR70" s="247"/>
      <c r="BS70" s="926"/>
      <c r="BT70" s="927"/>
      <c r="BU70" s="927"/>
      <c r="BV70" s="927"/>
      <c r="BW70" s="927"/>
      <c r="BX70" s="927"/>
      <c r="BY70" s="927"/>
      <c r="BZ70" s="927"/>
      <c r="CA70" s="927"/>
      <c r="CB70" s="927"/>
      <c r="CC70" s="927"/>
      <c r="CD70" s="927"/>
      <c r="CE70" s="927"/>
      <c r="CF70" s="927"/>
      <c r="CG70" s="928"/>
      <c r="CH70" s="923"/>
      <c r="CI70" s="924"/>
      <c r="CJ70" s="924"/>
      <c r="CK70" s="924"/>
      <c r="CL70" s="925"/>
      <c r="CM70" s="923"/>
      <c r="CN70" s="924"/>
      <c r="CO70" s="924"/>
      <c r="CP70" s="924"/>
      <c r="CQ70" s="925"/>
      <c r="CR70" s="923"/>
      <c r="CS70" s="924"/>
      <c r="CT70" s="924"/>
      <c r="CU70" s="924"/>
      <c r="CV70" s="925"/>
      <c r="CW70" s="923"/>
      <c r="CX70" s="924"/>
      <c r="CY70" s="924"/>
      <c r="CZ70" s="924"/>
      <c r="DA70" s="925"/>
      <c r="DB70" s="923"/>
      <c r="DC70" s="924"/>
      <c r="DD70" s="924"/>
      <c r="DE70" s="924"/>
      <c r="DF70" s="925"/>
      <c r="DG70" s="923"/>
      <c r="DH70" s="924"/>
      <c r="DI70" s="924"/>
      <c r="DJ70" s="924"/>
      <c r="DK70" s="925"/>
      <c r="DL70" s="923"/>
      <c r="DM70" s="924"/>
      <c r="DN70" s="924"/>
      <c r="DO70" s="924"/>
      <c r="DP70" s="925"/>
      <c r="DQ70" s="923"/>
      <c r="DR70" s="924"/>
      <c r="DS70" s="924"/>
      <c r="DT70" s="924"/>
      <c r="DU70" s="925"/>
      <c r="DV70" s="920"/>
      <c r="DW70" s="921"/>
      <c r="DX70" s="921"/>
      <c r="DY70" s="921"/>
      <c r="DZ70" s="922"/>
      <c r="EA70" s="226"/>
    </row>
    <row r="71" spans="1:131" s="227" customFormat="1" ht="26.25" customHeight="1" x14ac:dyDescent="0.15">
      <c r="A71" s="241">
        <v>4</v>
      </c>
      <c r="B71" s="780" t="s">
        <v>570</v>
      </c>
      <c r="C71" s="781"/>
      <c r="D71" s="781"/>
      <c r="E71" s="781"/>
      <c r="F71" s="781"/>
      <c r="G71" s="781"/>
      <c r="H71" s="781"/>
      <c r="I71" s="781"/>
      <c r="J71" s="781"/>
      <c r="K71" s="781"/>
      <c r="L71" s="781"/>
      <c r="M71" s="781"/>
      <c r="N71" s="781"/>
      <c r="O71" s="781"/>
      <c r="P71" s="782"/>
      <c r="Q71" s="936">
        <v>30</v>
      </c>
      <c r="R71" s="894"/>
      <c r="S71" s="894"/>
      <c r="T71" s="894"/>
      <c r="U71" s="894"/>
      <c r="V71" s="894">
        <v>16</v>
      </c>
      <c r="W71" s="894"/>
      <c r="X71" s="894"/>
      <c r="Y71" s="894"/>
      <c r="Z71" s="894"/>
      <c r="AA71" s="894">
        <v>14</v>
      </c>
      <c r="AB71" s="894"/>
      <c r="AC71" s="894"/>
      <c r="AD71" s="894"/>
      <c r="AE71" s="894"/>
      <c r="AF71" s="894">
        <v>14</v>
      </c>
      <c r="AG71" s="894"/>
      <c r="AH71" s="894"/>
      <c r="AI71" s="894"/>
      <c r="AJ71" s="894"/>
      <c r="AK71" s="894" t="s">
        <v>498</v>
      </c>
      <c r="AL71" s="894"/>
      <c r="AM71" s="894"/>
      <c r="AN71" s="894"/>
      <c r="AO71" s="894"/>
      <c r="AP71" s="894" t="s">
        <v>581</v>
      </c>
      <c r="AQ71" s="894"/>
      <c r="AR71" s="894"/>
      <c r="AS71" s="894"/>
      <c r="AT71" s="894"/>
      <c r="AU71" s="894" t="s">
        <v>581</v>
      </c>
      <c r="AV71" s="894"/>
      <c r="AW71" s="894"/>
      <c r="AX71" s="894"/>
      <c r="AY71" s="894"/>
      <c r="AZ71" s="937"/>
      <c r="BA71" s="937"/>
      <c r="BB71" s="937"/>
      <c r="BC71" s="937"/>
      <c r="BD71" s="938"/>
      <c r="BE71" s="245"/>
      <c r="BF71" s="245"/>
      <c r="BG71" s="245"/>
      <c r="BH71" s="245"/>
      <c r="BI71" s="245"/>
      <c r="BJ71" s="245"/>
      <c r="BK71" s="245"/>
      <c r="BL71" s="245"/>
      <c r="BM71" s="245"/>
      <c r="BN71" s="245"/>
      <c r="BO71" s="245"/>
      <c r="BP71" s="245"/>
      <c r="BQ71" s="242">
        <v>65</v>
      </c>
      <c r="BR71" s="247"/>
      <c r="BS71" s="926"/>
      <c r="BT71" s="927"/>
      <c r="BU71" s="927"/>
      <c r="BV71" s="927"/>
      <c r="BW71" s="927"/>
      <c r="BX71" s="927"/>
      <c r="BY71" s="927"/>
      <c r="BZ71" s="927"/>
      <c r="CA71" s="927"/>
      <c r="CB71" s="927"/>
      <c r="CC71" s="927"/>
      <c r="CD71" s="927"/>
      <c r="CE71" s="927"/>
      <c r="CF71" s="927"/>
      <c r="CG71" s="928"/>
      <c r="CH71" s="923"/>
      <c r="CI71" s="924"/>
      <c r="CJ71" s="924"/>
      <c r="CK71" s="924"/>
      <c r="CL71" s="925"/>
      <c r="CM71" s="923"/>
      <c r="CN71" s="924"/>
      <c r="CO71" s="924"/>
      <c r="CP71" s="924"/>
      <c r="CQ71" s="925"/>
      <c r="CR71" s="923"/>
      <c r="CS71" s="924"/>
      <c r="CT71" s="924"/>
      <c r="CU71" s="924"/>
      <c r="CV71" s="925"/>
      <c r="CW71" s="923"/>
      <c r="CX71" s="924"/>
      <c r="CY71" s="924"/>
      <c r="CZ71" s="924"/>
      <c r="DA71" s="925"/>
      <c r="DB71" s="923"/>
      <c r="DC71" s="924"/>
      <c r="DD71" s="924"/>
      <c r="DE71" s="924"/>
      <c r="DF71" s="925"/>
      <c r="DG71" s="923"/>
      <c r="DH71" s="924"/>
      <c r="DI71" s="924"/>
      <c r="DJ71" s="924"/>
      <c r="DK71" s="925"/>
      <c r="DL71" s="923"/>
      <c r="DM71" s="924"/>
      <c r="DN71" s="924"/>
      <c r="DO71" s="924"/>
      <c r="DP71" s="925"/>
      <c r="DQ71" s="923"/>
      <c r="DR71" s="924"/>
      <c r="DS71" s="924"/>
      <c r="DT71" s="924"/>
      <c r="DU71" s="925"/>
      <c r="DV71" s="920"/>
      <c r="DW71" s="921"/>
      <c r="DX71" s="921"/>
      <c r="DY71" s="921"/>
      <c r="DZ71" s="922"/>
      <c r="EA71" s="226"/>
    </row>
    <row r="72" spans="1:131" s="227" customFormat="1" ht="26.25" customHeight="1" x14ac:dyDescent="0.15">
      <c r="A72" s="241">
        <v>5</v>
      </c>
      <c r="B72" s="780" t="s">
        <v>561</v>
      </c>
      <c r="C72" s="781"/>
      <c r="D72" s="781"/>
      <c r="E72" s="781"/>
      <c r="F72" s="781"/>
      <c r="G72" s="781"/>
      <c r="H72" s="781"/>
      <c r="I72" s="781"/>
      <c r="J72" s="781"/>
      <c r="K72" s="781"/>
      <c r="L72" s="781"/>
      <c r="M72" s="781"/>
      <c r="N72" s="781"/>
      <c r="O72" s="781"/>
      <c r="P72" s="782"/>
      <c r="Q72" s="936">
        <v>1092</v>
      </c>
      <c r="R72" s="894"/>
      <c r="S72" s="894"/>
      <c r="T72" s="894"/>
      <c r="U72" s="894"/>
      <c r="V72" s="894">
        <v>1062</v>
      </c>
      <c r="W72" s="894"/>
      <c r="X72" s="894"/>
      <c r="Y72" s="894"/>
      <c r="Z72" s="894"/>
      <c r="AA72" s="894">
        <v>30</v>
      </c>
      <c r="AB72" s="894"/>
      <c r="AC72" s="894"/>
      <c r="AD72" s="894"/>
      <c r="AE72" s="894"/>
      <c r="AF72" s="894">
        <v>30</v>
      </c>
      <c r="AG72" s="894"/>
      <c r="AH72" s="894"/>
      <c r="AI72" s="894"/>
      <c r="AJ72" s="894"/>
      <c r="AK72" s="894">
        <v>175</v>
      </c>
      <c r="AL72" s="894"/>
      <c r="AM72" s="894"/>
      <c r="AN72" s="894"/>
      <c r="AO72" s="894"/>
      <c r="AP72" s="894" t="s">
        <v>581</v>
      </c>
      <c r="AQ72" s="894"/>
      <c r="AR72" s="894"/>
      <c r="AS72" s="894"/>
      <c r="AT72" s="894"/>
      <c r="AU72" s="894" t="s">
        <v>581</v>
      </c>
      <c r="AV72" s="894"/>
      <c r="AW72" s="894"/>
      <c r="AX72" s="894"/>
      <c r="AY72" s="894"/>
      <c r="AZ72" s="937"/>
      <c r="BA72" s="937"/>
      <c r="BB72" s="937"/>
      <c r="BC72" s="937"/>
      <c r="BD72" s="938"/>
      <c r="BE72" s="245"/>
      <c r="BF72" s="245"/>
      <c r="BG72" s="245"/>
      <c r="BH72" s="245"/>
      <c r="BI72" s="245"/>
      <c r="BJ72" s="245"/>
      <c r="BK72" s="245"/>
      <c r="BL72" s="245"/>
      <c r="BM72" s="245"/>
      <c r="BN72" s="245"/>
      <c r="BO72" s="245"/>
      <c r="BP72" s="245"/>
      <c r="BQ72" s="242">
        <v>66</v>
      </c>
      <c r="BR72" s="247"/>
      <c r="BS72" s="926"/>
      <c r="BT72" s="927"/>
      <c r="BU72" s="927"/>
      <c r="BV72" s="927"/>
      <c r="BW72" s="927"/>
      <c r="BX72" s="927"/>
      <c r="BY72" s="927"/>
      <c r="BZ72" s="927"/>
      <c r="CA72" s="927"/>
      <c r="CB72" s="927"/>
      <c r="CC72" s="927"/>
      <c r="CD72" s="927"/>
      <c r="CE72" s="927"/>
      <c r="CF72" s="927"/>
      <c r="CG72" s="928"/>
      <c r="CH72" s="923"/>
      <c r="CI72" s="924"/>
      <c r="CJ72" s="924"/>
      <c r="CK72" s="924"/>
      <c r="CL72" s="925"/>
      <c r="CM72" s="923"/>
      <c r="CN72" s="924"/>
      <c r="CO72" s="924"/>
      <c r="CP72" s="924"/>
      <c r="CQ72" s="925"/>
      <c r="CR72" s="923"/>
      <c r="CS72" s="924"/>
      <c r="CT72" s="924"/>
      <c r="CU72" s="924"/>
      <c r="CV72" s="925"/>
      <c r="CW72" s="923"/>
      <c r="CX72" s="924"/>
      <c r="CY72" s="924"/>
      <c r="CZ72" s="924"/>
      <c r="DA72" s="925"/>
      <c r="DB72" s="923"/>
      <c r="DC72" s="924"/>
      <c r="DD72" s="924"/>
      <c r="DE72" s="924"/>
      <c r="DF72" s="925"/>
      <c r="DG72" s="923"/>
      <c r="DH72" s="924"/>
      <c r="DI72" s="924"/>
      <c r="DJ72" s="924"/>
      <c r="DK72" s="925"/>
      <c r="DL72" s="923"/>
      <c r="DM72" s="924"/>
      <c r="DN72" s="924"/>
      <c r="DO72" s="924"/>
      <c r="DP72" s="925"/>
      <c r="DQ72" s="923"/>
      <c r="DR72" s="924"/>
      <c r="DS72" s="924"/>
      <c r="DT72" s="924"/>
      <c r="DU72" s="925"/>
      <c r="DV72" s="920"/>
      <c r="DW72" s="921"/>
      <c r="DX72" s="921"/>
      <c r="DY72" s="921"/>
      <c r="DZ72" s="922"/>
      <c r="EA72" s="226"/>
    </row>
    <row r="73" spans="1:131" s="227" customFormat="1" ht="26.25" customHeight="1" x14ac:dyDescent="0.15">
      <c r="A73" s="241">
        <v>6</v>
      </c>
      <c r="B73" s="780" t="s">
        <v>562</v>
      </c>
      <c r="C73" s="781"/>
      <c r="D73" s="781"/>
      <c r="E73" s="781"/>
      <c r="F73" s="781"/>
      <c r="G73" s="781"/>
      <c r="H73" s="781"/>
      <c r="I73" s="781"/>
      <c r="J73" s="781"/>
      <c r="K73" s="781"/>
      <c r="L73" s="781"/>
      <c r="M73" s="781"/>
      <c r="N73" s="781"/>
      <c r="O73" s="781"/>
      <c r="P73" s="782"/>
      <c r="Q73" s="936">
        <v>194</v>
      </c>
      <c r="R73" s="894"/>
      <c r="S73" s="894"/>
      <c r="T73" s="894"/>
      <c r="U73" s="894"/>
      <c r="V73" s="894">
        <v>185</v>
      </c>
      <c r="W73" s="894"/>
      <c r="X73" s="894"/>
      <c r="Y73" s="894"/>
      <c r="Z73" s="894"/>
      <c r="AA73" s="894">
        <v>8</v>
      </c>
      <c r="AB73" s="894"/>
      <c r="AC73" s="894"/>
      <c r="AD73" s="894"/>
      <c r="AE73" s="894"/>
      <c r="AF73" s="894">
        <v>8</v>
      </c>
      <c r="AG73" s="894"/>
      <c r="AH73" s="894"/>
      <c r="AI73" s="894"/>
      <c r="AJ73" s="894"/>
      <c r="AK73" s="894">
        <v>0</v>
      </c>
      <c r="AL73" s="894"/>
      <c r="AM73" s="894"/>
      <c r="AN73" s="894"/>
      <c r="AO73" s="894"/>
      <c r="AP73" s="894" t="s">
        <v>581</v>
      </c>
      <c r="AQ73" s="894"/>
      <c r="AR73" s="894"/>
      <c r="AS73" s="894"/>
      <c r="AT73" s="894"/>
      <c r="AU73" s="894" t="s">
        <v>581</v>
      </c>
      <c r="AV73" s="894"/>
      <c r="AW73" s="894"/>
      <c r="AX73" s="894"/>
      <c r="AY73" s="894"/>
      <c r="AZ73" s="937"/>
      <c r="BA73" s="937"/>
      <c r="BB73" s="937"/>
      <c r="BC73" s="937"/>
      <c r="BD73" s="938"/>
      <c r="BE73" s="245"/>
      <c r="BF73" s="245"/>
      <c r="BG73" s="245"/>
      <c r="BH73" s="245"/>
      <c r="BI73" s="245"/>
      <c r="BJ73" s="245"/>
      <c r="BK73" s="245"/>
      <c r="BL73" s="245"/>
      <c r="BM73" s="245"/>
      <c r="BN73" s="245"/>
      <c r="BO73" s="245"/>
      <c r="BP73" s="245"/>
      <c r="BQ73" s="242">
        <v>67</v>
      </c>
      <c r="BR73" s="247"/>
      <c r="BS73" s="926"/>
      <c r="BT73" s="927"/>
      <c r="BU73" s="927"/>
      <c r="BV73" s="927"/>
      <c r="BW73" s="927"/>
      <c r="BX73" s="927"/>
      <c r="BY73" s="927"/>
      <c r="BZ73" s="927"/>
      <c r="CA73" s="927"/>
      <c r="CB73" s="927"/>
      <c r="CC73" s="927"/>
      <c r="CD73" s="927"/>
      <c r="CE73" s="927"/>
      <c r="CF73" s="927"/>
      <c r="CG73" s="928"/>
      <c r="CH73" s="923"/>
      <c r="CI73" s="924"/>
      <c r="CJ73" s="924"/>
      <c r="CK73" s="924"/>
      <c r="CL73" s="925"/>
      <c r="CM73" s="923"/>
      <c r="CN73" s="924"/>
      <c r="CO73" s="924"/>
      <c r="CP73" s="924"/>
      <c r="CQ73" s="925"/>
      <c r="CR73" s="923"/>
      <c r="CS73" s="924"/>
      <c r="CT73" s="924"/>
      <c r="CU73" s="924"/>
      <c r="CV73" s="925"/>
      <c r="CW73" s="923"/>
      <c r="CX73" s="924"/>
      <c r="CY73" s="924"/>
      <c r="CZ73" s="924"/>
      <c r="DA73" s="925"/>
      <c r="DB73" s="923"/>
      <c r="DC73" s="924"/>
      <c r="DD73" s="924"/>
      <c r="DE73" s="924"/>
      <c r="DF73" s="925"/>
      <c r="DG73" s="923"/>
      <c r="DH73" s="924"/>
      <c r="DI73" s="924"/>
      <c r="DJ73" s="924"/>
      <c r="DK73" s="925"/>
      <c r="DL73" s="923"/>
      <c r="DM73" s="924"/>
      <c r="DN73" s="924"/>
      <c r="DO73" s="924"/>
      <c r="DP73" s="925"/>
      <c r="DQ73" s="923"/>
      <c r="DR73" s="924"/>
      <c r="DS73" s="924"/>
      <c r="DT73" s="924"/>
      <c r="DU73" s="925"/>
      <c r="DV73" s="920"/>
      <c r="DW73" s="921"/>
      <c r="DX73" s="921"/>
      <c r="DY73" s="921"/>
      <c r="DZ73" s="922"/>
      <c r="EA73" s="226"/>
    </row>
    <row r="74" spans="1:131" s="227" customFormat="1" ht="26.25" customHeight="1" x14ac:dyDescent="0.15">
      <c r="A74" s="241">
        <v>7</v>
      </c>
      <c r="B74" s="780" t="s">
        <v>563</v>
      </c>
      <c r="C74" s="781"/>
      <c r="D74" s="781"/>
      <c r="E74" s="781"/>
      <c r="F74" s="781"/>
      <c r="G74" s="781"/>
      <c r="H74" s="781"/>
      <c r="I74" s="781"/>
      <c r="J74" s="781"/>
      <c r="K74" s="781"/>
      <c r="L74" s="781"/>
      <c r="M74" s="781"/>
      <c r="N74" s="781"/>
      <c r="O74" s="781"/>
      <c r="P74" s="782"/>
      <c r="Q74" s="936">
        <v>6639</v>
      </c>
      <c r="R74" s="894"/>
      <c r="S74" s="894"/>
      <c r="T74" s="894"/>
      <c r="U74" s="894"/>
      <c r="V74" s="894">
        <v>5898</v>
      </c>
      <c r="W74" s="894"/>
      <c r="X74" s="894"/>
      <c r="Y74" s="894"/>
      <c r="Z74" s="894"/>
      <c r="AA74" s="894">
        <v>740</v>
      </c>
      <c r="AB74" s="894"/>
      <c r="AC74" s="894"/>
      <c r="AD74" s="894"/>
      <c r="AE74" s="894"/>
      <c r="AF74" s="894">
        <v>741</v>
      </c>
      <c r="AG74" s="894"/>
      <c r="AH74" s="894"/>
      <c r="AI74" s="894"/>
      <c r="AJ74" s="894"/>
      <c r="AK74" s="939">
        <v>258</v>
      </c>
      <c r="AL74" s="940"/>
      <c r="AM74" s="940"/>
      <c r="AN74" s="940"/>
      <c r="AO74" s="893"/>
      <c r="AP74" s="894" t="s">
        <v>581</v>
      </c>
      <c r="AQ74" s="894"/>
      <c r="AR74" s="894"/>
      <c r="AS74" s="894"/>
      <c r="AT74" s="894"/>
      <c r="AU74" s="894" t="s">
        <v>581</v>
      </c>
      <c r="AV74" s="894"/>
      <c r="AW74" s="894"/>
      <c r="AX74" s="894"/>
      <c r="AY74" s="894"/>
      <c r="AZ74" s="937"/>
      <c r="BA74" s="937"/>
      <c r="BB74" s="937"/>
      <c r="BC74" s="937"/>
      <c r="BD74" s="938"/>
      <c r="BE74" s="245"/>
      <c r="BF74" s="245"/>
      <c r="BG74" s="245"/>
      <c r="BH74" s="245"/>
      <c r="BI74" s="245"/>
      <c r="BJ74" s="245"/>
      <c r="BK74" s="245"/>
      <c r="BL74" s="245"/>
      <c r="BM74" s="245"/>
      <c r="BN74" s="245"/>
      <c r="BO74" s="245"/>
      <c r="BP74" s="245"/>
      <c r="BQ74" s="242">
        <v>68</v>
      </c>
      <c r="BR74" s="247"/>
      <c r="BS74" s="926"/>
      <c r="BT74" s="927"/>
      <c r="BU74" s="927"/>
      <c r="BV74" s="927"/>
      <c r="BW74" s="927"/>
      <c r="BX74" s="927"/>
      <c r="BY74" s="927"/>
      <c r="BZ74" s="927"/>
      <c r="CA74" s="927"/>
      <c r="CB74" s="927"/>
      <c r="CC74" s="927"/>
      <c r="CD74" s="927"/>
      <c r="CE74" s="927"/>
      <c r="CF74" s="927"/>
      <c r="CG74" s="928"/>
      <c r="CH74" s="923"/>
      <c r="CI74" s="924"/>
      <c r="CJ74" s="924"/>
      <c r="CK74" s="924"/>
      <c r="CL74" s="925"/>
      <c r="CM74" s="923"/>
      <c r="CN74" s="924"/>
      <c r="CO74" s="924"/>
      <c r="CP74" s="924"/>
      <c r="CQ74" s="925"/>
      <c r="CR74" s="923"/>
      <c r="CS74" s="924"/>
      <c r="CT74" s="924"/>
      <c r="CU74" s="924"/>
      <c r="CV74" s="925"/>
      <c r="CW74" s="923"/>
      <c r="CX74" s="924"/>
      <c r="CY74" s="924"/>
      <c r="CZ74" s="924"/>
      <c r="DA74" s="925"/>
      <c r="DB74" s="923"/>
      <c r="DC74" s="924"/>
      <c r="DD74" s="924"/>
      <c r="DE74" s="924"/>
      <c r="DF74" s="925"/>
      <c r="DG74" s="923"/>
      <c r="DH74" s="924"/>
      <c r="DI74" s="924"/>
      <c r="DJ74" s="924"/>
      <c r="DK74" s="925"/>
      <c r="DL74" s="923"/>
      <c r="DM74" s="924"/>
      <c r="DN74" s="924"/>
      <c r="DO74" s="924"/>
      <c r="DP74" s="925"/>
      <c r="DQ74" s="923"/>
      <c r="DR74" s="924"/>
      <c r="DS74" s="924"/>
      <c r="DT74" s="924"/>
      <c r="DU74" s="925"/>
      <c r="DV74" s="920"/>
      <c r="DW74" s="921"/>
      <c r="DX74" s="921"/>
      <c r="DY74" s="921"/>
      <c r="DZ74" s="922"/>
      <c r="EA74" s="226"/>
    </row>
    <row r="75" spans="1:131" s="227" customFormat="1" ht="26.25" customHeight="1" x14ac:dyDescent="0.15">
      <c r="A75" s="241">
        <v>8</v>
      </c>
      <c r="B75" s="780" t="s">
        <v>564</v>
      </c>
      <c r="C75" s="781"/>
      <c r="D75" s="781"/>
      <c r="E75" s="781"/>
      <c r="F75" s="781"/>
      <c r="G75" s="781"/>
      <c r="H75" s="781"/>
      <c r="I75" s="781"/>
      <c r="J75" s="781"/>
      <c r="K75" s="781"/>
      <c r="L75" s="781"/>
      <c r="M75" s="781"/>
      <c r="N75" s="781"/>
      <c r="O75" s="781"/>
      <c r="P75" s="782"/>
      <c r="Q75" s="941">
        <v>14</v>
      </c>
      <c r="R75" s="940"/>
      <c r="S75" s="940"/>
      <c r="T75" s="940"/>
      <c r="U75" s="893"/>
      <c r="V75" s="939">
        <v>12</v>
      </c>
      <c r="W75" s="940"/>
      <c r="X75" s="940"/>
      <c r="Y75" s="940"/>
      <c r="Z75" s="893"/>
      <c r="AA75" s="939">
        <v>2</v>
      </c>
      <c r="AB75" s="940"/>
      <c r="AC75" s="940"/>
      <c r="AD75" s="940"/>
      <c r="AE75" s="893"/>
      <c r="AF75" s="939">
        <v>2</v>
      </c>
      <c r="AG75" s="940"/>
      <c r="AH75" s="940"/>
      <c r="AI75" s="940"/>
      <c r="AJ75" s="893"/>
      <c r="AK75" s="939">
        <v>9</v>
      </c>
      <c r="AL75" s="940"/>
      <c r="AM75" s="940"/>
      <c r="AN75" s="940"/>
      <c r="AO75" s="893"/>
      <c r="AP75" s="939" t="s">
        <v>581</v>
      </c>
      <c r="AQ75" s="940"/>
      <c r="AR75" s="940"/>
      <c r="AS75" s="940"/>
      <c r="AT75" s="893"/>
      <c r="AU75" s="939" t="s">
        <v>581</v>
      </c>
      <c r="AV75" s="940"/>
      <c r="AW75" s="940"/>
      <c r="AX75" s="940"/>
      <c r="AY75" s="893"/>
      <c r="AZ75" s="937"/>
      <c r="BA75" s="937"/>
      <c r="BB75" s="937"/>
      <c r="BC75" s="937"/>
      <c r="BD75" s="938"/>
      <c r="BE75" s="245"/>
      <c r="BF75" s="245"/>
      <c r="BG75" s="245"/>
      <c r="BH75" s="245"/>
      <c r="BI75" s="245"/>
      <c r="BJ75" s="245"/>
      <c r="BK75" s="245"/>
      <c r="BL75" s="245"/>
      <c r="BM75" s="245"/>
      <c r="BN75" s="245"/>
      <c r="BO75" s="245"/>
      <c r="BP75" s="245"/>
      <c r="BQ75" s="242">
        <v>69</v>
      </c>
      <c r="BR75" s="247"/>
      <c r="BS75" s="926"/>
      <c r="BT75" s="927"/>
      <c r="BU75" s="927"/>
      <c r="BV75" s="927"/>
      <c r="BW75" s="927"/>
      <c r="BX75" s="927"/>
      <c r="BY75" s="927"/>
      <c r="BZ75" s="927"/>
      <c r="CA75" s="927"/>
      <c r="CB75" s="927"/>
      <c r="CC75" s="927"/>
      <c r="CD75" s="927"/>
      <c r="CE75" s="927"/>
      <c r="CF75" s="927"/>
      <c r="CG75" s="928"/>
      <c r="CH75" s="923"/>
      <c r="CI75" s="924"/>
      <c r="CJ75" s="924"/>
      <c r="CK75" s="924"/>
      <c r="CL75" s="925"/>
      <c r="CM75" s="923"/>
      <c r="CN75" s="924"/>
      <c r="CO75" s="924"/>
      <c r="CP75" s="924"/>
      <c r="CQ75" s="925"/>
      <c r="CR75" s="923"/>
      <c r="CS75" s="924"/>
      <c r="CT75" s="924"/>
      <c r="CU75" s="924"/>
      <c r="CV75" s="925"/>
      <c r="CW75" s="923"/>
      <c r="CX75" s="924"/>
      <c r="CY75" s="924"/>
      <c r="CZ75" s="924"/>
      <c r="DA75" s="925"/>
      <c r="DB75" s="923"/>
      <c r="DC75" s="924"/>
      <c r="DD75" s="924"/>
      <c r="DE75" s="924"/>
      <c r="DF75" s="925"/>
      <c r="DG75" s="923"/>
      <c r="DH75" s="924"/>
      <c r="DI75" s="924"/>
      <c r="DJ75" s="924"/>
      <c r="DK75" s="925"/>
      <c r="DL75" s="923"/>
      <c r="DM75" s="924"/>
      <c r="DN75" s="924"/>
      <c r="DO75" s="924"/>
      <c r="DP75" s="925"/>
      <c r="DQ75" s="923"/>
      <c r="DR75" s="924"/>
      <c r="DS75" s="924"/>
      <c r="DT75" s="924"/>
      <c r="DU75" s="925"/>
      <c r="DV75" s="920"/>
      <c r="DW75" s="921"/>
      <c r="DX75" s="921"/>
      <c r="DY75" s="921"/>
      <c r="DZ75" s="922"/>
      <c r="EA75" s="226"/>
    </row>
    <row r="76" spans="1:131" s="227" customFormat="1" ht="26.25" customHeight="1" x14ac:dyDescent="0.15">
      <c r="A76" s="241">
        <v>9</v>
      </c>
      <c r="B76" s="780" t="s">
        <v>565</v>
      </c>
      <c r="C76" s="781"/>
      <c r="D76" s="781"/>
      <c r="E76" s="781"/>
      <c r="F76" s="781"/>
      <c r="G76" s="781"/>
      <c r="H76" s="781"/>
      <c r="I76" s="781"/>
      <c r="J76" s="781"/>
      <c r="K76" s="781"/>
      <c r="L76" s="781"/>
      <c r="M76" s="781"/>
      <c r="N76" s="781"/>
      <c r="O76" s="781"/>
      <c r="P76" s="782"/>
      <c r="Q76" s="941">
        <v>1698</v>
      </c>
      <c r="R76" s="940"/>
      <c r="S76" s="940"/>
      <c r="T76" s="940"/>
      <c r="U76" s="893"/>
      <c r="V76" s="939">
        <v>1630</v>
      </c>
      <c r="W76" s="940"/>
      <c r="X76" s="940"/>
      <c r="Y76" s="940"/>
      <c r="Z76" s="893"/>
      <c r="AA76" s="939">
        <v>68</v>
      </c>
      <c r="AB76" s="940"/>
      <c r="AC76" s="940"/>
      <c r="AD76" s="940"/>
      <c r="AE76" s="893"/>
      <c r="AF76" s="939">
        <v>68</v>
      </c>
      <c r="AG76" s="940"/>
      <c r="AH76" s="940"/>
      <c r="AI76" s="940"/>
      <c r="AJ76" s="893"/>
      <c r="AK76" s="939">
        <v>124</v>
      </c>
      <c r="AL76" s="940"/>
      <c r="AM76" s="940"/>
      <c r="AN76" s="940"/>
      <c r="AO76" s="893"/>
      <c r="AP76" s="939" t="s">
        <v>581</v>
      </c>
      <c r="AQ76" s="940"/>
      <c r="AR76" s="940"/>
      <c r="AS76" s="940"/>
      <c r="AT76" s="893"/>
      <c r="AU76" s="939" t="s">
        <v>581</v>
      </c>
      <c r="AV76" s="940"/>
      <c r="AW76" s="940"/>
      <c r="AX76" s="940"/>
      <c r="AY76" s="893"/>
      <c r="AZ76" s="937"/>
      <c r="BA76" s="937"/>
      <c r="BB76" s="937"/>
      <c r="BC76" s="937"/>
      <c r="BD76" s="938"/>
      <c r="BE76" s="245"/>
      <c r="BF76" s="245"/>
      <c r="BG76" s="245"/>
      <c r="BH76" s="245"/>
      <c r="BI76" s="245"/>
      <c r="BJ76" s="245"/>
      <c r="BK76" s="245"/>
      <c r="BL76" s="245"/>
      <c r="BM76" s="245"/>
      <c r="BN76" s="245"/>
      <c r="BO76" s="245"/>
      <c r="BP76" s="245"/>
      <c r="BQ76" s="242">
        <v>70</v>
      </c>
      <c r="BR76" s="247"/>
      <c r="BS76" s="926"/>
      <c r="BT76" s="927"/>
      <c r="BU76" s="927"/>
      <c r="BV76" s="927"/>
      <c r="BW76" s="927"/>
      <c r="BX76" s="927"/>
      <c r="BY76" s="927"/>
      <c r="BZ76" s="927"/>
      <c r="CA76" s="927"/>
      <c r="CB76" s="927"/>
      <c r="CC76" s="927"/>
      <c r="CD76" s="927"/>
      <c r="CE76" s="927"/>
      <c r="CF76" s="927"/>
      <c r="CG76" s="928"/>
      <c r="CH76" s="923"/>
      <c r="CI76" s="924"/>
      <c r="CJ76" s="924"/>
      <c r="CK76" s="924"/>
      <c r="CL76" s="925"/>
      <c r="CM76" s="923"/>
      <c r="CN76" s="924"/>
      <c r="CO76" s="924"/>
      <c r="CP76" s="924"/>
      <c r="CQ76" s="925"/>
      <c r="CR76" s="923"/>
      <c r="CS76" s="924"/>
      <c r="CT76" s="924"/>
      <c r="CU76" s="924"/>
      <c r="CV76" s="925"/>
      <c r="CW76" s="923"/>
      <c r="CX76" s="924"/>
      <c r="CY76" s="924"/>
      <c r="CZ76" s="924"/>
      <c r="DA76" s="925"/>
      <c r="DB76" s="923"/>
      <c r="DC76" s="924"/>
      <c r="DD76" s="924"/>
      <c r="DE76" s="924"/>
      <c r="DF76" s="925"/>
      <c r="DG76" s="923"/>
      <c r="DH76" s="924"/>
      <c r="DI76" s="924"/>
      <c r="DJ76" s="924"/>
      <c r="DK76" s="925"/>
      <c r="DL76" s="923"/>
      <c r="DM76" s="924"/>
      <c r="DN76" s="924"/>
      <c r="DO76" s="924"/>
      <c r="DP76" s="925"/>
      <c r="DQ76" s="923"/>
      <c r="DR76" s="924"/>
      <c r="DS76" s="924"/>
      <c r="DT76" s="924"/>
      <c r="DU76" s="925"/>
      <c r="DV76" s="920"/>
      <c r="DW76" s="921"/>
      <c r="DX76" s="921"/>
      <c r="DY76" s="921"/>
      <c r="DZ76" s="922"/>
      <c r="EA76" s="226"/>
    </row>
    <row r="77" spans="1:131" s="227" customFormat="1" ht="26.25" customHeight="1" x14ac:dyDescent="0.15">
      <c r="A77" s="241">
        <v>10</v>
      </c>
      <c r="B77" s="780" t="s">
        <v>571</v>
      </c>
      <c r="C77" s="781"/>
      <c r="D77" s="781"/>
      <c r="E77" s="781"/>
      <c r="F77" s="781"/>
      <c r="G77" s="781"/>
      <c r="H77" s="781"/>
      <c r="I77" s="781"/>
      <c r="J77" s="781"/>
      <c r="K77" s="781"/>
      <c r="L77" s="781"/>
      <c r="M77" s="781"/>
      <c r="N77" s="781"/>
      <c r="O77" s="781"/>
      <c r="P77" s="782"/>
      <c r="Q77" s="941">
        <v>281118</v>
      </c>
      <c r="R77" s="940"/>
      <c r="S77" s="940"/>
      <c r="T77" s="940"/>
      <c r="U77" s="893"/>
      <c r="V77" s="939">
        <v>268079</v>
      </c>
      <c r="W77" s="940"/>
      <c r="X77" s="940"/>
      <c r="Y77" s="940"/>
      <c r="Z77" s="893"/>
      <c r="AA77" s="939">
        <v>13039</v>
      </c>
      <c r="AB77" s="940"/>
      <c r="AC77" s="940"/>
      <c r="AD77" s="940"/>
      <c r="AE77" s="893"/>
      <c r="AF77" s="939">
        <v>13039</v>
      </c>
      <c r="AG77" s="940"/>
      <c r="AH77" s="940"/>
      <c r="AI77" s="940"/>
      <c r="AJ77" s="893"/>
      <c r="AK77" s="939">
        <v>1356</v>
      </c>
      <c r="AL77" s="940"/>
      <c r="AM77" s="940"/>
      <c r="AN77" s="940"/>
      <c r="AO77" s="893"/>
      <c r="AP77" s="939" t="s">
        <v>581</v>
      </c>
      <c r="AQ77" s="940"/>
      <c r="AR77" s="940"/>
      <c r="AS77" s="940"/>
      <c r="AT77" s="893"/>
      <c r="AU77" s="939" t="s">
        <v>581</v>
      </c>
      <c r="AV77" s="940"/>
      <c r="AW77" s="940"/>
      <c r="AX77" s="940"/>
      <c r="AY77" s="893"/>
      <c r="AZ77" s="937"/>
      <c r="BA77" s="937"/>
      <c r="BB77" s="937"/>
      <c r="BC77" s="937"/>
      <c r="BD77" s="938"/>
      <c r="BE77" s="245"/>
      <c r="BF77" s="245"/>
      <c r="BG77" s="245"/>
      <c r="BH77" s="245"/>
      <c r="BI77" s="245"/>
      <c r="BJ77" s="245"/>
      <c r="BK77" s="245"/>
      <c r="BL77" s="245"/>
      <c r="BM77" s="245"/>
      <c r="BN77" s="245"/>
      <c r="BO77" s="245"/>
      <c r="BP77" s="245"/>
      <c r="BQ77" s="242">
        <v>71</v>
      </c>
      <c r="BR77" s="247"/>
      <c r="BS77" s="926"/>
      <c r="BT77" s="927"/>
      <c r="BU77" s="927"/>
      <c r="BV77" s="927"/>
      <c r="BW77" s="927"/>
      <c r="BX77" s="927"/>
      <c r="BY77" s="927"/>
      <c r="BZ77" s="927"/>
      <c r="CA77" s="927"/>
      <c r="CB77" s="927"/>
      <c r="CC77" s="927"/>
      <c r="CD77" s="927"/>
      <c r="CE77" s="927"/>
      <c r="CF77" s="927"/>
      <c r="CG77" s="928"/>
      <c r="CH77" s="923"/>
      <c r="CI77" s="924"/>
      <c r="CJ77" s="924"/>
      <c r="CK77" s="924"/>
      <c r="CL77" s="925"/>
      <c r="CM77" s="923"/>
      <c r="CN77" s="924"/>
      <c r="CO77" s="924"/>
      <c r="CP77" s="924"/>
      <c r="CQ77" s="925"/>
      <c r="CR77" s="923"/>
      <c r="CS77" s="924"/>
      <c r="CT77" s="924"/>
      <c r="CU77" s="924"/>
      <c r="CV77" s="925"/>
      <c r="CW77" s="923"/>
      <c r="CX77" s="924"/>
      <c r="CY77" s="924"/>
      <c r="CZ77" s="924"/>
      <c r="DA77" s="925"/>
      <c r="DB77" s="923"/>
      <c r="DC77" s="924"/>
      <c r="DD77" s="924"/>
      <c r="DE77" s="924"/>
      <c r="DF77" s="925"/>
      <c r="DG77" s="923"/>
      <c r="DH77" s="924"/>
      <c r="DI77" s="924"/>
      <c r="DJ77" s="924"/>
      <c r="DK77" s="925"/>
      <c r="DL77" s="923"/>
      <c r="DM77" s="924"/>
      <c r="DN77" s="924"/>
      <c r="DO77" s="924"/>
      <c r="DP77" s="925"/>
      <c r="DQ77" s="923"/>
      <c r="DR77" s="924"/>
      <c r="DS77" s="924"/>
      <c r="DT77" s="924"/>
      <c r="DU77" s="925"/>
      <c r="DV77" s="920"/>
      <c r="DW77" s="921"/>
      <c r="DX77" s="921"/>
      <c r="DY77" s="921"/>
      <c r="DZ77" s="922"/>
      <c r="EA77" s="226"/>
    </row>
    <row r="78" spans="1:131" s="227" customFormat="1" ht="26.25" customHeight="1" x14ac:dyDescent="0.15">
      <c r="A78" s="241">
        <v>11</v>
      </c>
      <c r="B78" s="780" t="s">
        <v>566</v>
      </c>
      <c r="C78" s="781"/>
      <c r="D78" s="781"/>
      <c r="E78" s="781"/>
      <c r="F78" s="781"/>
      <c r="G78" s="781"/>
      <c r="H78" s="781"/>
      <c r="I78" s="781"/>
      <c r="J78" s="781"/>
      <c r="K78" s="781"/>
      <c r="L78" s="781"/>
      <c r="M78" s="781"/>
      <c r="N78" s="781"/>
      <c r="O78" s="781"/>
      <c r="P78" s="782"/>
      <c r="Q78" s="936">
        <v>339</v>
      </c>
      <c r="R78" s="894"/>
      <c r="S78" s="894"/>
      <c r="T78" s="894"/>
      <c r="U78" s="894"/>
      <c r="V78" s="894">
        <v>335</v>
      </c>
      <c r="W78" s="894"/>
      <c r="X78" s="894"/>
      <c r="Y78" s="894"/>
      <c r="Z78" s="894"/>
      <c r="AA78" s="894">
        <v>4</v>
      </c>
      <c r="AB78" s="894"/>
      <c r="AC78" s="894"/>
      <c r="AD78" s="894"/>
      <c r="AE78" s="894"/>
      <c r="AF78" s="894">
        <v>4</v>
      </c>
      <c r="AG78" s="894"/>
      <c r="AH78" s="894"/>
      <c r="AI78" s="894"/>
      <c r="AJ78" s="894"/>
      <c r="AK78" s="894" t="s">
        <v>498</v>
      </c>
      <c r="AL78" s="894"/>
      <c r="AM78" s="894"/>
      <c r="AN78" s="894"/>
      <c r="AO78" s="894"/>
      <c r="AP78" s="894" t="s">
        <v>581</v>
      </c>
      <c r="AQ78" s="894"/>
      <c r="AR78" s="894"/>
      <c r="AS78" s="894"/>
      <c r="AT78" s="894"/>
      <c r="AU78" s="894" t="s">
        <v>581</v>
      </c>
      <c r="AV78" s="894"/>
      <c r="AW78" s="894"/>
      <c r="AX78" s="894"/>
      <c r="AY78" s="894"/>
      <c r="AZ78" s="937"/>
      <c r="BA78" s="937"/>
      <c r="BB78" s="937"/>
      <c r="BC78" s="937"/>
      <c r="BD78" s="938"/>
      <c r="BE78" s="245"/>
      <c r="BF78" s="245"/>
      <c r="BG78" s="245"/>
      <c r="BH78" s="245"/>
      <c r="BI78" s="245"/>
      <c r="BJ78" s="248"/>
      <c r="BK78" s="248"/>
      <c r="BL78" s="248"/>
      <c r="BM78" s="248"/>
      <c r="BN78" s="248"/>
      <c r="BO78" s="245"/>
      <c r="BP78" s="245"/>
      <c r="BQ78" s="242">
        <v>72</v>
      </c>
      <c r="BR78" s="247"/>
      <c r="BS78" s="926"/>
      <c r="BT78" s="927"/>
      <c r="BU78" s="927"/>
      <c r="BV78" s="927"/>
      <c r="BW78" s="927"/>
      <c r="BX78" s="927"/>
      <c r="BY78" s="927"/>
      <c r="BZ78" s="927"/>
      <c r="CA78" s="927"/>
      <c r="CB78" s="927"/>
      <c r="CC78" s="927"/>
      <c r="CD78" s="927"/>
      <c r="CE78" s="927"/>
      <c r="CF78" s="927"/>
      <c r="CG78" s="928"/>
      <c r="CH78" s="923"/>
      <c r="CI78" s="924"/>
      <c r="CJ78" s="924"/>
      <c r="CK78" s="924"/>
      <c r="CL78" s="925"/>
      <c r="CM78" s="923"/>
      <c r="CN78" s="924"/>
      <c r="CO78" s="924"/>
      <c r="CP78" s="924"/>
      <c r="CQ78" s="925"/>
      <c r="CR78" s="923"/>
      <c r="CS78" s="924"/>
      <c r="CT78" s="924"/>
      <c r="CU78" s="924"/>
      <c r="CV78" s="925"/>
      <c r="CW78" s="923"/>
      <c r="CX78" s="924"/>
      <c r="CY78" s="924"/>
      <c r="CZ78" s="924"/>
      <c r="DA78" s="925"/>
      <c r="DB78" s="923"/>
      <c r="DC78" s="924"/>
      <c r="DD78" s="924"/>
      <c r="DE78" s="924"/>
      <c r="DF78" s="925"/>
      <c r="DG78" s="923"/>
      <c r="DH78" s="924"/>
      <c r="DI78" s="924"/>
      <c r="DJ78" s="924"/>
      <c r="DK78" s="925"/>
      <c r="DL78" s="923"/>
      <c r="DM78" s="924"/>
      <c r="DN78" s="924"/>
      <c r="DO78" s="924"/>
      <c r="DP78" s="925"/>
      <c r="DQ78" s="923"/>
      <c r="DR78" s="924"/>
      <c r="DS78" s="924"/>
      <c r="DT78" s="924"/>
      <c r="DU78" s="925"/>
      <c r="DV78" s="920"/>
      <c r="DW78" s="921"/>
      <c r="DX78" s="921"/>
      <c r="DY78" s="921"/>
      <c r="DZ78" s="922"/>
      <c r="EA78" s="226"/>
    </row>
    <row r="79" spans="1:131" s="227" customFormat="1" ht="26.25" customHeight="1" x14ac:dyDescent="0.15">
      <c r="A79" s="241">
        <v>12</v>
      </c>
      <c r="B79" s="780" t="s">
        <v>567</v>
      </c>
      <c r="C79" s="781"/>
      <c r="D79" s="781"/>
      <c r="E79" s="781"/>
      <c r="F79" s="781"/>
      <c r="G79" s="781"/>
      <c r="H79" s="781"/>
      <c r="I79" s="781"/>
      <c r="J79" s="781"/>
      <c r="K79" s="781"/>
      <c r="L79" s="781"/>
      <c r="M79" s="781"/>
      <c r="N79" s="781"/>
      <c r="O79" s="781"/>
      <c r="P79" s="782"/>
      <c r="Q79" s="936">
        <v>2</v>
      </c>
      <c r="R79" s="894"/>
      <c r="S79" s="894"/>
      <c r="T79" s="894"/>
      <c r="U79" s="894"/>
      <c r="V79" s="894">
        <v>2</v>
      </c>
      <c r="W79" s="894"/>
      <c r="X79" s="894"/>
      <c r="Y79" s="894"/>
      <c r="Z79" s="894"/>
      <c r="AA79" s="894">
        <v>0</v>
      </c>
      <c r="AB79" s="894"/>
      <c r="AC79" s="894"/>
      <c r="AD79" s="894"/>
      <c r="AE79" s="894"/>
      <c r="AF79" s="894">
        <v>0</v>
      </c>
      <c r="AG79" s="894"/>
      <c r="AH79" s="894"/>
      <c r="AI79" s="894"/>
      <c r="AJ79" s="894"/>
      <c r="AK79" s="894" t="s">
        <v>498</v>
      </c>
      <c r="AL79" s="894"/>
      <c r="AM79" s="894"/>
      <c r="AN79" s="894"/>
      <c r="AO79" s="894"/>
      <c r="AP79" s="894" t="s">
        <v>581</v>
      </c>
      <c r="AQ79" s="894"/>
      <c r="AR79" s="894"/>
      <c r="AS79" s="894"/>
      <c r="AT79" s="894"/>
      <c r="AU79" s="894" t="s">
        <v>581</v>
      </c>
      <c r="AV79" s="894"/>
      <c r="AW79" s="894"/>
      <c r="AX79" s="894"/>
      <c r="AY79" s="894"/>
      <c r="AZ79" s="937"/>
      <c r="BA79" s="937"/>
      <c r="BB79" s="937"/>
      <c r="BC79" s="937"/>
      <c r="BD79" s="938"/>
      <c r="BE79" s="245"/>
      <c r="BF79" s="245"/>
      <c r="BG79" s="245"/>
      <c r="BH79" s="245"/>
      <c r="BI79" s="245"/>
      <c r="BJ79" s="248"/>
      <c r="BK79" s="248"/>
      <c r="BL79" s="248"/>
      <c r="BM79" s="248"/>
      <c r="BN79" s="248"/>
      <c r="BO79" s="245"/>
      <c r="BP79" s="245"/>
      <c r="BQ79" s="242">
        <v>73</v>
      </c>
      <c r="BR79" s="247"/>
      <c r="BS79" s="926"/>
      <c r="BT79" s="927"/>
      <c r="BU79" s="927"/>
      <c r="BV79" s="927"/>
      <c r="BW79" s="927"/>
      <c r="BX79" s="927"/>
      <c r="BY79" s="927"/>
      <c r="BZ79" s="927"/>
      <c r="CA79" s="927"/>
      <c r="CB79" s="927"/>
      <c r="CC79" s="927"/>
      <c r="CD79" s="927"/>
      <c r="CE79" s="927"/>
      <c r="CF79" s="927"/>
      <c r="CG79" s="928"/>
      <c r="CH79" s="923"/>
      <c r="CI79" s="924"/>
      <c r="CJ79" s="924"/>
      <c r="CK79" s="924"/>
      <c r="CL79" s="925"/>
      <c r="CM79" s="923"/>
      <c r="CN79" s="924"/>
      <c r="CO79" s="924"/>
      <c r="CP79" s="924"/>
      <c r="CQ79" s="925"/>
      <c r="CR79" s="923"/>
      <c r="CS79" s="924"/>
      <c r="CT79" s="924"/>
      <c r="CU79" s="924"/>
      <c r="CV79" s="925"/>
      <c r="CW79" s="923"/>
      <c r="CX79" s="924"/>
      <c r="CY79" s="924"/>
      <c r="CZ79" s="924"/>
      <c r="DA79" s="925"/>
      <c r="DB79" s="923"/>
      <c r="DC79" s="924"/>
      <c r="DD79" s="924"/>
      <c r="DE79" s="924"/>
      <c r="DF79" s="925"/>
      <c r="DG79" s="923"/>
      <c r="DH79" s="924"/>
      <c r="DI79" s="924"/>
      <c r="DJ79" s="924"/>
      <c r="DK79" s="925"/>
      <c r="DL79" s="923"/>
      <c r="DM79" s="924"/>
      <c r="DN79" s="924"/>
      <c r="DO79" s="924"/>
      <c r="DP79" s="925"/>
      <c r="DQ79" s="923"/>
      <c r="DR79" s="924"/>
      <c r="DS79" s="924"/>
      <c r="DT79" s="924"/>
      <c r="DU79" s="925"/>
      <c r="DV79" s="920"/>
      <c r="DW79" s="921"/>
      <c r="DX79" s="921"/>
      <c r="DY79" s="921"/>
      <c r="DZ79" s="922"/>
      <c r="EA79" s="226"/>
    </row>
    <row r="80" spans="1:131" s="227" customFormat="1" ht="26.25" customHeight="1" x14ac:dyDescent="0.15">
      <c r="A80" s="241">
        <v>13</v>
      </c>
      <c r="B80" s="780" t="s">
        <v>568</v>
      </c>
      <c r="C80" s="781"/>
      <c r="D80" s="781"/>
      <c r="E80" s="781"/>
      <c r="F80" s="781"/>
      <c r="G80" s="781"/>
      <c r="H80" s="781"/>
      <c r="I80" s="781"/>
      <c r="J80" s="781"/>
      <c r="K80" s="781"/>
      <c r="L80" s="781"/>
      <c r="M80" s="781"/>
      <c r="N80" s="781"/>
      <c r="O80" s="781"/>
      <c r="P80" s="782"/>
      <c r="Q80" s="936">
        <v>41</v>
      </c>
      <c r="R80" s="894"/>
      <c r="S80" s="894"/>
      <c r="T80" s="894"/>
      <c r="U80" s="894"/>
      <c r="V80" s="894">
        <v>27</v>
      </c>
      <c r="W80" s="894"/>
      <c r="X80" s="894"/>
      <c r="Y80" s="894"/>
      <c r="Z80" s="894"/>
      <c r="AA80" s="894">
        <v>14</v>
      </c>
      <c r="AB80" s="894"/>
      <c r="AC80" s="894"/>
      <c r="AD80" s="894"/>
      <c r="AE80" s="894"/>
      <c r="AF80" s="894">
        <v>8</v>
      </c>
      <c r="AG80" s="894"/>
      <c r="AH80" s="894"/>
      <c r="AI80" s="894"/>
      <c r="AJ80" s="894"/>
      <c r="AK80" s="894" t="s">
        <v>498</v>
      </c>
      <c r="AL80" s="894"/>
      <c r="AM80" s="894"/>
      <c r="AN80" s="894"/>
      <c r="AO80" s="894"/>
      <c r="AP80" s="894" t="s">
        <v>581</v>
      </c>
      <c r="AQ80" s="894"/>
      <c r="AR80" s="894"/>
      <c r="AS80" s="894"/>
      <c r="AT80" s="894"/>
      <c r="AU80" s="894" t="s">
        <v>581</v>
      </c>
      <c r="AV80" s="894"/>
      <c r="AW80" s="894"/>
      <c r="AX80" s="894"/>
      <c r="AY80" s="894"/>
      <c r="AZ80" s="937"/>
      <c r="BA80" s="937"/>
      <c r="BB80" s="937"/>
      <c r="BC80" s="937"/>
      <c r="BD80" s="938"/>
      <c r="BE80" s="245"/>
      <c r="BF80" s="245"/>
      <c r="BG80" s="245"/>
      <c r="BH80" s="245"/>
      <c r="BI80" s="245"/>
      <c r="BJ80" s="245"/>
      <c r="BK80" s="245"/>
      <c r="BL80" s="245"/>
      <c r="BM80" s="245"/>
      <c r="BN80" s="245"/>
      <c r="BO80" s="245"/>
      <c r="BP80" s="245"/>
      <c r="BQ80" s="242">
        <v>74</v>
      </c>
      <c r="BR80" s="247"/>
      <c r="BS80" s="926"/>
      <c r="BT80" s="927"/>
      <c r="BU80" s="927"/>
      <c r="BV80" s="927"/>
      <c r="BW80" s="927"/>
      <c r="BX80" s="927"/>
      <c r="BY80" s="927"/>
      <c r="BZ80" s="927"/>
      <c r="CA80" s="927"/>
      <c r="CB80" s="927"/>
      <c r="CC80" s="927"/>
      <c r="CD80" s="927"/>
      <c r="CE80" s="927"/>
      <c r="CF80" s="927"/>
      <c r="CG80" s="928"/>
      <c r="CH80" s="923"/>
      <c r="CI80" s="924"/>
      <c r="CJ80" s="924"/>
      <c r="CK80" s="924"/>
      <c r="CL80" s="925"/>
      <c r="CM80" s="923"/>
      <c r="CN80" s="924"/>
      <c r="CO80" s="924"/>
      <c r="CP80" s="924"/>
      <c r="CQ80" s="925"/>
      <c r="CR80" s="923"/>
      <c r="CS80" s="924"/>
      <c r="CT80" s="924"/>
      <c r="CU80" s="924"/>
      <c r="CV80" s="925"/>
      <c r="CW80" s="923"/>
      <c r="CX80" s="924"/>
      <c r="CY80" s="924"/>
      <c r="CZ80" s="924"/>
      <c r="DA80" s="925"/>
      <c r="DB80" s="923"/>
      <c r="DC80" s="924"/>
      <c r="DD80" s="924"/>
      <c r="DE80" s="924"/>
      <c r="DF80" s="925"/>
      <c r="DG80" s="923"/>
      <c r="DH80" s="924"/>
      <c r="DI80" s="924"/>
      <c r="DJ80" s="924"/>
      <c r="DK80" s="925"/>
      <c r="DL80" s="923"/>
      <c r="DM80" s="924"/>
      <c r="DN80" s="924"/>
      <c r="DO80" s="924"/>
      <c r="DP80" s="925"/>
      <c r="DQ80" s="923"/>
      <c r="DR80" s="924"/>
      <c r="DS80" s="924"/>
      <c r="DT80" s="924"/>
      <c r="DU80" s="925"/>
      <c r="DV80" s="920"/>
      <c r="DW80" s="921"/>
      <c r="DX80" s="921"/>
      <c r="DY80" s="921"/>
      <c r="DZ80" s="922"/>
      <c r="EA80" s="226"/>
    </row>
    <row r="81" spans="1:131" s="227" customFormat="1" ht="26.25" customHeight="1" x14ac:dyDescent="0.15">
      <c r="A81" s="241">
        <v>14</v>
      </c>
      <c r="B81" s="780" t="s">
        <v>572</v>
      </c>
      <c r="C81" s="781"/>
      <c r="D81" s="781"/>
      <c r="E81" s="781"/>
      <c r="F81" s="781"/>
      <c r="G81" s="781"/>
      <c r="H81" s="781"/>
      <c r="I81" s="781"/>
      <c r="J81" s="781"/>
      <c r="K81" s="781"/>
      <c r="L81" s="781"/>
      <c r="M81" s="781"/>
      <c r="N81" s="781"/>
      <c r="O81" s="781"/>
      <c r="P81" s="782"/>
      <c r="Q81" s="936">
        <v>27</v>
      </c>
      <c r="R81" s="894"/>
      <c r="S81" s="894"/>
      <c r="T81" s="894"/>
      <c r="U81" s="894"/>
      <c r="V81" s="894">
        <v>27</v>
      </c>
      <c r="W81" s="894"/>
      <c r="X81" s="894"/>
      <c r="Y81" s="894"/>
      <c r="Z81" s="894"/>
      <c r="AA81" s="894">
        <v>1</v>
      </c>
      <c r="AB81" s="894"/>
      <c r="AC81" s="894"/>
      <c r="AD81" s="894"/>
      <c r="AE81" s="894"/>
      <c r="AF81" s="894">
        <v>1</v>
      </c>
      <c r="AG81" s="894"/>
      <c r="AH81" s="894"/>
      <c r="AI81" s="894"/>
      <c r="AJ81" s="894"/>
      <c r="AK81" s="894" t="s">
        <v>580</v>
      </c>
      <c r="AL81" s="894"/>
      <c r="AM81" s="894"/>
      <c r="AN81" s="894"/>
      <c r="AO81" s="894"/>
      <c r="AP81" s="894" t="s">
        <v>581</v>
      </c>
      <c r="AQ81" s="894"/>
      <c r="AR81" s="894"/>
      <c r="AS81" s="894"/>
      <c r="AT81" s="894"/>
      <c r="AU81" s="894" t="s">
        <v>581</v>
      </c>
      <c r="AV81" s="894"/>
      <c r="AW81" s="894"/>
      <c r="AX81" s="894"/>
      <c r="AY81" s="894"/>
      <c r="AZ81" s="937"/>
      <c r="BA81" s="937"/>
      <c r="BB81" s="937"/>
      <c r="BC81" s="937"/>
      <c r="BD81" s="938"/>
      <c r="BE81" s="245"/>
      <c r="BF81" s="245"/>
      <c r="BG81" s="245"/>
      <c r="BH81" s="245"/>
      <c r="BI81" s="245"/>
      <c r="BJ81" s="245"/>
      <c r="BK81" s="245"/>
      <c r="BL81" s="245"/>
      <c r="BM81" s="245"/>
      <c r="BN81" s="245"/>
      <c r="BO81" s="245"/>
      <c r="BP81" s="245"/>
      <c r="BQ81" s="242">
        <v>75</v>
      </c>
      <c r="BR81" s="247"/>
      <c r="BS81" s="926"/>
      <c r="BT81" s="927"/>
      <c r="BU81" s="927"/>
      <c r="BV81" s="927"/>
      <c r="BW81" s="927"/>
      <c r="BX81" s="927"/>
      <c r="BY81" s="927"/>
      <c r="BZ81" s="927"/>
      <c r="CA81" s="927"/>
      <c r="CB81" s="927"/>
      <c r="CC81" s="927"/>
      <c r="CD81" s="927"/>
      <c r="CE81" s="927"/>
      <c r="CF81" s="927"/>
      <c r="CG81" s="928"/>
      <c r="CH81" s="923"/>
      <c r="CI81" s="924"/>
      <c r="CJ81" s="924"/>
      <c r="CK81" s="924"/>
      <c r="CL81" s="925"/>
      <c r="CM81" s="923"/>
      <c r="CN81" s="924"/>
      <c r="CO81" s="924"/>
      <c r="CP81" s="924"/>
      <c r="CQ81" s="925"/>
      <c r="CR81" s="923"/>
      <c r="CS81" s="924"/>
      <c r="CT81" s="924"/>
      <c r="CU81" s="924"/>
      <c r="CV81" s="925"/>
      <c r="CW81" s="923"/>
      <c r="CX81" s="924"/>
      <c r="CY81" s="924"/>
      <c r="CZ81" s="924"/>
      <c r="DA81" s="925"/>
      <c r="DB81" s="923"/>
      <c r="DC81" s="924"/>
      <c r="DD81" s="924"/>
      <c r="DE81" s="924"/>
      <c r="DF81" s="925"/>
      <c r="DG81" s="923"/>
      <c r="DH81" s="924"/>
      <c r="DI81" s="924"/>
      <c r="DJ81" s="924"/>
      <c r="DK81" s="925"/>
      <c r="DL81" s="923"/>
      <c r="DM81" s="924"/>
      <c r="DN81" s="924"/>
      <c r="DO81" s="924"/>
      <c r="DP81" s="925"/>
      <c r="DQ81" s="923"/>
      <c r="DR81" s="924"/>
      <c r="DS81" s="924"/>
      <c r="DT81" s="924"/>
      <c r="DU81" s="925"/>
      <c r="DV81" s="920"/>
      <c r="DW81" s="921"/>
      <c r="DX81" s="921"/>
      <c r="DY81" s="921"/>
      <c r="DZ81" s="922"/>
      <c r="EA81" s="226"/>
    </row>
    <row r="82" spans="1:131" s="227" customFormat="1" ht="26.25" customHeight="1" x14ac:dyDescent="0.15">
      <c r="A82" s="241">
        <v>15</v>
      </c>
      <c r="B82" s="780" t="s">
        <v>569</v>
      </c>
      <c r="C82" s="781"/>
      <c r="D82" s="781"/>
      <c r="E82" s="781"/>
      <c r="F82" s="781"/>
      <c r="G82" s="781"/>
      <c r="H82" s="781"/>
      <c r="I82" s="781"/>
      <c r="J82" s="781"/>
      <c r="K82" s="781"/>
      <c r="L82" s="781"/>
      <c r="M82" s="781"/>
      <c r="N82" s="781"/>
      <c r="O82" s="781"/>
      <c r="P82" s="782"/>
      <c r="Q82" s="936">
        <v>130</v>
      </c>
      <c r="R82" s="894"/>
      <c r="S82" s="894"/>
      <c r="T82" s="894"/>
      <c r="U82" s="894"/>
      <c r="V82" s="894">
        <v>125</v>
      </c>
      <c r="W82" s="894"/>
      <c r="X82" s="894"/>
      <c r="Y82" s="894"/>
      <c r="Z82" s="894"/>
      <c r="AA82" s="894">
        <v>5</v>
      </c>
      <c r="AB82" s="894"/>
      <c r="AC82" s="894"/>
      <c r="AD82" s="894"/>
      <c r="AE82" s="894"/>
      <c r="AF82" s="894">
        <v>5</v>
      </c>
      <c r="AG82" s="894"/>
      <c r="AH82" s="894"/>
      <c r="AI82" s="894"/>
      <c r="AJ82" s="894"/>
      <c r="AK82" s="894">
        <v>0</v>
      </c>
      <c r="AL82" s="894"/>
      <c r="AM82" s="894"/>
      <c r="AN82" s="894"/>
      <c r="AO82" s="894"/>
      <c r="AP82" s="894">
        <v>6</v>
      </c>
      <c r="AQ82" s="894"/>
      <c r="AR82" s="894"/>
      <c r="AS82" s="894"/>
      <c r="AT82" s="894"/>
      <c r="AU82" s="894">
        <v>0</v>
      </c>
      <c r="AV82" s="894"/>
      <c r="AW82" s="894"/>
      <c r="AX82" s="894"/>
      <c r="AY82" s="894"/>
      <c r="AZ82" s="937"/>
      <c r="BA82" s="937"/>
      <c r="BB82" s="937"/>
      <c r="BC82" s="937"/>
      <c r="BD82" s="938"/>
      <c r="BE82" s="245"/>
      <c r="BF82" s="245"/>
      <c r="BG82" s="245"/>
      <c r="BH82" s="245"/>
      <c r="BI82" s="245"/>
      <c r="BJ82" s="245"/>
      <c r="BK82" s="245"/>
      <c r="BL82" s="245"/>
      <c r="BM82" s="245"/>
      <c r="BN82" s="245"/>
      <c r="BO82" s="245"/>
      <c r="BP82" s="245"/>
      <c r="BQ82" s="242">
        <v>76</v>
      </c>
      <c r="BR82" s="247"/>
      <c r="BS82" s="926"/>
      <c r="BT82" s="927"/>
      <c r="BU82" s="927"/>
      <c r="BV82" s="927"/>
      <c r="BW82" s="927"/>
      <c r="BX82" s="927"/>
      <c r="BY82" s="927"/>
      <c r="BZ82" s="927"/>
      <c r="CA82" s="927"/>
      <c r="CB82" s="927"/>
      <c r="CC82" s="927"/>
      <c r="CD82" s="927"/>
      <c r="CE82" s="927"/>
      <c r="CF82" s="927"/>
      <c r="CG82" s="928"/>
      <c r="CH82" s="923"/>
      <c r="CI82" s="924"/>
      <c r="CJ82" s="924"/>
      <c r="CK82" s="924"/>
      <c r="CL82" s="925"/>
      <c r="CM82" s="923"/>
      <c r="CN82" s="924"/>
      <c r="CO82" s="924"/>
      <c r="CP82" s="924"/>
      <c r="CQ82" s="925"/>
      <c r="CR82" s="923"/>
      <c r="CS82" s="924"/>
      <c r="CT82" s="924"/>
      <c r="CU82" s="924"/>
      <c r="CV82" s="925"/>
      <c r="CW82" s="923"/>
      <c r="CX82" s="924"/>
      <c r="CY82" s="924"/>
      <c r="CZ82" s="924"/>
      <c r="DA82" s="925"/>
      <c r="DB82" s="923"/>
      <c r="DC82" s="924"/>
      <c r="DD82" s="924"/>
      <c r="DE82" s="924"/>
      <c r="DF82" s="925"/>
      <c r="DG82" s="923"/>
      <c r="DH82" s="924"/>
      <c r="DI82" s="924"/>
      <c r="DJ82" s="924"/>
      <c r="DK82" s="925"/>
      <c r="DL82" s="923"/>
      <c r="DM82" s="924"/>
      <c r="DN82" s="924"/>
      <c r="DO82" s="924"/>
      <c r="DP82" s="925"/>
      <c r="DQ82" s="923"/>
      <c r="DR82" s="924"/>
      <c r="DS82" s="924"/>
      <c r="DT82" s="924"/>
      <c r="DU82" s="925"/>
      <c r="DV82" s="920"/>
      <c r="DW82" s="921"/>
      <c r="DX82" s="921"/>
      <c r="DY82" s="921"/>
      <c r="DZ82" s="922"/>
      <c r="EA82" s="226"/>
    </row>
    <row r="83" spans="1:131" s="227" customFormat="1" ht="26.25" customHeight="1" x14ac:dyDescent="0.15">
      <c r="A83" s="241">
        <v>16</v>
      </c>
      <c r="B83" s="780"/>
      <c r="C83" s="781"/>
      <c r="D83" s="781"/>
      <c r="E83" s="781"/>
      <c r="F83" s="781"/>
      <c r="G83" s="781"/>
      <c r="H83" s="781"/>
      <c r="I83" s="781"/>
      <c r="J83" s="781"/>
      <c r="K83" s="781"/>
      <c r="L83" s="781"/>
      <c r="M83" s="781"/>
      <c r="N83" s="781"/>
      <c r="O83" s="781"/>
      <c r="P83" s="782"/>
      <c r="Q83" s="936"/>
      <c r="R83" s="894"/>
      <c r="S83" s="894"/>
      <c r="T83" s="894"/>
      <c r="U83" s="894"/>
      <c r="V83" s="894"/>
      <c r="W83" s="894"/>
      <c r="X83" s="894"/>
      <c r="Y83" s="894"/>
      <c r="Z83" s="894"/>
      <c r="AA83" s="894"/>
      <c r="AB83" s="894"/>
      <c r="AC83" s="894"/>
      <c r="AD83" s="894"/>
      <c r="AE83" s="894"/>
      <c r="AF83" s="894"/>
      <c r="AG83" s="894"/>
      <c r="AH83" s="894"/>
      <c r="AI83" s="894"/>
      <c r="AJ83" s="894"/>
      <c r="AK83" s="894"/>
      <c r="AL83" s="894"/>
      <c r="AM83" s="894"/>
      <c r="AN83" s="894"/>
      <c r="AO83" s="894"/>
      <c r="AP83" s="894"/>
      <c r="AQ83" s="894"/>
      <c r="AR83" s="894"/>
      <c r="AS83" s="894"/>
      <c r="AT83" s="894"/>
      <c r="AU83" s="894"/>
      <c r="AV83" s="894"/>
      <c r="AW83" s="894"/>
      <c r="AX83" s="894"/>
      <c r="AY83" s="894"/>
      <c r="AZ83" s="937"/>
      <c r="BA83" s="937"/>
      <c r="BB83" s="937"/>
      <c r="BC83" s="937"/>
      <c r="BD83" s="938"/>
      <c r="BE83" s="245"/>
      <c r="BF83" s="245"/>
      <c r="BG83" s="245"/>
      <c r="BH83" s="245"/>
      <c r="BI83" s="245"/>
      <c r="BJ83" s="245"/>
      <c r="BK83" s="245"/>
      <c r="BL83" s="245"/>
      <c r="BM83" s="245"/>
      <c r="BN83" s="245"/>
      <c r="BO83" s="245"/>
      <c r="BP83" s="245"/>
      <c r="BQ83" s="242">
        <v>77</v>
      </c>
      <c r="BR83" s="247"/>
      <c r="BS83" s="926"/>
      <c r="BT83" s="927"/>
      <c r="BU83" s="927"/>
      <c r="BV83" s="927"/>
      <c r="BW83" s="927"/>
      <c r="BX83" s="927"/>
      <c r="BY83" s="927"/>
      <c r="BZ83" s="927"/>
      <c r="CA83" s="927"/>
      <c r="CB83" s="927"/>
      <c r="CC83" s="927"/>
      <c r="CD83" s="927"/>
      <c r="CE83" s="927"/>
      <c r="CF83" s="927"/>
      <c r="CG83" s="928"/>
      <c r="CH83" s="923"/>
      <c r="CI83" s="924"/>
      <c r="CJ83" s="924"/>
      <c r="CK83" s="924"/>
      <c r="CL83" s="925"/>
      <c r="CM83" s="923"/>
      <c r="CN83" s="924"/>
      <c r="CO83" s="924"/>
      <c r="CP83" s="924"/>
      <c r="CQ83" s="925"/>
      <c r="CR83" s="923"/>
      <c r="CS83" s="924"/>
      <c r="CT83" s="924"/>
      <c r="CU83" s="924"/>
      <c r="CV83" s="925"/>
      <c r="CW83" s="923"/>
      <c r="CX83" s="924"/>
      <c r="CY83" s="924"/>
      <c r="CZ83" s="924"/>
      <c r="DA83" s="925"/>
      <c r="DB83" s="923"/>
      <c r="DC83" s="924"/>
      <c r="DD83" s="924"/>
      <c r="DE83" s="924"/>
      <c r="DF83" s="925"/>
      <c r="DG83" s="923"/>
      <c r="DH83" s="924"/>
      <c r="DI83" s="924"/>
      <c r="DJ83" s="924"/>
      <c r="DK83" s="925"/>
      <c r="DL83" s="923"/>
      <c r="DM83" s="924"/>
      <c r="DN83" s="924"/>
      <c r="DO83" s="924"/>
      <c r="DP83" s="925"/>
      <c r="DQ83" s="923"/>
      <c r="DR83" s="924"/>
      <c r="DS83" s="924"/>
      <c r="DT83" s="924"/>
      <c r="DU83" s="925"/>
      <c r="DV83" s="920"/>
      <c r="DW83" s="921"/>
      <c r="DX83" s="921"/>
      <c r="DY83" s="921"/>
      <c r="DZ83" s="922"/>
      <c r="EA83" s="226"/>
    </row>
    <row r="84" spans="1:131" s="227" customFormat="1" ht="26.25" customHeight="1" x14ac:dyDescent="0.15">
      <c r="A84" s="241">
        <v>17</v>
      </c>
      <c r="B84" s="780"/>
      <c r="C84" s="781"/>
      <c r="D84" s="781"/>
      <c r="E84" s="781"/>
      <c r="F84" s="781"/>
      <c r="G84" s="781"/>
      <c r="H84" s="781"/>
      <c r="I84" s="781"/>
      <c r="J84" s="781"/>
      <c r="K84" s="781"/>
      <c r="L84" s="781"/>
      <c r="M84" s="781"/>
      <c r="N84" s="781"/>
      <c r="O84" s="781"/>
      <c r="P84" s="782"/>
      <c r="Q84" s="936"/>
      <c r="R84" s="894"/>
      <c r="S84" s="894"/>
      <c r="T84" s="894"/>
      <c r="U84" s="894"/>
      <c r="V84" s="894"/>
      <c r="W84" s="894"/>
      <c r="X84" s="894"/>
      <c r="Y84" s="894"/>
      <c r="Z84" s="894"/>
      <c r="AA84" s="894"/>
      <c r="AB84" s="894"/>
      <c r="AC84" s="894"/>
      <c r="AD84" s="894"/>
      <c r="AE84" s="894"/>
      <c r="AF84" s="894"/>
      <c r="AG84" s="894"/>
      <c r="AH84" s="894"/>
      <c r="AI84" s="894"/>
      <c r="AJ84" s="894"/>
      <c r="AK84" s="894"/>
      <c r="AL84" s="894"/>
      <c r="AM84" s="894"/>
      <c r="AN84" s="894"/>
      <c r="AO84" s="894"/>
      <c r="AP84" s="894"/>
      <c r="AQ84" s="894"/>
      <c r="AR84" s="894"/>
      <c r="AS84" s="894"/>
      <c r="AT84" s="894"/>
      <c r="AU84" s="894"/>
      <c r="AV84" s="894"/>
      <c r="AW84" s="894"/>
      <c r="AX84" s="894"/>
      <c r="AY84" s="894"/>
      <c r="AZ84" s="937"/>
      <c r="BA84" s="937"/>
      <c r="BB84" s="937"/>
      <c r="BC84" s="937"/>
      <c r="BD84" s="938"/>
      <c r="BE84" s="245"/>
      <c r="BF84" s="245"/>
      <c r="BG84" s="245"/>
      <c r="BH84" s="245"/>
      <c r="BI84" s="245"/>
      <c r="BJ84" s="245"/>
      <c r="BK84" s="245"/>
      <c r="BL84" s="245"/>
      <c r="BM84" s="245"/>
      <c r="BN84" s="245"/>
      <c r="BO84" s="245"/>
      <c r="BP84" s="245"/>
      <c r="BQ84" s="242">
        <v>78</v>
      </c>
      <c r="BR84" s="247"/>
      <c r="BS84" s="926"/>
      <c r="BT84" s="927"/>
      <c r="BU84" s="927"/>
      <c r="BV84" s="927"/>
      <c r="BW84" s="927"/>
      <c r="BX84" s="927"/>
      <c r="BY84" s="927"/>
      <c r="BZ84" s="927"/>
      <c r="CA84" s="927"/>
      <c r="CB84" s="927"/>
      <c r="CC84" s="927"/>
      <c r="CD84" s="927"/>
      <c r="CE84" s="927"/>
      <c r="CF84" s="927"/>
      <c r="CG84" s="928"/>
      <c r="CH84" s="923"/>
      <c r="CI84" s="924"/>
      <c r="CJ84" s="924"/>
      <c r="CK84" s="924"/>
      <c r="CL84" s="925"/>
      <c r="CM84" s="923"/>
      <c r="CN84" s="924"/>
      <c r="CO84" s="924"/>
      <c r="CP84" s="924"/>
      <c r="CQ84" s="925"/>
      <c r="CR84" s="923"/>
      <c r="CS84" s="924"/>
      <c r="CT84" s="924"/>
      <c r="CU84" s="924"/>
      <c r="CV84" s="925"/>
      <c r="CW84" s="923"/>
      <c r="CX84" s="924"/>
      <c r="CY84" s="924"/>
      <c r="CZ84" s="924"/>
      <c r="DA84" s="925"/>
      <c r="DB84" s="923"/>
      <c r="DC84" s="924"/>
      <c r="DD84" s="924"/>
      <c r="DE84" s="924"/>
      <c r="DF84" s="925"/>
      <c r="DG84" s="923"/>
      <c r="DH84" s="924"/>
      <c r="DI84" s="924"/>
      <c r="DJ84" s="924"/>
      <c r="DK84" s="925"/>
      <c r="DL84" s="923"/>
      <c r="DM84" s="924"/>
      <c r="DN84" s="924"/>
      <c r="DO84" s="924"/>
      <c r="DP84" s="925"/>
      <c r="DQ84" s="923"/>
      <c r="DR84" s="924"/>
      <c r="DS84" s="924"/>
      <c r="DT84" s="924"/>
      <c r="DU84" s="925"/>
      <c r="DV84" s="920"/>
      <c r="DW84" s="921"/>
      <c r="DX84" s="921"/>
      <c r="DY84" s="921"/>
      <c r="DZ84" s="922"/>
      <c r="EA84" s="226"/>
    </row>
    <row r="85" spans="1:131" s="227" customFormat="1" ht="26.25" customHeight="1" x14ac:dyDescent="0.15">
      <c r="A85" s="241">
        <v>18</v>
      </c>
      <c r="B85" s="780"/>
      <c r="C85" s="781"/>
      <c r="D85" s="781"/>
      <c r="E85" s="781"/>
      <c r="F85" s="781"/>
      <c r="G85" s="781"/>
      <c r="H85" s="781"/>
      <c r="I85" s="781"/>
      <c r="J85" s="781"/>
      <c r="K85" s="781"/>
      <c r="L85" s="781"/>
      <c r="M85" s="781"/>
      <c r="N85" s="781"/>
      <c r="O85" s="781"/>
      <c r="P85" s="782"/>
      <c r="Q85" s="936"/>
      <c r="R85" s="894"/>
      <c r="S85" s="894"/>
      <c r="T85" s="894"/>
      <c r="U85" s="894"/>
      <c r="V85" s="894"/>
      <c r="W85" s="894"/>
      <c r="X85" s="894"/>
      <c r="Y85" s="894"/>
      <c r="Z85" s="894"/>
      <c r="AA85" s="894"/>
      <c r="AB85" s="894"/>
      <c r="AC85" s="894"/>
      <c r="AD85" s="894"/>
      <c r="AE85" s="894"/>
      <c r="AF85" s="894"/>
      <c r="AG85" s="894"/>
      <c r="AH85" s="894"/>
      <c r="AI85" s="894"/>
      <c r="AJ85" s="894"/>
      <c r="AK85" s="894"/>
      <c r="AL85" s="894"/>
      <c r="AM85" s="894"/>
      <c r="AN85" s="894"/>
      <c r="AO85" s="894"/>
      <c r="AP85" s="894"/>
      <c r="AQ85" s="894"/>
      <c r="AR85" s="894"/>
      <c r="AS85" s="894"/>
      <c r="AT85" s="894"/>
      <c r="AU85" s="894"/>
      <c r="AV85" s="894"/>
      <c r="AW85" s="894"/>
      <c r="AX85" s="894"/>
      <c r="AY85" s="894"/>
      <c r="AZ85" s="937"/>
      <c r="BA85" s="937"/>
      <c r="BB85" s="937"/>
      <c r="BC85" s="937"/>
      <c r="BD85" s="938"/>
      <c r="BE85" s="245"/>
      <c r="BF85" s="245"/>
      <c r="BG85" s="245"/>
      <c r="BH85" s="245"/>
      <c r="BI85" s="245"/>
      <c r="BJ85" s="245"/>
      <c r="BK85" s="245"/>
      <c r="BL85" s="245"/>
      <c r="BM85" s="245"/>
      <c r="BN85" s="245"/>
      <c r="BO85" s="245"/>
      <c r="BP85" s="245"/>
      <c r="BQ85" s="242">
        <v>79</v>
      </c>
      <c r="BR85" s="247"/>
      <c r="BS85" s="926"/>
      <c r="BT85" s="927"/>
      <c r="BU85" s="927"/>
      <c r="BV85" s="927"/>
      <c r="BW85" s="927"/>
      <c r="BX85" s="927"/>
      <c r="BY85" s="927"/>
      <c r="BZ85" s="927"/>
      <c r="CA85" s="927"/>
      <c r="CB85" s="927"/>
      <c r="CC85" s="927"/>
      <c r="CD85" s="927"/>
      <c r="CE85" s="927"/>
      <c r="CF85" s="927"/>
      <c r="CG85" s="928"/>
      <c r="CH85" s="923"/>
      <c r="CI85" s="924"/>
      <c r="CJ85" s="924"/>
      <c r="CK85" s="924"/>
      <c r="CL85" s="925"/>
      <c r="CM85" s="923"/>
      <c r="CN85" s="924"/>
      <c r="CO85" s="924"/>
      <c r="CP85" s="924"/>
      <c r="CQ85" s="925"/>
      <c r="CR85" s="923"/>
      <c r="CS85" s="924"/>
      <c r="CT85" s="924"/>
      <c r="CU85" s="924"/>
      <c r="CV85" s="925"/>
      <c r="CW85" s="923"/>
      <c r="CX85" s="924"/>
      <c r="CY85" s="924"/>
      <c r="CZ85" s="924"/>
      <c r="DA85" s="925"/>
      <c r="DB85" s="923"/>
      <c r="DC85" s="924"/>
      <c r="DD85" s="924"/>
      <c r="DE85" s="924"/>
      <c r="DF85" s="925"/>
      <c r="DG85" s="923"/>
      <c r="DH85" s="924"/>
      <c r="DI85" s="924"/>
      <c r="DJ85" s="924"/>
      <c r="DK85" s="925"/>
      <c r="DL85" s="923"/>
      <c r="DM85" s="924"/>
      <c r="DN85" s="924"/>
      <c r="DO85" s="924"/>
      <c r="DP85" s="925"/>
      <c r="DQ85" s="923"/>
      <c r="DR85" s="924"/>
      <c r="DS85" s="924"/>
      <c r="DT85" s="924"/>
      <c r="DU85" s="925"/>
      <c r="DV85" s="920"/>
      <c r="DW85" s="921"/>
      <c r="DX85" s="921"/>
      <c r="DY85" s="921"/>
      <c r="DZ85" s="922"/>
      <c r="EA85" s="226"/>
    </row>
    <row r="86" spans="1:131" s="227" customFormat="1" ht="26.25" customHeight="1" x14ac:dyDescent="0.15">
      <c r="A86" s="241">
        <v>19</v>
      </c>
      <c r="B86" s="780"/>
      <c r="C86" s="781"/>
      <c r="D86" s="781"/>
      <c r="E86" s="781"/>
      <c r="F86" s="781"/>
      <c r="G86" s="781"/>
      <c r="H86" s="781"/>
      <c r="I86" s="781"/>
      <c r="J86" s="781"/>
      <c r="K86" s="781"/>
      <c r="L86" s="781"/>
      <c r="M86" s="781"/>
      <c r="N86" s="781"/>
      <c r="O86" s="781"/>
      <c r="P86" s="782"/>
      <c r="Q86" s="936"/>
      <c r="R86" s="894"/>
      <c r="S86" s="894"/>
      <c r="T86" s="894"/>
      <c r="U86" s="894"/>
      <c r="V86" s="894"/>
      <c r="W86" s="894"/>
      <c r="X86" s="894"/>
      <c r="Y86" s="894"/>
      <c r="Z86" s="894"/>
      <c r="AA86" s="894"/>
      <c r="AB86" s="894"/>
      <c r="AC86" s="894"/>
      <c r="AD86" s="894"/>
      <c r="AE86" s="894"/>
      <c r="AF86" s="894"/>
      <c r="AG86" s="894"/>
      <c r="AH86" s="894"/>
      <c r="AI86" s="894"/>
      <c r="AJ86" s="894"/>
      <c r="AK86" s="894"/>
      <c r="AL86" s="894"/>
      <c r="AM86" s="894"/>
      <c r="AN86" s="894"/>
      <c r="AO86" s="894"/>
      <c r="AP86" s="894"/>
      <c r="AQ86" s="894"/>
      <c r="AR86" s="894"/>
      <c r="AS86" s="894"/>
      <c r="AT86" s="894"/>
      <c r="AU86" s="894"/>
      <c r="AV86" s="894"/>
      <c r="AW86" s="894"/>
      <c r="AX86" s="894"/>
      <c r="AY86" s="894"/>
      <c r="AZ86" s="937"/>
      <c r="BA86" s="937"/>
      <c r="BB86" s="937"/>
      <c r="BC86" s="937"/>
      <c r="BD86" s="938"/>
      <c r="BE86" s="245"/>
      <c r="BF86" s="245"/>
      <c r="BG86" s="245"/>
      <c r="BH86" s="245"/>
      <c r="BI86" s="245"/>
      <c r="BJ86" s="245"/>
      <c r="BK86" s="245"/>
      <c r="BL86" s="245"/>
      <c r="BM86" s="245"/>
      <c r="BN86" s="245"/>
      <c r="BO86" s="245"/>
      <c r="BP86" s="245"/>
      <c r="BQ86" s="242">
        <v>80</v>
      </c>
      <c r="BR86" s="247"/>
      <c r="BS86" s="926"/>
      <c r="BT86" s="927"/>
      <c r="BU86" s="927"/>
      <c r="BV86" s="927"/>
      <c r="BW86" s="927"/>
      <c r="BX86" s="927"/>
      <c r="BY86" s="927"/>
      <c r="BZ86" s="927"/>
      <c r="CA86" s="927"/>
      <c r="CB86" s="927"/>
      <c r="CC86" s="927"/>
      <c r="CD86" s="927"/>
      <c r="CE86" s="927"/>
      <c r="CF86" s="927"/>
      <c r="CG86" s="928"/>
      <c r="CH86" s="923"/>
      <c r="CI86" s="924"/>
      <c r="CJ86" s="924"/>
      <c r="CK86" s="924"/>
      <c r="CL86" s="925"/>
      <c r="CM86" s="923"/>
      <c r="CN86" s="924"/>
      <c r="CO86" s="924"/>
      <c r="CP86" s="924"/>
      <c r="CQ86" s="925"/>
      <c r="CR86" s="923"/>
      <c r="CS86" s="924"/>
      <c r="CT86" s="924"/>
      <c r="CU86" s="924"/>
      <c r="CV86" s="925"/>
      <c r="CW86" s="923"/>
      <c r="CX86" s="924"/>
      <c r="CY86" s="924"/>
      <c r="CZ86" s="924"/>
      <c r="DA86" s="925"/>
      <c r="DB86" s="923"/>
      <c r="DC86" s="924"/>
      <c r="DD86" s="924"/>
      <c r="DE86" s="924"/>
      <c r="DF86" s="925"/>
      <c r="DG86" s="923"/>
      <c r="DH86" s="924"/>
      <c r="DI86" s="924"/>
      <c r="DJ86" s="924"/>
      <c r="DK86" s="925"/>
      <c r="DL86" s="923"/>
      <c r="DM86" s="924"/>
      <c r="DN86" s="924"/>
      <c r="DO86" s="924"/>
      <c r="DP86" s="925"/>
      <c r="DQ86" s="923"/>
      <c r="DR86" s="924"/>
      <c r="DS86" s="924"/>
      <c r="DT86" s="924"/>
      <c r="DU86" s="925"/>
      <c r="DV86" s="920"/>
      <c r="DW86" s="921"/>
      <c r="DX86" s="921"/>
      <c r="DY86" s="921"/>
      <c r="DZ86" s="922"/>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6"/>
      <c r="BT87" s="927"/>
      <c r="BU87" s="927"/>
      <c r="BV87" s="927"/>
      <c r="BW87" s="927"/>
      <c r="BX87" s="927"/>
      <c r="BY87" s="927"/>
      <c r="BZ87" s="927"/>
      <c r="CA87" s="927"/>
      <c r="CB87" s="927"/>
      <c r="CC87" s="927"/>
      <c r="CD87" s="927"/>
      <c r="CE87" s="927"/>
      <c r="CF87" s="927"/>
      <c r="CG87" s="928"/>
      <c r="CH87" s="923"/>
      <c r="CI87" s="924"/>
      <c r="CJ87" s="924"/>
      <c r="CK87" s="924"/>
      <c r="CL87" s="925"/>
      <c r="CM87" s="923"/>
      <c r="CN87" s="924"/>
      <c r="CO87" s="924"/>
      <c r="CP87" s="924"/>
      <c r="CQ87" s="925"/>
      <c r="CR87" s="923"/>
      <c r="CS87" s="924"/>
      <c r="CT87" s="924"/>
      <c r="CU87" s="924"/>
      <c r="CV87" s="925"/>
      <c r="CW87" s="923"/>
      <c r="CX87" s="924"/>
      <c r="CY87" s="924"/>
      <c r="CZ87" s="924"/>
      <c r="DA87" s="925"/>
      <c r="DB87" s="923"/>
      <c r="DC87" s="924"/>
      <c r="DD87" s="924"/>
      <c r="DE87" s="924"/>
      <c r="DF87" s="925"/>
      <c r="DG87" s="923"/>
      <c r="DH87" s="924"/>
      <c r="DI87" s="924"/>
      <c r="DJ87" s="924"/>
      <c r="DK87" s="925"/>
      <c r="DL87" s="923"/>
      <c r="DM87" s="924"/>
      <c r="DN87" s="924"/>
      <c r="DO87" s="924"/>
      <c r="DP87" s="925"/>
      <c r="DQ87" s="923"/>
      <c r="DR87" s="924"/>
      <c r="DS87" s="924"/>
      <c r="DT87" s="924"/>
      <c r="DU87" s="925"/>
      <c r="DV87" s="920"/>
      <c r="DW87" s="921"/>
      <c r="DX87" s="921"/>
      <c r="DY87" s="921"/>
      <c r="DZ87" s="922"/>
      <c r="EA87" s="226"/>
    </row>
    <row r="88" spans="1:131" s="227" customFormat="1" ht="26.25" customHeight="1" thickBot="1" x14ac:dyDescent="0.2">
      <c r="A88" s="244" t="s">
        <v>379</v>
      </c>
      <c r="B88" s="853" t="s">
        <v>404</v>
      </c>
      <c r="C88" s="854"/>
      <c r="D88" s="854"/>
      <c r="E88" s="854"/>
      <c r="F88" s="854"/>
      <c r="G88" s="854"/>
      <c r="H88" s="854"/>
      <c r="I88" s="854"/>
      <c r="J88" s="854"/>
      <c r="K88" s="854"/>
      <c r="L88" s="854"/>
      <c r="M88" s="854"/>
      <c r="N88" s="854"/>
      <c r="O88" s="854"/>
      <c r="P88" s="855"/>
      <c r="Q88" s="901"/>
      <c r="R88" s="902"/>
      <c r="S88" s="902"/>
      <c r="T88" s="902"/>
      <c r="U88" s="902"/>
      <c r="V88" s="902"/>
      <c r="W88" s="902"/>
      <c r="X88" s="902"/>
      <c r="Y88" s="902"/>
      <c r="Z88" s="902"/>
      <c r="AA88" s="902"/>
      <c r="AB88" s="902"/>
      <c r="AC88" s="902"/>
      <c r="AD88" s="902"/>
      <c r="AE88" s="902"/>
      <c r="AF88" s="905">
        <v>14086</v>
      </c>
      <c r="AG88" s="905"/>
      <c r="AH88" s="905"/>
      <c r="AI88" s="905"/>
      <c r="AJ88" s="905"/>
      <c r="AK88" s="902"/>
      <c r="AL88" s="902"/>
      <c r="AM88" s="902"/>
      <c r="AN88" s="902"/>
      <c r="AO88" s="902"/>
      <c r="AP88" s="905">
        <v>4106</v>
      </c>
      <c r="AQ88" s="905"/>
      <c r="AR88" s="905"/>
      <c r="AS88" s="905"/>
      <c r="AT88" s="905"/>
      <c r="AU88" s="905">
        <v>59</v>
      </c>
      <c r="AV88" s="905"/>
      <c r="AW88" s="905"/>
      <c r="AX88" s="905"/>
      <c r="AY88" s="905"/>
      <c r="AZ88" s="910"/>
      <c r="BA88" s="910"/>
      <c r="BB88" s="910"/>
      <c r="BC88" s="910"/>
      <c r="BD88" s="911"/>
      <c r="BE88" s="245"/>
      <c r="BF88" s="245"/>
      <c r="BG88" s="245"/>
      <c r="BH88" s="245"/>
      <c r="BI88" s="245"/>
      <c r="BJ88" s="245"/>
      <c r="BK88" s="245"/>
      <c r="BL88" s="245"/>
      <c r="BM88" s="245"/>
      <c r="BN88" s="245"/>
      <c r="BO88" s="245"/>
      <c r="BP88" s="245"/>
      <c r="BQ88" s="242">
        <v>82</v>
      </c>
      <c r="BR88" s="247"/>
      <c r="BS88" s="926"/>
      <c r="BT88" s="927"/>
      <c r="BU88" s="927"/>
      <c r="BV88" s="927"/>
      <c r="BW88" s="927"/>
      <c r="BX88" s="927"/>
      <c r="BY88" s="927"/>
      <c r="BZ88" s="927"/>
      <c r="CA88" s="927"/>
      <c r="CB88" s="927"/>
      <c r="CC88" s="927"/>
      <c r="CD88" s="927"/>
      <c r="CE88" s="927"/>
      <c r="CF88" s="927"/>
      <c r="CG88" s="928"/>
      <c r="CH88" s="923"/>
      <c r="CI88" s="924"/>
      <c r="CJ88" s="924"/>
      <c r="CK88" s="924"/>
      <c r="CL88" s="925"/>
      <c r="CM88" s="923"/>
      <c r="CN88" s="924"/>
      <c r="CO88" s="924"/>
      <c r="CP88" s="924"/>
      <c r="CQ88" s="925"/>
      <c r="CR88" s="923"/>
      <c r="CS88" s="924"/>
      <c r="CT88" s="924"/>
      <c r="CU88" s="924"/>
      <c r="CV88" s="925"/>
      <c r="CW88" s="923"/>
      <c r="CX88" s="924"/>
      <c r="CY88" s="924"/>
      <c r="CZ88" s="924"/>
      <c r="DA88" s="925"/>
      <c r="DB88" s="923"/>
      <c r="DC88" s="924"/>
      <c r="DD88" s="924"/>
      <c r="DE88" s="924"/>
      <c r="DF88" s="925"/>
      <c r="DG88" s="923"/>
      <c r="DH88" s="924"/>
      <c r="DI88" s="924"/>
      <c r="DJ88" s="924"/>
      <c r="DK88" s="925"/>
      <c r="DL88" s="923"/>
      <c r="DM88" s="924"/>
      <c r="DN88" s="924"/>
      <c r="DO88" s="924"/>
      <c r="DP88" s="925"/>
      <c r="DQ88" s="923"/>
      <c r="DR88" s="924"/>
      <c r="DS88" s="924"/>
      <c r="DT88" s="924"/>
      <c r="DU88" s="925"/>
      <c r="DV88" s="920"/>
      <c r="DW88" s="921"/>
      <c r="DX88" s="921"/>
      <c r="DY88" s="921"/>
      <c r="DZ88" s="92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6"/>
      <c r="BT89" s="927"/>
      <c r="BU89" s="927"/>
      <c r="BV89" s="927"/>
      <c r="BW89" s="927"/>
      <c r="BX89" s="927"/>
      <c r="BY89" s="927"/>
      <c r="BZ89" s="927"/>
      <c r="CA89" s="927"/>
      <c r="CB89" s="927"/>
      <c r="CC89" s="927"/>
      <c r="CD89" s="927"/>
      <c r="CE89" s="927"/>
      <c r="CF89" s="927"/>
      <c r="CG89" s="928"/>
      <c r="CH89" s="923"/>
      <c r="CI89" s="924"/>
      <c r="CJ89" s="924"/>
      <c r="CK89" s="924"/>
      <c r="CL89" s="925"/>
      <c r="CM89" s="923"/>
      <c r="CN89" s="924"/>
      <c r="CO89" s="924"/>
      <c r="CP89" s="924"/>
      <c r="CQ89" s="925"/>
      <c r="CR89" s="923"/>
      <c r="CS89" s="924"/>
      <c r="CT89" s="924"/>
      <c r="CU89" s="924"/>
      <c r="CV89" s="925"/>
      <c r="CW89" s="923"/>
      <c r="CX89" s="924"/>
      <c r="CY89" s="924"/>
      <c r="CZ89" s="924"/>
      <c r="DA89" s="925"/>
      <c r="DB89" s="923"/>
      <c r="DC89" s="924"/>
      <c r="DD89" s="924"/>
      <c r="DE89" s="924"/>
      <c r="DF89" s="925"/>
      <c r="DG89" s="923"/>
      <c r="DH89" s="924"/>
      <c r="DI89" s="924"/>
      <c r="DJ89" s="924"/>
      <c r="DK89" s="925"/>
      <c r="DL89" s="923"/>
      <c r="DM89" s="924"/>
      <c r="DN89" s="924"/>
      <c r="DO89" s="924"/>
      <c r="DP89" s="925"/>
      <c r="DQ89" s="923"/>
      <c r="DR89" s="924"/>
      <c r="DS89" s="924"/>
      <c r="DT89" s="924"/>
      <c r="DU89" s="925"/>
      <c r="DV89" s="920"/>
      <c r="DW89" s="921"/>
      <c r="DX89" s="921"/>
      <c r="DY89" s="921"/>
      <c r="DZ89" s="92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6"/>
      <c r="BT90" s="927"/>
      <c r="BU90" s="927"/>
      <c r="BV90" s="927"/>
      <c r="BW90" s="927"/>
      <c r="BX90" s="927"/>
      <c r="BY90" s="927"/>
      <c r="BZ90" s="927"/>
      <c r="CA90" s="927"/>
      <c r="CB90" s="927"/>
      <c r="CC90" s="927"/>
      <c r="CD90" s="927"/>
      <c r="CE90" s="927"/>
      <c r="CF90" s="927"/>
      <c r="CG90" s="928"/>
      <c r="CH90" s="923"/>
      <c r="CI90" s="924"/>
      <c r="CJ90" s="924"/>
      <c r="CK90" s="924"/>
      <c r="CL90" s="925"/>
      <c r="CM90" s="923"/>
      <c r="CN90" s="924"/>
      <c r="CO90" s="924"/>
      <c r="CP90" s="924"/>
      <c r="CQ90" s="925"/>
      <c r="CR90" s="923"/>
      <c r="CS90" s="924"/>
      <c r="CT90" s="924"/>
      <c r="CU90" s="924"/>
      <c r="CV90" s="925"/>
      <c r="CW90" s="923"/>
      <c r="CX90" s="924"/>
      <c r="CY90" s="924"/>
      <c r="CZ90" s="924"/>
      <c r="DA90" s="925"/>
      <c r="DB90" s="923"/>
      <c r="DC90" s="924"/>
      <c r="DD90" s="924"/>
      <c r="DE90" s="924"/>
      <c r="DF90" s="925"/>
      <c r="DG90" s="923"/>
      <c r="DH90" s="924"/>
      <c r="DI90" s="924"/>
      <c r="DJ90" s="924"/>
      <c r="DK90" s="925"/>
      <c r="DL90" s="923"/>
      <c r="DM90" s="924"/>
      <c r="DN90" s="924"/>
      <c r="DO90" s="924"/>
      <c r="DP90" s="925"/>
      <c r="DQ90" s="923"/>
      <c r="DR90" s="924"/>
      <c r="DS90" s="924"/>
      <c r="DT90" s="924"/>
      <c r="DU90" s="925"/>
      <c r="DV90" s="920"/>
      <c r="DW90" s="921"/>
      <c r="DX90" s="921"/>
      <c r="DY90" s="921"/>
      <c r="DZ90" s="92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6"/>
      <c r="BT91" s="927"/>
      <c r="BU91" s="927"/>
      <c r="BV91" s="927"/>
      <c r="BW91" s="927"/>
      <c r="BX91" s="927"/>
      <c r="BY91" s="927"/>
      <c r="BZ91" s="927"/>
      <c r="CA91" s="927"/>
      <c r="CB91" s="927"/>
      <c r="CC91" s="927"/>
      <c r="CD91" s="927"/>
      <c r="CE91" s="927"/>
      <c r="CF91" s="927"/>
      <c r="CG91" s="928"/>
      <c r="CH91" s="923"/>
      <c r="CI91" s="924"/>
      <c r="CJ91" s="924"/>
      <c r="CK91" s="924"/>
      <c r="CL91" s="925"/>
      <c r="CM91" s="923"/>
      <c r="CN91" s="924"/>
      <c r="CO91" s="924"/>
      <c r="CP91" s="924"/>
      <c r="CQ91" s="925"/>
      <c r="CR91" s="923"/>
      <c r="CS91" s="924"/>
      <c r="CT91" s="924"/>
      <c r="CU91" s="924"/>
      <c r="CV91" s="925"/>
      <c r="CW91" s="923"/>
      <c r="CX91" s="924"/>
      <c r="CY91" s="924"/>
      <c r="CZ91" s="924"/>
      <c r="DA91" s="925"/>
      <c r="DB91" s="923"/>
      <c r="DC91" s="924"/>
      <c r="DD91" s="924"/>
      <c r="DE91" s="924"/>
      <c r="DF91" s="925"/>
      <c r="DG91" s="923"/>
      <c r="DH91" s="924"/>
      <c r="DI91" s="924"/>
      <c r="DJ91" s="924"/>
      <c r="DK91" s="925"/>
      <c r="DL91" s="923"/>
      <c r="DM91" s="924"/>
      <c r="DN91" s="924"/>
      <c r="DO91" s="924"/>
      <c r="DP91" s="925"/>
      <c r="DQ91" s="923"/>
      <c r="DR91" s="924"/>
      <c r="DS91" s="924"/>
      <c r="DT91" s="924"/>
      <c r="DU91" s="925"/>
      <c r="DV91" s="920"/>
      <c r="DW91" s="921"/>
      <c r="DX91" s="921"/>
      <c r="DY91" s="921"/>
      <c r="DZ91" s="92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6"/>
      <c r="BT92" s="927"/>
      <c r="BU92" s="927"/>
      <c r="BV92" s="927"/>
      <c r="BW92" s="927"/>
      <c r="BX92" s="927"/>
      <c r="BY92" s="927"/>
      <c r="BZ92" s="927"/>
      <c r="CA92" s="927"/>
      <c r="CB92" s="927"/>
      <c r="CC92" s="927"/>
      <c r="CD92" s="927"/>
      <c r="CE92" s="927"/>
      <c r="CF92" s="927"/>
      <c r="CG92" s="928"/>
      <c r="CH92" s="923"/>
      <c r="CI92" s="924"/>
      <c r="CJ92" s="924"/>
      <c r="CK92" s="924"/>
      <c r="CL92" s="925"/>
      <c r="CM92" s="923"/>
      <c r="CN92" s="924"/>
      <c r="CO92" s="924"/>
      <c r="CP92" s="924"/>
      <c r="CQ92" s="925"/>
      <c r="CR92" s="923"/>
      <c r="CS92" s="924"/>
      <c r="CT92" s="924"/>
      <c r="CU92" s="924"/>
      <c r="CV92" s="925"/>
      <c r="CW92" s="923"/>
      <c r="CX92" s="924"/>
      <c r="CY92" s="924"/>
      <c r="CZ92" s="924"/>
      <c r="DA92" s="925"/>
      <c r="DB92" s="923"/>
      <c r="DC92" s="924"/>
      <c r="DD92" s="924"/>
      <c r="DE92" s="924"/>
      <c r="DF92" s="925"/>
      <c r="DG92" s="923"/>
      <c r="DH92" s="924"/>
      <c r="DI92" s="924"/>
      <c r="DJ92" s="924"/>
      <c r="DK92" s="925"/>
      <c r="DL92" s="923"/>
      <c r="DM92" s="924"/>
      <c r="DN92" s="924"/>
      <c r="DO92" s="924"/>
      <c r="DP92" s="925"/>
      <c r="DQ92" s="923"/>
      <c r="DR92" s="924"/>
      <c r="DS92" s="924"/>
      <c r="DT92" s="924"/>
      <c r="DU92" s="925"/>
      <c r="DV92" s="920"/>
      <c r="DW92" s="921"/>
      <c r="DX92" s="921"/>
      <c r="DY92" s="921"/>
      <c r="DZ92" s="92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6"/>
      <c r="BT93" s="927"/>
      <c r="BU93" s="927"/>
      <c r="BV93" s="927"/>
      <c r="BW93" s="927"/>
      <c r="BX93" s="927"/>
      <c r="BY93" s="927"/>
      <c r="BZ93" s="927"/>
      <c r="CA93" s="927"/>
      <c r="CB93" s="927"/>
      <c r="CC93" s="927"/>
      <c r="CD93" s="927"/>
      <c r="CE93" s="927"/>
      <c r="CF93" s="927"/>
      <c r="CG93" s="928"/>
      <c r="CH93" s="923"/>
      <c r="CI93" s="924"/>
      <c r="CJ93" s="924"/>
      <c r="CK93" s="924"/>
      <c r="CL93" s="925"/>
      <c r="CM93" s="923"/>
      <c r="CN93" s="924"/>
      <c r="CO93" s="924"/>
      <c r="CP93" s="924"/>
      <c r="CQ93" s="925"/>
      <c r="CR93" s="923"/>
      <c r="CS93" s="924"/>
      <c r="CT93" s="924"/>
      <c r="CU93" s="924"/>
      <c r="CV93" s="925"/>
      <c r="CW93" s="923"/>
      <c r="CX93" s="924"/>
      <c r="CY93" s="924"/>
      <c r="CZ93" s="924"/>
      <c r="DA93" s="925"/>
      <c r="DB93" s="923"/>
      <c r="DC93" s="924"/>
      <c r="DD93" s="924"/>
      <c r="DE93" s="924"/>
      <c r="DF93" s="925"/>
      <c r="DG93" s="923"/>
      <c r="DH93" s="924"/>
      <c r="DI93" s="924"/>
      <c r="DJ93" s="924"/>
      <c r="DK93" s="925"/>
      <c r="DL93" s="923"/>
      <c r="DM93" s="924"/>
      <c r="DN93" s="924"/>
      <c r="DO93" s="924"/>
      <c r="DP93" s="925"/>
      <c r="DQ93" s="923"/>
      <c r="DR93" s="924"/>
      <c r="DS93" s="924"/>
      <c r="DT93" s="924"/>
      <c r="DU93" s="925"/>
      <c r="DV93" s="920"/>
      <c r="DW93" s="921"/>
      <c r="DX93" s="921"/>
      <c r="DY93" s="921"/>
      <c r="DZ93" s="92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6"/>
      <c r="BT94" s="927"/>
      <c r="BU94" s="927"/>
      <c r="BV94" s="927"/>
      <c r="BW94" s="927"/>
      <c r="BX94" s="927"/>
      <c r="BY94" s="927"/>
      <c r="BZ94" s="927"/>
      <c r="CA94" s="927"/>
      <c r="CB94" s="927"/>
      <c r="CC94" s="927"/>
      <c r="CD94" s="927"/>
      <c r="CE94" s="927"/>
      <c r="CF94" s="927"/>
      <c r="CG94" s="928"/>
      <c r="CH94" s="923"/>
      <c r="CI94" s="924"/>
      <c r="CJ94" s="924"/>
      <c r="CK94" s="924"/>
      <c r="CL94" s="925"/>
      <c r="CM94" s="923"/>
      <c r="CN94" s="924"/>
      <c r="CO94" s="924"/>
      <c r="CP94" s="924"/>
      <c r="CQ94" s="925"/>
      <c r="CR94" s="923"/>
      <c r="CS94" s="924"/>
      <c r="CT94" s="924"/>
      <c r="CU94" s="924"/>
      <c r="CV94" s="925"/>
      <c r="CW94" s="923"/>
      <c r="CX94" s="924"/>
      <c r="CY94" s="924"/>
      <c r="CZ94" s="924"/>
      <c r="DA94" s="925"/>
      <c r="DB94" s="923"/>
      <c r="DC94" s="924"/>
      <c r="DD94" s="924"/>
      <c r="DE94" s="924"/>
      <c r="DF94" s="925"/>
      <c r="DG94" s="923"/>
      <c r="DH94" s="924"/>
      <c r="DI94" s="924"/>
      <c r="DJ94" s="924"/>
      <c r="DK94" s="925"/>
      <c r="DL94" s="923"/>
      <c r="DM94" s="924"/>
      <c r="DN94" s="924"/>
      <c r="DO94" s="924"/>
      <c r="DP94" s="925"/>
      <c r="DQ94" s="923"/>
      <c r="DR94" s="924"/>
      <c r="DS94" s="924"/>
      <c r="DT94" s="924"/>
      <c r="DU94" s="925"/>
      <c r="DV94" s="920"/>
      <c r="DW94" s="921"/>
      <c r="DX94" s="921"/>
      <c r="DY94" s="921"/>
      <c r="DZ94" s="92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6"/>
      <c r="BT95" s="927"/>
      <c r="BU95" s="927"/>
      <c r="BV95" s="927"/>
      <c r="BW95" s="927"/>
      <c r="BX95" s="927"/>
      <c r="BY95" s="927"/>
      <c r="BZ95" s="927"/>
      <c r="CA95" s="927"/>
      <c r="CB95" s="927"/>
      <c r="CC95" s="927"/>
      <c r="CD95" s="927"/>
      <c r="CE95" s="927"/>
      <c r="CF95" s="927"/>
      <c r="CG95" s="928"/>
      <c r="CH95" s="923"/>
      <c r="CI95" s="924"/>
      <c r="CJ95" s="924"/>
      <c r="CK95" s="924"/>
      <c r="CL95" s="925"/>
      <c r="CM95" s="923"/>
      <c r="CN95" s="924"/>
      <c r="CO95" s="924"/>
      <c r="CP95" s="924"/>
      <c r="CQ95" s="925"/>
      <c r="CR95" s="923"/>
      <c r="CS95" s="924"/>
      <c r="CT95" s="924"/>
      <c r="CU95" s="924"/>
      <c r="CV95" s="925"/>
      <c r="CW95" s="923"/>
      <c r="CX95" s="924"/>
      <c r="CY95" s="924"/>
      <c r="CZ95" s="924"/>
      <c r="DA95" s="925"/>
      <c r="DB95" s="923"/>
      <c r="DC95" s="924"/>
      <c r="DD95" s="924"/>
      <c r="DE95" s="924"/>
      <c r="DF95" s="925"/>
      <c r="DG95" s="923"/>
      <c r="DH95" s="924"/>
      <c r="DI95" s="924"/>
      <c r="DJ95" s="924"/>
      <c r="DK95" s="925"/>
      <c r="DL95" s="923"/>
      <c r="DM95" s="924"/>
      <c r="DN95" s="924"/>
      <c r="DO95" s="924"/>
      <c r="DP95" s="925"/>
      <c r="DQ95" s="923"/>
      <c r="DR95" s="924"/>
      <c r="DS95" s="924"/>
      <c r="DT95" s="924"/>
      <c r="DU95" s="925"/>
      <c r="DV95" s="920"/>
      <c r="DW95" s="921"/>
      <c r="DX95" s="921"/>
      <c r="DY95" s="921"/>
      <c r="DZ95" s="92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6"/>
      <c r="BT96" s="927"/>
      <c r="BU96" s="927"/>
      <c r="BV96" s="927"/>
      <c r="BW96" s="927"/>
      <c r="BX96" s="927"/>
      <c r="BY96" s="927"/>
      <c r="BZ96" s="927"/>
      <c r="CA96" s="927"/>
      <c r="CB96" s="927"/>
      <c r="CC96" s="927"/>
      <c r="CD96" s="927"/>
      <c r="CE96" s="927"/>
      <c r="CF96" s="927"/>
      <c r="CG96" s="928"/>
      <c r="CH96" s="923"/>
      <c r="CI96" s="924"/>
      <c r="CJ96" s="924"/>
      <c r="CK96" s="924"/>
      <c r="CL96" s="925"/>
      <c r="CM96" s="923"/>
      <c r="CN96" s="924"/>
      <c r="CO96" s="924"/>
      <c r="CP96" s="924"/>
      <c r="CQ96" s="925"/>
      <c r="CR96" s="923"/>
      <c r="CS96" s="924"/>
      <c r="CT96" s="924"/>
      <c r="CU96" s="924"/>
      <c r="CV96" s="925"/>
      <c r="CW96" s="923"/>
      <c r="CX96" s="924"/>
      <c r="CY96" s="924"/>
      <c r="CZ96" s="924"/>
      <c r="DA96" s="925"/>
      <c r="DB96" s="923"/>
      <c r="DC96" s="924"/>
      <c r="DD96" s="924"/>
      <c r="DE96" s="924"/>
      <c r="DF96" s="925"/>
      <c r="DG96" s="923"/>
      <c r="DH96" s="924"/>
      <c r="DI96" s="924"/>
      <c r="DJ96" s="924"/>
      <c r="DK96" s="925"/>
      <c r="DL96" s="923"/>
      <c r="DM96" s="924"/>
      <c r="DN96" s="924"/>
      <c r="DO96" s="924"/>
      <c r="DP96" s="925"/>
      <c r="DQ96" s="923"/>
      <c r="DR96" s="924"/>
      <c r="DS96" s="924"/>
      <c r="DT96" s="924"/>
      <c r="DU96" s="925"/>
      <c r="DV96" s="920"/>
      <c r="DW96" s="921"/>
      <c r="DX96" s="921"/>
      <c r="DY96" s="921"/>
      <c r="DZ96" s="92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6"/>
      <c r="BT97" s="927"/>
      <c r="BU97" s="927"/>
      <c r="BV97" s="927"/>
      <c r="BW97" s="927"/>
      <c r="BX97" s="927"/>
      <c r="BY97" s="927"/>
      <c r="BZ97" s="927"/>
      <c r="CA97" s="927"/>
      <c r="CB97" s="927"/>
      <c r="CC97" s="927"/>
      <c r="CD97" s="927"/>
      <c r="CE97" s="927"/>
      <c r="CF97" s="927"/>
      <c r="CG97" s="928"/>
      <c r="CH97" s="923"/>
      <c r="CI97" s="924"/>
      <c r="CJ97" s="924"/>
      <c r="CK97" s="924"/>
      <c r="CL97" s="925"/>
      <c r="CM97" s="923"/>
      <c r="CN97" s="924"/>
      <c r="CO97" s="924"/>
      <c r="CP97" s="924"/>
      <c r="CQ97" s="925"/>
      <c r="CR97" s="923"/>
      <c r="CS97" s="924"/>
      <c r="CT97" s="924"/>
      <c r="CU97" s="924"/>
      <c r="CV97" s="925"/>
      <c r="CW97" s="923"/>
      <c r="CX97" s="924"/>
      <c r="CY97" s="924"/>
      <c r="CZ97" s="924"/>
      <c r="DA97" s="925"/>
      <c r="DB97" s="923"/>
      <c r="DC97" s="924"/>
      <c r="DD97" s="924"/>
      <c r="DE97" s="924"/>
      <c r="DF97" s="925"/>
      <c r="DG97" s="923"/>
      <c r="DH97" s="924"/>
      <c r="DI97" s="924"/>
      <c r="DJ97" s="924"/>
      <c r="DK97" s="925"/>
      <c r="DL97" s="923"/>
      <c r="DM97" s="924"/>
      <c r="DN97" s="924"/>
      <c r="DO97" s="924"/>
      <c r="DP97" s="925"/>
      <c r="DQ97" s="923"/>
      <c r="DR97" s="924"/>
      <c r="DS97" s="924"/>
      <c r="DT97" s="924"/>
      <c r="DU97" s="925"/>
      <c r="DV97" s="920"/>
      <c r="DW97" s="921"/>
      <c r="DX97" s="921"/>
      <c r="DY97" s="921"/>
      <c r="DZ97" s="92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6"/>
      <c r="BT98" s="927"/>
      <c r="BU98" s="927"/>
      <c r="BV98" s="927"/>
      <c r="BW98" s="927"/>
      <c r="BX98" s="927"/>
      <c r="BY98" s="927"/>
      <c r="BZ98" s="927"/>
      <c r="CA98" s="927"/>
      <c r="CB98" s="927"/>
      <c r="CC98" s="927"/>
      <c r="CD98" s="927"/>
      <c r="CE98" s="927"/>
      <c r="CF98" s="927"/>
      <c r="CG98" s="928"/>
      <c r="CH98" s="923"/>
      <c r="CI98" s="924"/>
      <c r="CJ98" s="924"/>
      <c r="CK98" s="924"/>
      <c r="CL98" s="925"/>
      <c r="CM98" s="923"/>
      <c r="CN98" s="924"/>
      <c r="CO98" s="924"/>
      <c r="CP98" s="924"/>
      <c r="CQ98" s="925"/>
      <c r="CR98" s="923"/>
      <c r="CS98" s="924"/>
      <c r="CT98" s="924"/>
      <c r="CU98" s="924"/>
      <c r="CV98" s="925"/>
      <c r="CW98" s="923"/>
      <c r="CX98" s="924"/>
      <c r="CY98" s="924"/>
      <c r="CZ98" s="924"/>
      <c r="DA98" s="925"/>
      <c r="DB98" s="923"/>
      <c r="DC98" s="924"/>
      <c r="DD98" s="924"/>
      <c r="DE98" s="924"/>
      <c r="DF98" s="925"/>
      <c r="DG98" s="923"/>
      <c r="DH98" s="924"/>
      <c r="DI98" s="924"/>
      <c r="DJ98" s="924"/>
      <c r="DK98" s="925"/>
      <c r="DL98" s="923"/>
      <c r="DM98" s="924"/>
      <c r="DN98" s="924"/>
      <c r="DO98" s="924"/>
      <c r="DP98" s="925"/>
      <c r="DQ98" s="923"/>
      <c r="DR98" s="924"/>
      <c r="DS98" s="924"/>
      <c r="DT98" s="924"/>
      <c r="DU98" s="925"/>
      <c r="DV98" s="920"/>
      <c r="DW98" s="921"/>
      <c r="DX98" s="921"/>
      <c r="DY98" s="921"/>
      <c r="DZ98" s="92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6"/>
      <c r="BT99" s="927"/>
      <c r="BU99" s="927"/>
      <c r="BV99" s="927"/>
      <c r="BW99" s="927"/>
      <c r="BX99" s="927"/>
      <c r="BY99" s="927"/>
      <c r="BZ99" s="927"/>
      <c r="CA99" s="927"/>
      <c r="CB99" s="927"/>
      <c r="CC99" s="927"/>
      <c r="CD99" s="927"/>
      <c r="CE99" s="927"/>
      <c r="CF99" s="927"/>
      <c r="CG99" s="928"/>
      <c r="CH99" s="923"/>
      <c r="CI99" s="924"/>
      <c r="CJ99" s="924"/>
      <c r="CK99" s="924"/>
      <c r="CL99" s="925"/>
      <c r="CM99" s="923"/>
      <c r="CN99" s="924"/>
      <c r="CO99" s="924"/>
      <c r="CP99" s="924"/>
      <c r="CQ99" s="925"/>
      <c r="CR99" s="923"/>
      <c r="CS99" s="924"/>
      <c r="CT99" s="924"/>
      <c r="CU99" s="924"/>
      <c r="CV99" s="925"/>
      <c r="CW99" s="923"/>
      <c r="CX99" s="924"/>
      <c r="CY99" s="924"/>
      <c r="CZ99" s="924"/>
      <c r="DA99" s="925"/>
      <c r="DB99" s="923"/>
      <c r="DC99" s="924"/>
      <c r="DD99" s="924"/>
      <c r="DE99" s="924"/>
      <c r="DF99" s="925"/>
      <c r="DG99" s="923"/>
      <c r="DH99" s="924"/>
      <c r="DI99" s="924"/>
      <c r="DJ99" s="924"/>
      <c r="DK99" s="925"/>
      <c r="DL99" s="923"/>
      <c r="DM99" s="924"/>
      <c r="DN99" s="924"/>
      <c r="DO99" s="924"/>
      <c r="DP99" s="925"/>
      <c r="DQ99" s="923"/>
      <c r="DR99" s="924"/>
      <c r="DS99" s="924"/>
      <c r="DT99" s="924"/>
      <c r="DU99" s="925"/>
      <c r="DV99" s="920"/>
      <c r="DW99" s="921"/>
      <c r="DX99" s="921"/>
      <c r="DY99" s="921"/>
      <c r="DZ99" s="92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6"/>
      <c r="BT100" s="927"/>
      <c r="BU100" s="927"/>
      <c r="BV100" s="927"/>
      <c r="BW100" s="927"/>
      <c r="BX100" s="927"/>
      <c r="BY100" s="927"/>
      <c r="BZ100" s="927"/>
      <c r="CA100" s="927"/>
      <c r="CB100" s="927"/>
      <c r="CC100" s="927"/>
      <c r="CD100" s="927"/>
      <c r="CE100" s="927"/>
      <c r="CF100" s="927"/>
      <c r="CG100" s="928"/>
      <c r="CH100" s="923"/>
      <c r="CI100" s="924"/>
      <c r="CJ100" s="924"/>
      <c r="CK100" s="924"/>
      <c r="CL100" s="925"/>
      <c r="CM100" s="923"/>
      <c r="CN100" s="924"/>
      <c r="CO100" s="924"/>
      <c r="CP100" s="924"/>
      <c r="CQ100" s="925"/>
      <c r="CR100" s="923"/>
      <c r="CS100" s="924"/>
      <c r="CT100" s="924"/>
      <c r="CU100" s="924"/>
      <c r="CV100" s="925"/>
      <c r="CW100" s="923"/>
      <c r="CX100" s="924"/>
      <c r="CY100" s="924"/>
      <c r="CZ100" s="924"/>
      <c r="DA100" s="925"/>
      <c r="DB100" s="923"/>
      <c r="DC100" s="924"/>
      <c r="DD100" s="924"/>
      <c r="DE100" s="924"/>
      <c r="DF100" s="925"/>
      <c r="DG100" s="923"/>
      <c r="DH100" s="924"/>
      <c r="DI100" s="924"/>
      <c r="DJ100" s="924"/>
      <c r="DK100" s="925"/>
      <c r="DL100" s="923"/>
      <c r="DM100" s="924"/>
      <c r="DN100" s="924"/>
      <c r="DO100" s="924"/>
      <c r="DP100" s="925"/>
      <c r="DQ100" s="923"/>
      <c r="DR100" s="924"/>
      <c r="DS100" s="924"/>
      <c r="DT100" s="924"/>
      <c r="DU100" s="925"/>
      <c r="DV100" s="920"/>
      <c r="DW100" s="921"/>
      <c r="DX100" s="921"/>
      <c r="DY100" s="921"/>
      <c r="DZ100" s="92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6"/>
      <c r="BT101" s="927"/>
      <c r="BU101" s="927"/>
      <c r="BV101" s="927"/>
      <c r="BW101" s="927"/>
      <c r="BX101" s="927"/>
      <c r="BY101" s="927"/>
      <c r="BZ101" s="927"/>
      <c r="CA101" s="927"/>
      <c r="CB101" s="927"/>
      <c r="CC101" s="927"/>
      <c r="CD101" s="927"/>
      <c r="CE101" s="927"/>
      <c r="CF101" s="927"/>
      <c r="CG101" s="928"/>
      <c r="CH101" s="923"/>
      <c r="CI101" s="924"/>
      <c r="CJ101" s="924"/>
      <c r="CK101" s="924"/>
      <c r="CL101" s="925"/>
      <c r="CM101" s="923"/>
      <c r="CN101" s="924"/>
      <c r="CO101" s="924"/>
      <c r="CP101" s="924"/>
      <c r="CQ101" s="925"/>
      <c r="CR101" s="923"/>
      <c r="CS101" s="924"/>
      <c r="CT101" s="924"/>
      <c r="CU101" s="924"/>
      <c r="CV101" s="925"/>
      <c r="CW101" s="923"/>
      <c r="CX101" s="924"/>
      <c r="CY101" s="924"/>
      <c r="CZ101" s="924"/>
      <c r="DA101" s="925"/>
      <c r="DB101" s="923"/>
      <c r="DC101" s="924"/>
      <c r="DD101" s="924"/>
      <c r="DE101" s="924"/>
      <c r="DF101" s="925"/>
      <c r="DG101" s="923"/>
      <c r="DH101" s="924"/>
      <c r="DI101" s="924"/>
      <c r="DJ101" s="924"/>
      <c r="DK101" s="925"/>
      <c r="DL101" s="923"/>
      <c r="DM101" s="924"/>
      <c r="DN101" s="924"/>
      <c r="DO101" s="924"/>
      <c r="DP101" s="925"/>
      <c r="DQ101" s="923"/>
      <c r="DR101" s="924"/>
      <c r="DS101" s="924"/>
      <c r="DT101" s="924"/>
      <c r="DU101" s="925"/>
      <c r="DV101" s="920"/>
      <c r="DW101" s="921"/>
      <c r="DX101" s="921"/>
      <c r="DY101" s="921"/>
      <c r="DZ101" s="92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379</v>
      </c>
      <c r="BR102" s="853" t="s">
        <v>405</v>
      </c>
      <c r="BS102" s="854"/>
      <c r="BT102" s="854"/>
      <c r="BU102" s="854"/>
      <c r="BV102" s="854"/>
      <c r="BW102" s="854"/>
      <c r="BX102" s="854"/>
      <c r="BY102" s="854"/>
      <c r="BZ102" s="854"/>
      <c r="CA102" s="854"/>
      <c r="CB102" s="854"/>
      <c r="CC102" s="854"/>
      <c r="CD102" s="854"/>
      <c r="CE102" s="854"/>
      <c r="CF102" s="854"/>
      <c r="CG102" s="855"/>
      <c r="CH102" s="949"/>
      <c r="CI102" s="950"/>
      <c r="CJ102" s="950"/>
      <c r="CK102" s="950"/>
      <c r="CL102" s="951"/>
      <c r="CM102" s="949"/>
      <c r="CN102" s="950"/>
      <c r="CO102" s="950"/>
      <c r="CP102" s="950"/>
      <c r="CQ102" s="951"/>
      <c r="CR102" s="952">
        <v>22</v>
      </c>
      <c r="CS102" s="913"/>
      <c r="CT102" s="913"/>
      <c r="CU102" s="913"/>
      <c r="CV102" s="953"/>
      <c r="CW102" s="952"/>
      <c r="CX102" s="913"/>
      <c r="CY102" s="913"/>
      <c r="CZ102" s="913"/>
      <c r="DA102" s="953"/>
      <c r="DB102" s="952"/>
      <c r="DC102" s="913"/>
      <c r="DD102" s="913"/>
      <c r="DE102" s="913"/>
      <c r="DF102" s="953"/>
      <c r="DG102" s="952"/>
      <c r="DH102" s="913"/>
      <c r="DI102" s="913"/>
      <c r="DJ102" s="913"/>
      <c r="DK102" s="953"/>
      <c r="DL102" s="952"/>
      <c r="DM102" s="913"/>
      <c r="DN102" s="913"/>
      <c r="DO102" s="913"/>
      <c r="DP102" s="953"/>
      <c r="DQ102" s="952"/>
      <c r="DR102" s="913"/>
      <c r="DS102" s="913"/>
      <c r="DT102" s="913"/>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406</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407</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408</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409</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410</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411</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412</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413</v>
      </c>
      <c r="AB109" s="955"/>
      <c r="AC109" s="955"/>
      <c r="AD109" s="955"/>
      <c r="AE109" s="956"/>
      <c r="AF109" s="954" t="s">
        <v>299</v>
      </c>
      <c r="AG109" s="955"/>
      <c r="AH109" s="955"/>
      <c r="AI109" s="955"/>
      <c r="AJ109" s="956"/>
      <c r="AK109" s="954" t="s">
        <v>298</v>
      </c>
      <c r="AL109" s="955"/>
      <c r="AM109" s="955"/>
      <c r="AN109" s="955"/>
      <c r="AO109" s="956"/>
      <c r="AP109" s="954" t="s">
        <v>414</v>
      </c>
      <c r="AQ109" s="955"/>
      <c r="AR109" s="955"/>
      <c r="AS109" s="955"/>
      <c r="AT109" s="957"/>
      <c r="AU109" s="974" t="s">
        <v>412</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413</v>
      </c>
      <c r="BR109" s="955"/>
      <c r="BS109" s="955"/>
      <c r="BT109" s="955"/>
      <c r="BU109" s="956"/>
      <c r="BV109" s="954" t="s">
        <v>299</v>
      </c>
      <c r="BW109" s="955"/>
      <c r="BX109" s="955"/>
      <c r="BY109" s="955"/>
      <c r="BZ109" s="956"/>
      <c r="CA109" s="954" t="s">
        <v>298</v>
      </c>
      <c r="CB109" s="955"/>
      <c r="CC109" s="955"/>
      <c r="CD109" s="955"/>
      <c r="CE109" s="956"/>
      <c r="CF109" s="975" t="s">
        <v>414</v>
      </c>
      <c r="CG109" s="975"/>
      <c r="CH109" s="975"/>
      <c r="CI109" s="975"/>
      <c r="CJ109" s="975"/>
      <c r="CK109" s="954" t="s">
        <v>415</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413</v>
      </c>
      <c r="DH109" s="955"/>
      <c r="DI109" s="955"/>
      <c r="DJ109" s="955"/>
      <c r="DK109" s="956"/>
      <c r="DL109" s="954" t="s">
        <v>299</v>
      </c>
      <c r="DM109" s="955"/>
      <c r="DN109" s="955"/>
      <c r="DO109" s="955"/>
      <c r="DP109" s="956"/>
      <c r="DQ109" s="954" t="s">
        <v>298</v>
      </c>
      <c r="DR109" s="955"/>
      <c r="DS109" s="955"/>
      <c r="DT109" s="955"/>
      <c r="DU109" s="956"/>
      <c r="DV109" s="954" t="s">
        <v>414</v>
      </c>
      <c r="DW109" s="955"/>
      <c r="DX109" s="955"/>
      <c r="DY109" s="955"/>
      <c r="DZ109" s="957"/>
    </row>
    <row r="110" spans="1:131" s="226" customFormat="1" ht="26.25" customHeight="1" x14ac:dyDescent="0.15">
      <c r="A110" s="958" t="s">
        <v>416</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91867</v>
      </c>
      <c r="AB110" s="962"/>
      <c r="AC110" s="962"/>
      <c r="AD110" s="962"/>
      <c r="AE110" s="963"/>
      <c r="AF110" s="964">
        <v>96500</v>
      </c>
      <c r="AG110" s="962"/>
      <c r="AH110" s="962"/>
      <c r="AI110" s="962"/>
      <c r="AJ110" s="963"/>
      <c r="AK110" s="964">
        <v>102995</v>
      </c>
      <c r="AL110" s="962"/>
      <c r="AM110" s="962"/>
      <c r="AN110" s="962"/>
      <c r="AO110" s="963"/>
      <c r="AP110" s="965">
        <v>20.3</v>
      </c>
      <c r="AQ110" s="966"/>
      <c r="AR110" s="966"/>
      <c r="AS110" s="966"/>
      <c r="AT110" s="967"/>
      <c r="AU110" s="968" t="s">
        <v>66</v>
      </c>
      <c r="AV110" s="969"/>
      <c r="AW110" s="969"/>
      <c r="AX110" s="969"/>
      <c r="AY110" s="969"/>
      <c r="AZ110" s="1010" t="s">
        <v>417</v>
      </c>
      <c r="BA110" s="959"/>
      <c r="BB110" s="959"/>
      <c r="BC110" s="959"/>
      <c r="BD110" s="959"/>
      <c r="BE110" s="959"/>
      <c r="BF110" s="959"/>
      <c r="BG110" s="959"/>
      <c r="BH110" s="959"/>
      <c r="BI110" s="959"/>
      <c r="BJ110" s="959"/>
      <c r="BK110" s="959"/>
      <c r="BL110" s="959"/>
      <c r="BM110" s="959"/>
      <c r="BN110" s="959"/>
      <c r="BO110" s="959"/>
      <c r="BP110" s="960"/>
      <c r="BQ110" s="996">
        <v>1040187</v>
      </c>
      <c r="BR110" s="997"/>
      <c r="BS110" s="997"/>
      <c r="BT110" s="997"/>
      <c r="BU110" s="997"/>
      <c r="BV110" s="997">
        <v>702683</v>
      </c>
      <c r="BW110" s="997"/>
      <c r="BX110" s="997"/>
      <c r="BY110" s="997"/>
      <c r="BZ110" s="997"/>
      <c r="CA110" s="997">
        <v>647803</v>
      </c>
      <c r="CB110" s="997"/>
      <c r="CC110" s="997"/>
      <c r="CD110" s="997"/>
      <c r="CE110" s="997"/>
      <c r="CF110" s="1011">
        <v>127.5</v>
      </c>
      <c r="CG110" s="1012"/>
      <c r="CH110" s="1012"/>
      <c r="CI110" s="1012"/>
      <c r="CJ110" s="1012"/>
      <c r="CK110" s="1013" t="s">
        <v>418</v>
      </c>
      <c r="CL110" s="1014"/>
      <c r="CM110" s="993" t="s">
        <v>419</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420</v>
      </c>
      <c r="DH110" s="997"/>
      <c r="DI110" s="997"/>
      <c r="DJ110" s="997"/>
      <c r="DK110" s="997"/>
      <c r="DL110" s="997" t="s">
        <v>420</v>
      </c>
      <c r="DM110" s="997"/>
      <c r="DN110" s="997"/>
      <c r="DO110" s="997"/>
      <c r="DP110" s="997"/>
      <c r="DQ110" s="997" t="s">
        <v>421</v>
      </c>
      <c r="DR110" s="997"/>
      <c r="DS110" s="997"/>
      <c r="DT110" s="997"/>
      <c r="DU110" s="997"/>
      <c r="DV110" s="998" t="s">
        <v>420</v>
      </c>
      <c r="DW110" s="998"/>
      <c r="DX110" s="998"/>
      <c r="DY110" s="998"/>
      <c r="DZ110" s="999"/>
    </row>
    <row r="111" spans="1:131" s="226" customFormat="1" ht="26.25" customHeight="1" x14ac:dyDescent="0.15">
      <c r="A111" s="1000" t="s">
        <v>422</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420</v>
      </c>
      <c r="AB111" s="1004"/>
      <c r="AC111" s="1004"/>
      <c r="AD111" s="1004"/>
      <c r="AE111" s="1005"/>
      <c r="AF111" s="1006" t="s">
        <v>420</v>
      </c>
      <c r="AG111" s="1004"/>
      <c r="AH111" s="1004"/>
      <c r="AI111" s="1004"/>
      <c r="AJ111" s="1005"/>
      <c r="AK111" s="1006" t="s">
        <v>421</v>
      </c>
      <c r="AL111" s="1004"/>
      <c r="AM111" s="1004"/>
      <c r="AN111" s="1004"/>
      <c r="AO111" s="1005"/>
      <c r="AP111" s="1007" t="s">
        <v>421</v>
      </c>
      <c r="AQ111" s="1008"/>
      <c r="AR111" s="1008"/>
      <c r="AS111" s="1008"/>
      <c r="AT111" s="1009"/>
      <c r="AU111" s="970"/>
      <c r="AV111" s="971"/>
      <c r="AW111" s="971"/>
      <c r="AX111" s="971"/>
      <c r="AY111" s="971"/>
      <c r="AZ111" s="1019" t="s">
        <v>423</v>
      </c>
      <c r="BA111" s="1020"/>
      <c r="BB111" s="1020"/>
      <c r="BC111" s="1020"/>
      <c r="BD111" s="1020"/>
      <c r="BE111" s="1020"/>
      <c r="BF111" s="1020"/>
      <c r="BG111" s="1020"/>
      <c r="BH111" s="1020"/>
      <c r="BI111" s="1020"/>
      <c r="BJ111" s="1020"/>
      <c r="BK111" s="1020"/>
      <c r="BL111" s="1020"/>
      <c r="BM111" s="1020"/>
      <c r="BN111" s="1020"/>
      <c r="BO111" s="1020"/>
      <c r="BP111" s="1021"/>
      <c r="BQ111" s="989" t="s">
        <v>421</v>
      </c>
      <c r="BR111" s="990"/>
      <c r="BS111" s="990"/>
      <c r="BT111" s="990"/>
      <c r="BU111" s="990"/>
      <c r="BV111" s="990" t="s">
        <v>424</v>
      </c>
      <c r="BW111" s="990"/>
      <c r="BX111" s="990"/>
      <c r="BY111" s="990"/>
      <c r="BZ111" s="990"/>
      <c r="CA111" s="990" t="s">
        <v>420</v>
      </c>
      <c r="CB111" s="990"/>
      <c r="CC111" s="990"/>
      <c r="CD111" s="990"/>
      <c r="CE111" s="990"/>
      <c r="CF111" s="984" t="s">
        <v>420</v>
      </c>
      <c r="CG111" s="985"/>
      <c r="CH111" s="985"/>
      <c r="CI111" s="985"/>
      <c r="CJ111" s="985"/>
      <c r="CK111" s="1015"/>
      <c r="CL111" s="1016"/>
      <c r="CM111" s="986" t="s">
        <v>425</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421</v>
      </c>
      <c r="DH111" s="990"/>
      <c r="DI111" s="990"/>
      <c r="DJ111" s="990"/>
      <c r="DK111" s="990"/>
      <c r="DL111" s="990" t="s">
        <v>421</v>
      </c>
      <c r="DM111" s="990"/>
      <c r="DN111" s="990"/>
      <c r="DO111" s="990"/>
      <c r="DP111" s="990"/>
      <c r="DQ111" s="990" t="s">
        <v>421</v>
      </c>
      <c r="DR111" s="990"/>
      <c r="DS111" s="990"/>
      <c r="DT111" s="990"/>
      <c r="DU111" s="990"/>
      <c r="DV111" s="991" t="s">
        <v>166</v>
      </c>
      <c r="DW111" s="991"/>
      <c r="DX111" s="991"/>
      <c r="DY111" s="991"/>
      <c r="DZ111" s="992"/>
    </row>
    <row r="112" spans="1:131" s="226" customFormat="1" ht="26.25" customHeight="1" x14ac:dyDescent="0.15">
      <c r="A112" s="1022" t="s">
        <v>426</v>
      </c>
      <c r="B112" s="1023"/>
      <c r="C112" s="1020" t="s">
        <v>427</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421</v>
      </c>
      <c r="AB112" s="1029"/>
      <c r="AC112" s="1029"/>
      <c r="AD112" s="1029"/>
      <c r="AE112" s="1030"/>
      <c r="AF112" s="1031" t="s">
        <v>421</v>
      </c>
      <c r="AG112" s="1029"/>
      <c r="AH112" s="1029"/>
      <c r="AI112" s="1029"/>
      <c r="AJ112" s="1030"/>
      <c r="AK112" s="1031" t="s">
        <v>421</v>
      </c>
      <c r="AL112" s="1029"/>
      <c r="AM112" s="1029"/>
      <c r="AN112" s="1029"/>
      <c r="AO112" s="1030"/>
      <c r="AP112" s="1032" t="s">
        <v>420</v>
      </c>
      <c r="AQ112" s="1033"/>
      <c r="AR112" s="1033"/>
      <c r="AS112" s="1033"/>
      <c r="AT112" s="1034"/>
      <c r="AU112" s="970"/>
      <c r="AV112" s="971"/>
      <c r="AW112" s="971"/>
      <c r="AX112" s="971"/>
      <c r="AY112" s="971"/>
      <c r="AZ112" s="1019" t="s">
        <v>428</v>
      </c>
      <c r="BA112" s="1020"/>
      <c r="BB112" s="1020"/>
      <c r="BC112" s="1020"/>
      <c r="BD112" s="1020"/>
      <c r="BE112" s="1020"/>
      <c r="BF112" s="1020"/>
      <c r="BG112" s="1020"/>
      <c r="BH112" s="1020"/>
      <c r="BI112" s="1020"/>
      <c r="BJ112" s="1020"/>
      <c r="BK112" s="1020"/>
      <c r="BL112" s="1020"/>
      <c r="BM112" s="1020"/>
      <c r="BN112" s="1020"/>
      <c r="BO112" s="1020"/>
      <c r="BP112" s="1021"/>
      <c r="BQ112" s="989">
        <v>69188</v>
      </c>
      <c r="BR112" s="990"/>
      <c r="BS112" s="990"/>
      <c r="BT112" s="990"/>
      <c r="BU112" s="990"/>
      <c r="BV112" s="990">
        <v>122081</v>
      </c>
      <c r="BW112" s="990"/>
      <c r="BX112" s="990"/>
      <c r="BY112" s="990"/>
      <c r="BZ112" s="990"/>
      <c r="CA112" s="990">
        <v>161380</v>
      </c>
      <c r="CB112" s="990"/>
      <c r="CC112" s="990"/>
      <c r="CD112" s="990"/>
      <c r="CE112" s="990"/>
      <c r="CF112" s="984">
        <v>31.8</v>
      </c>
      <c r="CG112" s="985"/>
      <c r="CH112" s="985"/>
      <c r="CI112" s="985"/>
      <c r="CJ112" s="985"/>
      <c r="CK112" s="1015"/>
      <c r="CL112" s="1016"/>
      <c r="CM112" s="986" t="s">
        <v>429</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421</v>
      </c>
      <c r="DH112" s="990"/>
      <c r="DI112" s="990"/>
      <c r="DJ112" s="990"/>
      <c r="DK112" s="990"/>
      <c r="DL112" s="990" t="s">
        <v>420</v>
      </c>
      <c r="DM112" s="990"/>
      <c r="DN112" s="990"/>
      <c r="DO112" s="990"/>
      <c r="DP112" s="990"/>
      <c r="DQ112" s="990" t="s">
        <v>166</v>
      </c>
      <c r="DR112" s="990"/>
      <c r="DS112" s="990"/>
      <c r="DT112" s="990"/>
      <c r="DU112" s="990"/>
      <c r="DV112" s="991" t="s">
        <v>420</v>
      </c>
      <c r="DW112" s="991"/>
      <c r="DX112" s="991"/>
      <c r="DY112" s="991"/>
      <c r="DZ112" s="992"/>
    </row>
    <row r="113" spans="1:130" s="226" customFormat="1" ht="26.25" customHeight="1" x14ac:dyDescent="0.15">
      <c r="A113" s="1024"/>
      <c r="B113" s="1025"/>
      <c r="C113" s="1020" t="s">
        <v>430</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5753</v>
      </c>
      <c r="AB113" s="1004"/>
      <c r="AC113" s="1004"/>
      <c r="AD113" s="1004"/>
      <c r="AE113" s="1005"/>
      <c r="AF113" s="1006">
        <v>5794</v>
      </c>
      <c r="AG113" s="1004"/>
      <c r="AH113" s="1004"/>
      <c r="AI113" s="1004"/>
      <c r="AJ113" s="1005"/>
      <c r="AK113" s="1006">
        <v>5866</v>
      </c>
      <c r="AL113" s="1004"/>
      <c r="AM113" s="1004"/>
      <c r="AN113" s="1004"/>
      <c r="AO113" s="1005"/>
      <c r="AP113" s="1007">
        <v>1.2</v>
      </c>
      <c r="AQ113" s="1008"/>
      <c r="AR113" s="1008"/>
      <c r="AS113" s="1008"/>
      <c r="AT113" s="1009"/>
      <c r="AU113" s="970"/>
      <c r="AV113" s="971"/>
      <c r="AW113" s="971"/>
      <c r="AX113" s="971"/>
      <c r="AY113" s="971"/>
      <c r="AZ113" s="1019" t="s">
        <v>431</v>
      </c>
      <c r="BA113" s="1020"/>
      <c r="BB113" s="1020"/>
      <c r="BC113" s="1020"/>
      <c r="BD113" s="1020"/>
      <c r="BE113" s="1020"/>
      <c r="BF113" s="1020"/>
      <c r="BG113" s="1020"/>
      <c r="BH113" s="1020"/>
      <c r="BI113" s="1020"/>
      <c r="BJ113" s="1020"/>
      <c r="BK113" s="1020"/>
      <c r="BL113" s="1020"/>
      <c r="BM113" s="1020"/>
      <c r="BN113" s="1020"/>
      <c r="BO113" s="1020"/>
      <c r="BP113" s="1021"/>
      <c r="BQ113" s="989">
        <v>8697</v>
      </c>
      <c r="BR113" s="990"/>
      <c r="BS113" s="990"/>
      <c r="BT113" s="990"/>
      <c r="BU113" s="990"/>
      <c r="BV113" s="990">
        <v>29149</v>
      </c>
      <c r="BW113" s="990"/>
      <c r="BX113" s="990"/>
      <c r="BY113" s="990"/>
      <c r="BZ113" s="990"/>
      <c r="CA113" s="990">
        <v>43826</v>
      </c>
      <c r="CB113" s="990"/>
      <c r="CC113" s="990"/>
      <c r="CD113" s="990"/>
      <c r="CE113" s="990"/>
      <c r="CF113" s="984">
        <v>8.6</v>
      </c>
      <c r="CG113" s="985"/>
      <c r="CH113" s="985"/>
      <c r="CI113" s="985"/>
      <c r="CJ113" s="985"/>
      <c r="CK113" s="1015"/>
      <c r="CL113" s="1016"/>
      <c r="CM113" s="986" t="s">
        <v>432</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421</v>
      </c>
      <c r="DH113" s="1029"/>
      <c r="DI113" s="1029"/>
      <c r="DJ113" s="1029"/>
      <c r="DK113" s="1030"/>
      <c r="DL113" s="1031" t="s">
        <v>420</v>
      </c>
      <c r="DM113" s="1029"/>
      <c r="DN113" s="1029"/>
      <c r="DO113" s="1029"/>
      <c r="DP113" s="1030"/>
      <c r="DQ113" s="1031" t="s">
        <v>420</v>
      </c>
      <c r="DR113" s="1029"/>
      <c r="DS113" s="1029"/>
      <c r="DT113" s="1029"/>
      <c r="DU113" s="1030"/>
      <c r="DV113" s="1032" t="s">
        <v>421</v>
      </c>
      <c r="DW113" s="1033"/>
      <c r="DX113" s="1033"/>
      <c r="DY113" s="1033"/>
      <c r="DZ113" s="1034"/>
    </row>
    <row r="114" spans="1:130" s="226" customFormat="1" ht="26.25" customHeight="1" x14ac:dyDescent="0.15">
      <c r="A114" s="1024"/>
      <c r="B114" s="1025"/>
      <c r="C114" s="1020" t="s">
        <v>433</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1701</v>
      </c>
      <c r="AB114" s="1029"/>
      <c r="AC114" s="1029"/>
      <c r="AD114" s="1029"/>
      <c r="AE114" s="1030"/>
      <c r="AF114" s="1031">
        <v>1767</v>
      </c>
      <c r="AG114" s="1029"/>
      <c r="AH114" s="1029"/>
      <c r="AI114" s="1029"/>
      <c r="AJ114" s="1030"/>
      <c r="AK114" s="1031">
        <v>1504</v>
      </c>
      <c r="AL114" s="1029"/>
      <c r="AM114" s="1029"/>
      <c r="AN114" s="1029"/>
      <c r="AO114" s="1030"/>
      <c r="AP114" s="1032">
        <v>0.3</v>
      </c>
      <c r="AQ114" s="1033"/>
      <c r="AR114" s="1033"/>
      <c r="AS114" s="1033"/>
      <c r="AT114" s="1034"/>
      <c r="AU114" s="970"/>
      <c r="AV114" s="971"/>
      <c r="AW114" s="971"/>
      <c r="AX114" s="971"/>
      <c r="AY114" s="971"/>
      <c r="AZ114" s="1019" t="s">
        <v>434</v>
      </c>
      <c r="BA114" s="1020"/>
      <c r="BB114" s="1020"/>
      <c r="BC114" s="1020"/>
      <c r="BD114" s="1020"/>
      <c r="BE114" s="1020"/>
      <c r="BF114" s="1020"/>
      <c r="BG114" s="1020"/>
      <c r="BH114" s="1020"/>
      <c r="BI114" s="1020"/>
      <c r="BJ114" s="1020"/>
      <c r="BK114" s="1020"/>
      <c r="BL114" s="1020"/>
      <c r="BM114" s="1020"/>
      <c r="BN114" s="1020"/>
      <c r="BO114" s="1020"/>
      <c r="BP114" s="1021"/>
      <c r="BQ114" s="989">
        <v>80661</v>
      </c>
      <c r="BR114" s="990"/>
      <c r="BS114" s="990"/>
      <c r="BT114" s="990"/>
      <c r="BU114" s="990"/>
      <c r="BV114" s="990">
        <v>72570</v>
      </c>
      <c r="BW114" s="990"/>
      <c r="BX114" s="990"/>
      <c r="BY114" s="990"/>
      <c r="BZ114" s="990"/>
      <c r="CA114" s="990">
        <v>133255</v>
      </c>
      <c r="CB114" s="990"/>
      <c r="CC114" s="990"/>
      <c r="CD114" s="990"/>
      <c r="CE114" s="990"/>
      <c r="CF114" s="984">
        <v>26.2</v>
      </c>
      <c r="CG114" s="985"/>
      <c r="CH114" s="985"/>
      <c r="CI114" s="985"/>
      <c r="CJ114" s="985"/>
      <c r="CK114" s="1015"/>
      <c r="CL114" s="1016"/>
      <c r="CM114" s="986" t="s">
        <v>435</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424</v>
      </c>
      <c r="DH114" s="1029"/>
      <c r="DI114" s="1029"/>
      <c r="DJ114" s="1029"/>
      <c r="DK114" s="1030"/>
      <c r="DL114" s="1031" t="s">
        <v>421</v>
      </c>
      <c r="DM114" s="1029"/>
      <c r="DN114" s="1029"/>
      <c r="DO114" s="1029"/>
      <c r="DP114" s="1030"/>
      <c r="DQ114" s="1031" t="s">
        <v>420</v>
      </c>
      <c r="DR114" s="1029"/>
      <c r="DS114" s="1029"/>
      <c r="DT114" s="1029"/>
      <c r="DU114" s="1030"/>
      <c r="DV114" s="1032" t="s">
        <v>420</v>
      </c>
      <c r="DW114" s="1033"/>
      <c r="DX114" s="1033"/>
      <c r="DY114" s="1033"/>
      <c r="DZ114" s="1034"/>
    </row>
    <row r="115" spans="1:130" s="226" customFormat="1" ht="26.25" customHeight="1" x14ac:dyDescent="0.15">
      <c r="A115" s="1024"/>
      <c r="B115" s="1025"/>
      <c r="C115" s="1020" t="s">
        <v>436</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t="s">
        <v>420</v>
      </c>
      <c r="AB115" s="1004"/>
      <c r="AC115" s="1004"/>
      <c r="AD115" s="1004"/>
      <c r="AE115" s="1005"/>
      <c r="AF115" s="1006" t="s">
        <v>421</v>
      </c>
      <c r="AG115" s="1004"/>
      <c r="AH115" s="1004"/>
      <c r="AI115" s="1004"/>
      <c r="AJ115" s="1005"/>
      <c r="AK115" s="1006" t="s">
        <v>421</v>
      </c>
      <c r="AL115" s="1004"/>
      <c r="AM115" s="1004"/>
      <c r="AN115" s="1004"/>
      <c r="AO115" s="1005"/>
      <c r="AP115" s="1007" t="s">
        <v>424</v>
      </c>
      <c r="AQ115" s="1008"/>
      <c r="AR115" s="1008"/>
      <c r="AS115" s="1008"/>
      <c r="AT115" s="1009"/>
      <c r="AU115" s="970"/>
      <c r="AV115" s="971"/>
      <c r="AW115" s="971"/>
      <c r="AX115" s="971"/>
      <c r="AY115" s="971"/>
      <c r="AZ115" s="1019" t="s">
        <v>437</v>
      </c>
      <c r="BA115" s="1020"/>
      <c r="BB115" s="1020"/>
      <c r="BC115" s="1020"/>
      <c r="BD115" s="1020"/>
      <c r="BE115" s="1020"/>
      <c r="BF115" s="1020"/>
      <c r="BG115" s="1020"/>
      <c r="BH115" s="1020"/>
      <c r="BI115" s="1020"/>
      <c r="BJ115" s="1020"/>
      <c r="BK115" s="1020"/>
      <c r="BL115" s="1020"/>
      <c r="BM115" s="1020"/>
      <c r="BN115" s="1020"/>
      <c r="BO115" s="1020"/>
      <c r="BP115" s="1021"/>
      <c r="BQ115" s="989" t="s">
        <v>424</v>
      </c>
      <c r="BR115" s="990"/>
      <c r="BS115" s="990"/>
      <c r="BT115" s="990"/>
      <c r="BU115" s="990"/>
      <c r="BV115" s="990" t="s">
        <v>420</v>
      </c>
      <c r="BW115" s="990"/>
      <c r="BX115" s="990"/>
      <c r="BY115" s="990"/>
      <c r="BZ115" s="990"/>
      <c r="CA115" s="990" t="s">
        <v>420</v>
      </c>
      <c r="CB115" s="990"/>
      <c r="CC115" s="990"/>
      <c r="CD115" s="990"/>
      <c r="CE115" s="990"/>
      <c r="CF115" s="984" t="s">
        <v>421</v>
      </c>
      <c r="CG115" s="985"/>
      <c r="CH115" s="985"/>
      <c r="CI115" s="985"/>
      <c r="CJ115" s="985"/>
      <c r="CK115" s="1015"/>
      <c r="CL115" s="1016"/>
      <c r="CM115" s="1019" t="s">
        <v>438</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420</v>
      </c>
      <c r="DH115" s="1029"/>
      <c r="DI115" s="1029"/>
      <c r="DJ115" s="1029"/>
      <c r="DK115" s="1030"/>
      <c r="DL115" s="1031" t="s">
        <v>421</v>
      </c>
      <c r="DM115" s="1029"/>
      <c r="DN115" s="1029"/>
      <c r="DO115" s="1029"/>
      <c r="DP115" s="1030"/>
      <c r="DQ115" s="1031" t="s">
        <v>420</v>
      </c>
      <c r="DR115" s="1029"/>
      <c r="DS115" s="1029"/>
      <c r="DT115" s="1029"/>
      <c r="DU115" s="1030"/>
      <c r="DV115" s="1032" t="s">
        <v>421</v>
      </c>
      <c r="DW115" s="1033"/>
      <c r="DX115" s="1033"/>
      <c r="DY115" s="1033"/>
      <c r="DZ115" s="1034"/>
    </row>
    <row r="116" spans="1:130" s="226" customFormat="1" ht="26.25" customHeight="1" x14ac:dyDescent="0.15">
      <c r="A116" s="1026"/>
      <c r="B116" s="1027"/>
      <c r="C116" s="1035" t="s">
        <v>439</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420</v>
      </c>
      <c r="AB116" s="1029"/>
      <c r="AC116" s="1029"/>
      <c r="AD116" s="1029"/>
      <c r="AE116" s="1030"/>
      <c r="AF116" s="1031" t="s">
        <v>420</v>
      </c>
      <c r="AG116" s="1029"/>
      <c r="AH116" s="1029"/>
      <c r="AI116" s="1029"/>
      <c r="AJ116" s="1030"/>
      <c r="AK116" s="1031" t="s">
        <v>421</v>
      </c>
      <c r="AL116" s="1029"/>
      <c r="AM116" s="1029"/>
      <c r="AN116" s="1029"/>
      <c r="AO116" s="1030"/>
      <c r="AP116" s="1032" t="s">
        <v>424</v>
      </c>
      <c r="AQ116" s="1033"/>
      <c r="AR116" s="1033"/>
      <c r="AS116" s="1033"/>
      <c r="AT116" s="1034"/>
      <c r="AU116" s="970"/>
      <c r="AV116" s="971"/>
      <c r="AW116" s="971"/>
      <c r="AX116" s="971"/>
      <c r="AY116" s="971"/>
      <c r="AZ116" s="1037" t="s">
        <v>440</v>
      </c>
      <c r="BA116" s="1038"/>
      <c r="BB116" s="1038"/>
      <c r="BC116" s="1038"/>
      <c r="BD116" s="1038"/>
      <c r="BE116" s="1038"/>
      <c r="BF116" s="1038"/>
      <c r="BG116" s="1038"/>
      <c r="BH116" s="1038"/>
      <c r="BI116" s="1038"/>
      <c r="BJ116" s="1038"/>
      <c r="BK116" s="1038"/>
      <c r="BL116" s="1038"/>
      <c r="BM116" s="1038"/>
      <c r="BN116" s="1038"/>
      <c r="BO116" s="1038"/>
      <c r="BP116" s="1039"/>
      <c r="BQ116" s="989" t="s">
        <v>420</v>
      </c>
      <c r="BR116" s="990"/>
      <c r="BS116" s="990"/>
      <c r="BT116" s="990"/>
      <c r="BU116" s="990"/>
      <c r="BV116" s="990" t="s">
        <v>421</v>
      </c>
      <c r="BW116" s="990"/>
      <c r="BX116" s="990"/>
      <c r="BY116" s="990"/>
      <c r="BZ116" s="990"/>
      <c r="CA116" s="990" t="s">
        <v>420</v>
      </c>
      <c r="CB116" s="990"/>
      <c r="CC116" s="990"/>
      <c r="CD116" s="990"/>
      <c r="CE116" s="990"/>
      <c r="CF116" s="984" t="s">
        <v>166</v>
      </c>
      <c r="CG116" s="985"/>
      <c r="CH116" s="985"/>
      <c r="CI116" s="985"/>
      <c r="CJ116" s="985"/>
      <c r="CK116" s="1015"/>
      <c r="CL116" s="1016"/>
      <c r="CM116" s="986" t="s">
        <v>441</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424</v>
      </c>
      <c r="DH116" s="1029"/>
      <c r="DI116" s="1029"/>
      <c r="DJ116" s="1029"/>
      <c r="DK116" s="1030"/>
      <c r="DL116" s="1031" t="s">
        <v>424</v>
      </c>
      <c r="DM116" s="1029"/>
      <c r="DN116" s="1029"/>
      <c r="DO116" s="1029"/>
      <c r="DP116" s="1030"/>
      <c r="DQ116" s="1031" t="s">
        <v>166</v>
      </c>
      <c r="DR116" s="1029"/>
      <c r="DS116" s="1029"/>
      <c r="DT116" s="1029"/>
      <c r="DU116" s="1030"/>
      <c r="DV116" s="1032" t="s">
        <v>421</v>
      </c>
      <c r="DW116" s="1033"/>
      <c r="DX116" s="1033"/>
      <c r="DY116" s="1033"/>
      <c r="DZ116" s="1034"/>
    </row>
    <row r="117" spans="1:130" s="226" customFormat="1" ht="26.25" customHeight="1" x14ac:dyDescent="0.15">
      <c r="A117" s="974" t="s">
        <v>180</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442</v>
      </c>
      <c r="Z117" s="956"/>
      <c r="AA117" s="1046">
        <v>99321</v>
      </c>
      <c r="AB117" s="1047"/>
      <c r="AC117" s="1047"/>
      <c r="AD117" s="1047"/>
      <c r="AE117" s="1048"/>
      <c r="AF117" s="1049">
        <v>104061</v>
      </c>
      <c r="AG117" s="1047"/>
      <c r="AH117" s="1047"/>
      <c r="AI117" s="1047"/>
      <c r="AJ117" s="1048"/>
      <c r="AK117" s="1049">
        <v>110365</v>
      </c>
      <c r="AL117" s="1047"/>
      <c r="AM117" s="1047"/>
      <c r="AN117" s="1047"/>
      <c r="AO117" s="1048"/>
      <c r="AP117" s="1050"/>
      <c r="AQ117" s="1051"/>
      <c r="AR117" s="1051"/>
      <c r="AS117" s="1051"/>
      <c r="AT117" s="1052"/>
      <c r="AU117" s="970"/>
      <c r="AV117" s="971"/>
      <c r="AW117" s="971"/>
      <c r="AX117" s="971"/>
      <c r="AY117" s="971"/>
      <c r="AZ117" s="1037" t="s">
        <v>443</v>
      </c>
      <c r="BA117" s="1038"/>
      <c r="BB117" s="1038"/>
      <c r="BC117" s="1038"/>
      <c r="BD117" s="1038"/>
      <c r="BE117" s="1038"/>
      <c r="BF117" s="1038"/>
      <c r="BG117" s="1038"/>
      <c r="BH117" s="1038"/>
      <c r="BI117" s="1038"/>
      <c r="BJ117" s="1038"/>
      <c r="BK117" s="1038"/>
      <c r="BL117" s="1038"/>
      <c r="BM117" s="1038"/>
      <c r="BN117" s="1038"/>
      <c r="BO117" s="1038"/>
      <c r="BP117" s="1039"/>
      <c r="BQ117" s="989" t="s">
        <v>421</v>
      </c>
      <c r="BR117" s="990"/>
      <c r="BS117" s="990"/>
      <c r="BT117" s="990"/>
      <c r="BU117" s="990"/>
      <c r="BV117" s="990" t="s">
        <v>166</v>
      </c>
      <c r="BW117" s="990"/>
      <c r="BX117" s="990"/>
      <c r="BY117" s="990"/>
      <c r="BZ117" s="990"/>
      <c r="CA117" s="990" t="s">
        <v>166</v>
      </c>
      <c r="CB117" s="990"/>
      <c r="CC117" s="990"/>
      <c r="CD117" s="990"/>
      <c r="CE117" s="990"/>
      <c r="CF117" s="984" t="s">
        <v>420</v>
      </c>
      <c r="CG117" s="985"/>
      <c r="CH117" s="985"/>
      <c r="CI117" s="985"/>
      <c r="CJ117" s="985"/>
      <c r="CK117" s="1015"/>
      <c r="CL117" s="1016"/>
      <c r="CM117" s="986" t="s">
        <v>444</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421</v>
      </c>
      <c r="DH117" s="1029"/>
      <c r="DI117" s="1029"/>
      <c r="DJ117" s="1029"/>
      <c r="DK117" s="1030"/>
      <c r="DL117" s="1031" t="s">
        <v>421</v>
      </c>
      <c r="DM117" s="1029"/>
      <c r="DN117" s="1029"/>
      <c r="DO117" s="1029"/>
      <c r="DP117" s="1030"/>
      <c r="DQ117" s="1031" t="s">
        <v>420</v>
      </c>
      <c r="DR117" s="1029"/>
      <c r="DS117" s="1029"/>
      <c r="DT117" s="1029"/>
      <c r="DU117" s="1030"/>
      <c r="DV117" s="1032" t="s">
        <v>420</v>
      </c>
      <c r="DW117" s="1033"/>
      <c r="DX117" s="1033"/>
      <c r="DY117" s="1033"/>
      <c r="DZ117" s="1034"/>
    </row>
    <row r="118" spans="1:130" s="226" customFormat="1" ht="26.25" customHeight="1" x14ac:dyDescent="0.15">
      <c r="A118" s="974" t="s">
        <v>415</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413</v>
      </c>
      <c r="AB118" s="955"/>
      <c r="AC118" s="955"/>
      <c r="AD118" s="955"/>
      <c r="AE118" s="956"/>
      <c r="AF118" s="954" t="s">
        <v>299</v>
      </c>
      <c r="AG118" s="955"/>
      <c r="AH118" s="955"/>
      <c r="AI118" s="955"/>
      <c r="AJ118" s="956"/>
      <c r="AK118" s="954" t="s">
        <v>298</v>
      </c>
      <c r="AL118" s="955"/>
      <c r="AM118" s="955"/>
      <c r="AN118" s="955"/>
      <c r="AO118" s="956"/>
      <c r="AP118" s="1041" t="s">
        <v>414</v>
      </c>
      <c r="AQ118" s="1042"/>
      <c r="AR118" s="1042"/>
      <c r="AS118" s="1042"/>
      <c r="AT118" s="1043"/>
      <c r="AU118" s="970"/>
      <c r="AV118" s="971"/>
      <c r="AW118" s="971"/>
      <c r="AX118" s="971"/>
      <c r="AY118" s="971"/>
      <c r="AZ118" s="1044" t="s">
        <v>445</v>
      </c>
      <c r="BA118" s="1035"/>
      <c r="BB118" s="1035"/>
      <c r="BC118" s="1035"/>
      <c r="BD118" s="1035"/>
      <c r="BE118" s="1035"/>
      <c r="BF118" s="1035"/>
      <c r="BG118" s="1035"/>
      <c r="BH118" s="1035"/>
      <c r="BI118" s="1035"/>
      <c r="BJ118" s="1035"/>
      <c r="BK118" s="1035"/>
      <c r="BL118" s="1035"/>
      <c r="BM118" s="1035"/>
      <c r="BN118" s="1035"/>
      <c r="BO118" s="1035"/>
      <c r="BP118" s="1036"/>
      <c r="BQ118" s="1067" t="s">
        <v>166</v>
      </c>
      <c r="BR118" s="1068"/>
      <c r="BS118" s="1068"/>
      <c r="BT118" s="1068"/>
      <c r="BU118" s="1068"/>
      <c r="BV118" s="1068" t="s">
        <v>420</v>
      </c>
      <c r="BW118" s="1068"/>
      <c r="BX118" s="1068"/>
      <c r="BY118" s="1068"/>
      <c r="BZ118" s="1068"/>
      <c r="CA118" s="1068" t="s">
        <v>166</v>
      </c>
      <c r="CB118" s="1068"/>
      <c r="CC118" s="1068"/>
      <c r="CD118" s="1068"/>
      <c r="CE118" s="1068"/>
      <c r="CF118" s="984" t="s">
        <v>166</v>
      </c>
      <c r="CG118" s="985"/>
      <c r="CH118" s="985"/>
      <c r="CI118" s="985"/>
      <c r="CJ118" s="985"/>
      <c r="CK118" s="1015"/>
      <c r="CL118" s="1016"/>
      <c r="CM118" s="986" t="s">
        <v>446</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166</v>
      </c>
      <c r="DH118" s="1029"/>
      <c r="DI118" s="1029"/>
      <c r="DJ118" s="1029"/>
      <c r="DK118" s="1030"/>
      <c r="DL118" s="1031" t="s">
        <v>421</v>
      </c>
      <c r="DM118" s="1029"/>
      <c r="DN118" s="1029"/>
      <c r="DO118" s="1029"/>
      <c r="DP118" s="1030"/>
      <c r="DQ118" s="1031" t="s">
        <v>166</v>
      </c>
      <c r="DR118" s="1029"/>
      <c r="DS118" s="1029"/>
      <c r="DT118" s="1029"/>
      <c r="DU118" s="1030"/>
      <c r="DV118" s="1032" t="s">
        <v>166</v>
      </c>
      <c r="DW118" s="1033"/>
      <c r="DX118" s="1033"/>
      <c r="DY118" s="1033"/>
      <c r="DZ118" s="1034"/>
    </row>
    <row r="119" spans="1:130" s="226" customFormat="1" ht="26.25" customHeight="1" x14ac:dyDescent="0.15">
      <c r="A119" s="1128" t="s">
        <v>418</v>
      </c>
      <c r="B119" s="1014"/>
      <c r="C119" s="993" t="s">
        <v>419</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420</v>
      </c>
      <c r="AB119" s="962"/>
      <c r="AC119" s="962"/>
      <c r="AD119" s="962"/>
      <c r="AE119" s="963"/>
      <c r="AF119" s="964" t="s">
        <v>420</v>
      </c>
      <c r="AG119" s="962"/>
      <c r="AH119" s="962"/>
      <c r="AI119" s="962"/>
      <c r="AJ119" s="963"/>
      <c r="AK119" s="964" t="s">
        <v>420</v>
      </c>
      <c r="AL119" s="962"/>
      <c r="AM119" s="962"/>
      <c r="AN119" s="962"/>
      <c r="AO119" s="963"/>
      <c r="AP119" s="965" t="s">
        <v>166</v>
      </c>
      <c r="AQ119" s="966"/>
      <c r="AR119" s="966"/>
      <c r="AS119" s="966"/>
      <c r="AT119" s="967"/>
      <c r="AU119" s="972"/>
      <c r="AV119" s="973"/>
      <c r="AW119" s="973"/>
      <c r="AX119" s="973"/>
      <c r="AY119" s="973"/>
      <c r="AZ119" s="257" t="s">
        <v>180</v>
      </c>
      <c r="BA119" s="257"/>
      <c r="BB119" s="257"/>
      <c r="BC119" s="257"/>
      <c r="BD119" s="257"/>
      <c r="BE119" s="257"/>
      <c r="BF119" s="257"/>
      <c r="BG119" s="257"/>
      <c r="BH119" s="257"/>
      <c r="BI119" s="257"/>
      <c r="BJ119" s="257"/>
      <c r="BK119" s="257"/>
      <c r="BL119" s="257"/>
      <c r="BM119" s="257"/>
      <c r="BN119" s="257"/>
      <c r="BO119" s="1045" t="s">
        <v>447</v>
      </c>
      <c r="BP119" s="1076"/>
      <c r="BQ119" s="1067">
        <v>1198733</v>
      </c>
      <c r="BR119" s="1068"/>
      <c r="BS119" s="1068"/>
      <c r="BT119" s="1068"/>
      <c r="BU119" s="1068"/>
      <c r="BV119" s="1068">
        <v>926483</v>
      </c>
      <c r="BW119" s="1068"/>
      <c r="BX119" s="1068"/>
      <c r="BY119" s="1068"/>
      <c r="BZ119" s="1068"/>
      <c r="CA119" s="1068">
        <v>986264</v>
      </c>
      <c r="CB119" s="1068"/>
      <c r="CC119" s="1068"/>
      <c r="CD119" s="1068"/>
      <c r="CE119" s="1068"/>
      <c r="CF119" s="1069"/>
      <c r="CG119" s="1070"/>
      <c r="CH119" s="1070"/>
      <c r="CI119" s="1070"/>
      <c r="CJ119" s="1071"/>
      <c r="CK119" s="1017"/>
      <c r="CL119" s="1018"/>
      <c r="CM119" s="1072" t="s">
        <v>448</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421</v>
      </c>
      <c r="DH119" s="1054"/>
      <c r="DI119" s="1054"/>
      <c r="DJ119" s="1054"/>
      <c r="DK119" s="1055"/>
      <c r="DL119" s="1053" t="s">
        <v>424</v>
      </c>
      <c r="DM119" s="1054"/>
      <c r="DN119" s="1054"/>
      <c r="DO119" s="1054"/>
      <c r="DP119" s="1055"/>
      <c r="DQ119" s="1053" t="s">
        <v>421</v>
      </c>
      <c r="DR119" s="1054"/>
      <c r="DS119" s="1054"/>
      <c r="DT119" s="1054"/>
      <c r="DU119" s="1055"/>
      <c r="DV119" s="1056" t="s">
        <v>421</v>
      </c>
      <c r="DW119" s="1057"/>
      <c r="DX119" s="1057"/>
      <c r="DY119" s="1057"/>
      <c r="DZ119" s="1058"/>
    </row>
    <row r="120" spans="1:130" s="226" customFormat="1" ht="26.25" customHeight="1" x14ac:dyDescent="0.15">
      <c r="A120" s="1129"/>
      <c r="B120" s="1016"/>
      <c r="C120" s="986" t="s">
        <v>425</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424</v>
      </c>
      <c r="AB120" s="1029"/>
      <c r="AC120" s="1029"/>
      <c r="AD120" s="1029"/>
      <c r="AE120" s="1030"/>
      <c r="AF120" s="1031" t="s">
        <v>421</v>
      </c>
      <c r="AG120" s="1029"/>
      <c r="AH120" s="1029"/>
      <c r="AI120" s="1029"/>
      <c r="AJ120" s="1030"/>
      <c r="AK120" s="1031" t="s">
        <v>421</v>
      </c>
      <c r="AL120" s="1029"/>
      <c r="AM120" s="1029"/>
      <c r="AN120" s="1029"/>
      <c r="AO120" s="1030"/>
      <c r="AP120" s="1032" t="s">
        <v>420</v>
      </c>
      <c r="AQ120" s="1033"/>
      <c r="AR120" s="1033"/>
      <c r="AS120" s="1033"/>
      <c r="AT120" s="1034"/>
      <c r="AU120" s="1059" t="s">
        <v>449</v>
      </c>
      <c r="AV120" s="1060"/>
      <c r="AW120" s="1060"/>
      <c r="AX120" s="1060"/>
      <c r="AY120" s="1061"/>
      <c r="AZ120" s="1010" t="s">
        <v>450</v>
      </c>
      <c r="BA120" s="959"/>
      <c r="BB120" s="959"/>
      <c r="BC120" s="959"/>
      <c r="BD120" s="959"/>
      <c r="BE120" s="959"/>
      <c r="BF120" s="959"/>
      <c r="BG120" s="959"/>
      <c r="BH120" s="959"/>
      <c r="BI120" s="959"/>
      <c r="BJ120" s="959"/>
      <c r="BK120" s="959"/>
      <c r="BL120" s="959"/>
      <c r="BM120" s="959"/>
      <c r="BN120" s="959"/>
      <c r="BO120" s="959"/>
      <c r="BP120" s="960"/>
      <c r="BQ120" s="996">
        <v>1350766</v>
      </c>
      <c r="BR120" s="997"/>
      <c r="BS120" s="997"/>
      <c r="BT120" s="997"/>
      <c r="BU120" s="997"/>
      <c r="BV120" s="997">
        <v>1157033</v>
      </c>
      <c r="BW120" s="997"/>
      <c r="BX120" s="997"/>
      <c r="BY120" s="997"/>
      <c r="BZ120" s="997"/>
      <c r="CA120" s="997">
        <v>1091668</v>
      </c>
      <c r="CB120" s="997"/>
      <c r="CC120" s="997"/>
      <c r="CD120" s="997"/>
      <c r="CE120" s="997"/>
      <c r="CF120" s="1011">
        <v>214.9</v>
      </c>
      <c r="CG120" s="1012"/>
      <c r="CH120" s="1012"/>
      <c r="CI120" s="1012"/>
      <c r="CJ120" s="1012"/>
      <c r="CK120" s="1077" t="s">
        <v>451</v>
      </c>
      <c r="CL120" s="1078"/>
      <c r="CM120" s="1078"/>
      <c r="CN120" s="1078"/>
      <c r="CO120" s="1079"/>
      <c r="CP120" s="1085" t="s">
        <v>452</v>
      </c>
      <c r="CQ120" s="1086"/>
      <c r="CR120" s="1086"/>
      <c r="CS120" s="1086"/>
      <c r="CT120" s="1086"/>
      <c r="CU120" s="1086"/>
      <c r="CV120" s="1086"/>
      <c r="CW120" s="1086"/>
      <c r="CX120" s="1086"/>
      <c r="CY120" s="1086"/>
      <c r="CZ120" s="1086"/>
      <c r="DA120" s="1086"/>
      <c r="DB120" s="1086"/>
      <c r="DC120" s="1086"/>
      <c r="DD120" s="1086"/>
      <c r="DE120" s="1086"/>
      <c r="DF120" s="1087"/>
      <c r="DG120" s="996">
        <v>11500</v>
      </c>
      <c r="DH120" s="997"/>
      <c r="DI120" s="997"/>
      <c r="DJ120" s="997"/>
      <c r="DK120" s="997"/>
      <c r="DL120" s="997">
        <v>69000</v>
      </c>
      <c r="DM120" s="997"/>
      <c r="DN120" s="997"/>
      <c r="DO120" s="997"/>
      <c r="DP120" s="997"/>
      <c r="DQ120" s="997">
        <v>113000</v>
      </c>
      <c r="DR120" s="997"/>
      <c r="DS120" s="997"/>
      <c r="DT120" s="997"/>
      <c r="DU120" s="997"/>
      <c r="DV120" s="998">
        <v>22.2</v>
      </c>
      <c r="DW120" s="998"/>
      <c r="DX120" s="998"/>
      <c r="DY120" s="998"/>
      <c r="DZ120" s="999"/>
    </row>
    <row r="121" spans="1:130" s="226" customFormat="1" ht="26.25" customHeight="1" x14ac:dyDescent="0.15">
      <c r="A121" s="1129"/>
      <c r="B121" s="1016"/>
      <c r="C121" s="1037" t="s">
        <v>453</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420</v>
      </c>
      <c r="AB121" s="1029"/>
      <c r="AC121" s="1029"/>
      <c r="AD121" s="1029"/>
      <c r="AE121" s="1030"/>
      <c r="AF121" s="1031" t="s">
        <v>424</v>
      </c>
      <c r="AG121" s="1029"/>
      <c r="AH121" s="1029"/>
      <c r="AI121" s="1029"/>
      <c r="AJ121" s="1030"/>
      <c r="AK121" s="1031" t="s">
        <v>421</v>
      </c>
      <c r="AL121" s="1029"/>
      <c r="AM121" s="1029"/>
      <c r="AN121" s="1029"/>
      <c r="AO121" s="1030"/>
      <c r="AP121" s="1032" t="s">
        <v>420</v>
      </c>
      <c r="AQ121" s="1033"/>
      <c r="AR121" s="1033"/>
      <c r="AS121" s="1033"/>
      <c r="AT121" s="1034"/>
      <c r="AU121" s="1062"/>
      <c r="AV121" s="1063"/>
      <c r="AW121" s="1063"/>
      <c r="AX121" s="1063"/>
      <c r="AY121" s="1064"/>
      <c r="AZ121" s="1019" t="s">
        <v>454</v>
      </c>
      <c r="BA121" s="1020"/>
      <c r="BB121" s="1020"/>
      <c r="BC121" s="1020"/>
      <c r="BD121" s="1020"/>
      <c r="BE121" s="1020"/>
      <c r="BF121" s="1020"/>
      <c r="BG121" s="1020"/>
      <c r="BH121" s="1020"/>
      <c r="BI121" s="1020"/>
      <c r="BJ121" s="1020"/>
      <c r="BK121" s="1020"/>
      <c r="BL121" s="1020"/>
      <c r="BM121" s="1020"/>
      <c r="BN121" s="1020"/>
      <c r="BO121" s="1020"/>
      <c r="BP121" s="1021"/>
      <c r="BQ121" s="989" t="s">
        <v>421</v>
      </c>
      <c r="BR121" s="990"/>
      <c r="BS121" s="990"/>
      <c r="BT121" s="990"/>
      <c r="BU121" s="990"/>
      <c r="BV121" s="990" t="s">
        <v>424</v>
      </c>
      <c r="BW121" s="990"/>
      <c r="BX121" s="990"/>
      <c r="BY121" s="990"/>
      <c r="BZ121" s="990"/>
      <c r="CA121" s="990" t="s">
        <v>420</v>
      </c>
      <c r="CB121" s="990"/>
      <c r="CC121" s="990"/>
      <c r="CD121" s="990"/>
      <c r="CE121" s="990"/>
      <c r="CF121" s="984" t="s">
        <v>420</v>
      </c>
      <c r="CG121" s="985"/>
      <c r="CH121" s="985"/>
      <c r="CI121" s="985"/>
      <c r="CJ121" s="985"/>
      <c r="CK121" s="1080"/>
      <c r="CL121" s="1081"/>
      <c r="CM121" s="1081"/>
      <c r="CN121" s="1081"/>
      <c r="CO121" s="1082"/>
      <c r="CP121" s="1090" t="s">
        <v>455</v>
      </c>
      <c r="CQ121" s="1091"/>
      <c r="CR121" s="1091"/>
      <c r="CS121" s="1091"/>
      <c r="CT121" s="1091"/>
      <c r="CU121" s="1091"/>
      <c r="CV121" s="1091"/>
      <c r="CW121" s="1091"/>
      <c r="CX121" s="1091"/>
      <c r="CY121" s="1091"/>
      <c r="CZ121" s="1091"/>
      <c r="DA121" s="1091"/>
      <c r="DB121" s="1091"/>
      <c r="DC121" s="1091"/>
      <c r="DD121" s="1091"/>
      <c r="DE121" s="1091"/>
      <c r="DF121" s="1092"/>
      <c r="DG121" s="989">
        <v>57688</v>
      </c>
      <c r="DH121" s="990"/>
      <c r="DI121" s="990"/>
      <c r="DJ121" s="990"/>
      <c r="DK121" s="990"/>
      <c r="DL121" s="990">
        <v>53081</v>
      </c>
      <c r="DM121" s="990"/>
      <c r="DN121" s="990"/>
      <c r="DO121" s="990"/>
      <c r="DP121" s="990"/>
      <c r="DQ121" s="990">
        <v>48380</v>
      </c>
      <c r="DR121" s="990"/>
      <c r="DS121" s="990"/>
      <c r="DT121" s="990"/>
      <c r="DU121" s="990"/>
      <c r="DV121" s="991">
        <v>9.5</v>
      </c>
      <c r="DW121" s="991"/>
      <c r="DX121" s="991"/>
      <c r="DY121" s="991"/>
      <c r="DZ121" s="992"/>
    </row>
    <row r="122" spans="1:130" s="226" customFormat="1" ht="26.25" customHeight="1" x14ac:dyDescent="0.15">
      <c r="A122" s="1129"/>
      <c r="B122" s="1016"/>
      <c r="C122" s="986" t="s">
        <v>435</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420</v>
      </c>
      <c r="AB122" s="1029"/>
      <c r="AC122" s="1029"/>
      <c r="AD122" s="1029"/>
      <c r="AE122" s="1030"/>
      <c r="AF122" s="1031" t="s">
        <v>421</v>
      </c>
      <c r="AG122" s="1029"/>
      <c r="AH122" s="1029"/>
      <c r="AI122" s="1029"/>
      <c r="AJ122" s="1030"/>
      <c r="AK122" s="1031" t="s">
        <v>421</v>
      </c>
      <c r="AL122" s="1029"/>
      <c r="AM122" s="1029"/>
      <c r="AN122" s="1029"/>
      <c r="AO122" s="1030"/>
      <c r="AP122" s="1032" t="s">
        <v>420</v>
      </c>
      <c r="AQ122" s="1033"/>
      <c r="AR122" s="1033"/>
      <c r="AS122" s="1033"/>
      <c r="AT122" s="1034"/>
      <c r="AU122" s="1062"/>
      <c r="AV122" s="1063"/>
      <c r="AW122" s="1063"/>
      <c r="AX122" s="1063"/>
      <c r="AY122" s="1064"/>
      <c r="AZ122" s="1044" t="s">
        <v>456</v>
      </c>
      <c r="BA122" s="1035"/>
      <c r="BB122" s="1035"/>
      <c r="BC122" s="1035"/>
      <c r="BD122" s="1035"/>
      <c r="BE122" s="1035"/>
      <c r="BF122" s="1035"/>
      <c r="BG122" s="1035"/>
      <c r="BH122" s="1035"/>
      <c r="BI122" s="1035"/>
      <c r="BJ122" s="1035"/>
      <c r="BK122" s="1035"/>
      <c r="BL122" s="1035"/>
      <c r="BM122" s="1035"/>
      <c r="BN122" s="1035"/>
      <c r="BO122" s="1035"/>
      <c r="BP122" s="1036"/>
      <c r="BQ122" s="1067">
        <v>901554</v>
      </c>
      <c r="BR122" s="1068"/>
      <c r="BS122" s="1068"/>
      <c r="BT122" s="1068"/>
      <c r="BU122" s="1068"/>
      <c r="BV122" s="1068">
        <v>844682</v>
      </c>
      <c r="BW122" s="1068"/>
      <c r="BX122" s="1068"/>
      <c r="BY122" s="1068"/>
      <c r="BZ122" s="1068"/>
      <c r="CA122" s="1068">
        <v>885017</v>
      </c>
      <c r="CB122" s="1068"/>
      <c r="CC122" s="1068"/>
      <c r="CD122" s="1068"/>
      <c r="CE122" s="1068"/>
      <c r="CF122" s="1088">
        <v>174.2</v>
      </c>
      <c r="CG122" s="1089"/>
      <c r="CH122" s="1089"/>
      <c r="CI122" s="1089"/>
      <c r="CJ122" s="1089"/>
      <c r="CK122" s="1080"/>
      <c r="CL122" s="1081"/>
      <c r="CM122" s="1081"/>
      <c r="CN122" s="1081"/>
      <c r="CO122" s="1082"/>
      <c r="CP122" s="1090" t="s">
        <v>457</v>
      </c>
      <c r="CQ122" s="1091"/>
      <c r="CR122" s="1091"/>
      <c r="CS122" s="1091"/>
      <c r="CT122" s="1091"/>
      <c r="CU122" s="1091"/>
      <c r="CV122" s="1091"/>
      <c r="CW122" s="1091"/>
      <c r="CX122" s="1091"/>
      <c r="CY122" s="1091"/>
      <c r="CZ122" s="1091"/>
      <c r="DA122" s="1091"/>
      <c r="DB122" s="1091"/>
      <c r="DC122" s="1091"/>
      <c r="DD122" s="1091"/>
      <c r="DE122" s="1091"/>
      <c r="DF122" s="1092"/>
      <c r="DG122" s="989" t="s">
        <v>420</v>
      </c>
      <c r="DH122" s="990"/>
      <c r="DI122" s="990"/>
      <c r="DJ122" s="990"/>
      <c r="DK122" s="990"/>
      <c r="DL122" s="990" t="s">
        <v>420</v>
      </c>
      <c r="DM122" s="990"/>
      <c r="DN122" s="990"/>
      <c r="DO122" s="990"/>
      <c r="DP122" s="990"/>
      <c r="DQ122" s="990" t="s">
        <v>424</v>
      </c>
      <c r="DR122" s="990"/>
      <c r="DS122" s="990"/>
      <c r="DT122" s="990"/>
      <c r="DU122" s="990"/>
      <c r="DV122" s="991" t="s">
        <v>420</v>
      </c>
      <c r="DW122" s="991"/>
      <c r="DX122" s="991"/>
      <c r="DY122" s="991"/>
      <c r="DZ122" s="992"/>
    </row>
    <row r="123" spans="1:130" s="226" customFormat="1" ht="26.25" customHeight="1" x14ac:dyDescent="0.15">
      <c r="A123" s="1129"/>
      <c r="B123" s="1016"/>
      <c r="C123" s="986" t="s">
        <v>441</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420</v>
      </c>
      <c r="AB123" s="1029"/>
      <c r="AC123" s="1029"/>
      <c r="AD123" s="1029"/>
      <c r="AE123" s="1030"/>
      <c r="AF123" s="1031" t="s">
        <v>420</v>
      </c>
      <c r="AG123" s="1029"/>
      <c r="AH123" s="1029"/>
      <c r="AI123" s="1029"/>
      <c r="AJ123" s="1030"/>
      <c r="AK123" s="1031" t="s">
        <v>424</v>
      </c>
      <c r="AL123" s="1029"/>
      <c r="AM123" s="1029"/>
      <c r="AN123" s="1029"/>
      <c r="AO123" s="1030"/>
      <c r="AP123" s="1032" t="s">
        <v>420</v>
      </c>
      <c r="AQ123" s="1033"/>
      <c r="AR123" s="1033"/>
      <c r="AS123" s="1033"/>
      <c r="AT123" s="1034"/>
      <c r="AU123" s="1065"/>
      <c r="AV123" s="1066"/>
      <c r="AW123" s="1066"/>
      <c r="AX123" s="1066"/>
      <c r="AY123" s="1066"/>
      <c r="AZ123" s="257" t="s">
        <v>180</v>
      </c>
      <c r="BA123" s="257"/>
      <c r="BB123" s="257"/>
      <c r="BC123" s="257"/>
      <c r="BD123" s="257"/>
      <c r="BE123" s="257"/>
      <c r="BF123" s="257"/>
      <c r="BG123" s="257"/>
      <c r="BH123" s="257"/>
      <c r="BI123" s="257"/>
      <c r="BJ123" s="257"/>
      <c r="BK123" s="257"/>
      <c r="BL123" s="257"/>
      <c r="BM123" s="257"/>
      <c r="BN123" s="257"/>
      <c r="BO123" s="1045" t="s">
        <v>458</v>
      </c>
      <c r="BP123" s="1076"/>
      <c r="BQ123" s="1135">
        <v>2252320</v>
      </c>
      <c r="BR123" s="1136"/>
      <c r="BS123" s="1136"/>
      <c r="BT123" s="1136"/>
      <c r="BU123" s="1136"/>
      <c r="BV123" s="1136">
        <v>2001715</v>
      </c>
      <c r="BW123" s="1136"/>
      <c r="BX123" s="1136"/>
      <c r="BY123" s="1136"/>
      <c r="BZ123" s="1136"/>
      <c r="CA123" s="1136">
        <v>1976685</v>
      </c>
      <c r="CB123" s="1136"/>
      <c r="CC123" s="1136"/>
      <c r="CD123" s="1136"/>
      <c r="CE123" s="1136"/>
      <c r="CF123" s="1069"/>
      <c r="CG123" s="1070"/>
      <c r="CH123" s="1070"/>
      <c r="CI123" s="1070"/>
      <c r="CJ123" s="1071"/>
      <c r="CK123" s="1080"/>
      <c r="CL123" s="1081"/>
      <c r="CM123" s="1081"/>
      <c r="CN123" s="1081"/>
      <c r="CO123" s="1082"/>
      <c r="CP123" s="1090" t="s">
        <v>459</v>
      </c>
      <c r="CQ123" s="1091"/>
      <c r="CR123" s="1091"/>
      <c r="CS123" s="1091"/>
      <c r="CT123" s="1091"/>
      <c r="CU123" s="1091"/>
      <c r="CV123" s="1091"/>
      <c r="CW123" s="1091"/>
      <c r="CX123" s="1091"/>
      <c r="CY123" s="1091"/>
      <c r="CZ123" s="1091"/>
      <c r="DA123" s="1091"/>
      <c r="DB123" s="1091"/>
      <c r="DC123" s="1091"/>
      <c r="DD123" s="1091"/>
      <c r="DE123" s="1091"/>
      <c r="DF123" s="1092"/>
      <c r="DG123" s="1028" t="s">
        <v>166</v>
      </c>
      <c r="DH123" s="1029"/>
      <c r="DI123" s="1029"/>
      <c r="DJ123" s="1029"/>
      <c r="DK123" s="1030"/>
      <c r="DL123" s="1031" t="s">
        <v>166</v>
      </c>
      <c r="DM123" s="1029"/>
      <c r="DN123" s="1029"/>
      <c r="DO123" s="1029"/>
      <c r="DP123" s="1030"/>
      <c r="DQ123" s="1031" t="s">
        <v>166</v>
      </c>
      <c r="DR123" s="1029"/>
      <c r="DS123" s="1029"/>
      <c r="DT123" s="1029"/>
      <c r="DU123" s="1030"/>
      <c r="DV123" s="1032" t="s">
        <v>166</v>
      </c>
      <c r="DW123" s="1033"/>
      <c r="DX123" s="1033"/>
      <c r="DY123" s="1033"/>
      <c r="DZ123" s="1034"/>
    </row>
    <row r="124" spans="1:130" s="226" customFormat="1" ht="26.25" customHeight="1" thickBot="1" x14ac:dyDescent="0.2">
      <c r="A124" s="1129"/>
      <c r="B124" s="1016"/>
      <c r="C124" s="986" t="s">
        <v>444</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421</v>
      </c>
      <c r="AB124" s="1029"/>
      <c r="AC124" s="1029"/>
      <c r="AD124" s="1029"/>
      <c r="AE124" s="1030"/>
      <c r="AF124" s="1031" t="s">
        <v>421</v>
      </c>
      <c r="AG124" s="1029"/>
      <c r="AH124" s="1029"/>
      <c r="AI124" s="1029"/>
      <c r="AJ124" s="1030"/>
      <c r="AK124" s="1031" t="s">
        <v>166</v>
      </c>
      <c r="AL124" s="1029"/>
      <c r="AM124" s="1029"/>
      <c r="AN124" s="1029"/>
      <c r="AO124" s="1030"/>
      <c r="AP124" s="1032" t="s">
        <v>166</v>
      </c>
      <c r="AQ124" s="1033"/>
      <c r="AR124" s="1033"/>
      <c r="AS124" s="1033"/>
      <c r="AT124" s="1034"/>
      <c r="AU124" s="1131" t="s">
        <v>460</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t="s">
        <v>421</v>
      </c>
      <c r="BR124" s="1098"/>
      <c r="BS124" s="1098"/>
      <c r="BT124" s="1098"/>
      <c r="BU124" s="1098"/>
      <c r="BV124" s="1098" t="s">
        <v>166</v>
      </c>
      <c r="BW124" s="1098"/>
      <c r="BX124" s="1098"/>
      <c r="BY124" s="1098"/>
      <c r="BZ124" s="1098"/>
      <c r="CA124" s="1098" t="s">
        <v>166</v>
      </c>
      <c r="CB124" s="1098"/>
      <c r="CC124" s="1098"/>
      <c r="CD124" s="1098"/>
      <c r="CE124" s="1098"/>
      <c r="CF124" s="1099"/>
      <c r="CG124" s="1100"/>
      <c r="CH124" s="1100"/>
      <c r="CI124" s="1100"/>
      <c r="CJ124" s="1101"/>
      <c r="CK124" s="1083"/>
      <c r="CL124" s="1083"/>
      <c r="CM124" s="1083"/>
      <c r="CN124" s="1083"/>
      <c r="CO124" s="1084"/>
      <c r="CP124" s="1090" t="s">
        <v>461</v>
      </c>
      <c r="CQ124" s="1091"/>
      <c r="CR124" s="1091"/>
      <c r="CS124" s="1091"/>
      <c r="CT124" s="1091"/>
      <c r="CU124" s="1091"/>
      <c r="CV124" s="1091"/>
      <c r="CW124" s="1091"/>
      <c r="CX124" s="1091"/>
      <c r="CY124" s="1091"/>
      <c r="CZ124" s="1091"/>
      <c r="DA124" s="1091"/>
      <c r="DB124" s="1091"/>
      <c r="DC124" s="1091"/>
      <c r="DD124" s="1091"/>
      <c r="DE124" s="1091"/>
      <c r="DF124" s="1092"/>
      <c r="DG124" s="1075" t="s">
        <v>166</v>
      </c>
      <c r="DH124" s="1054"/>
      <c r="DI124" s="1054"/>
      <c r="DJ124" s="1054"/>
      <c r="DK124" s="1055"/>
      <c r="DL124" s="1053" t="s">
        <v>166</v>
      </c>
      <c r="DM124" s="1054"/>
      <c r="DN124" s="1054"/>
      <c r="DO124" s="1054"/>
      <c r="DP124" s="1055"/>
      <c r="DQ124" s="1053" t="s">
        <v>166</v>
      </c>
      <c r="DR124" s="1054"/>
      <c r="DS124" s="1054"/>
      <c r="DT124" s="1054"/>
      <c r="DU124" s="1055"/>
      <c r="DV124" s="1056" t="s">
        <v>166</v>
      </c>
      <c r="DW124" s="1057"/>
      <c r="DX124" s="1057"/>
      <c r="DY124" s="1057"/>
      <c r="DZ124" s="1058"/>
    </row>
    <row r="125" spans="1:130" s="226" customFormat="1" ht="26.25" customHeight="1" x14ac:dyDescent="0.15">
      <c r="A125" s="1129"/>
      <c r="B125" s="1016"/>
      <c r="C125" s="986" t="s">
        <v>446</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166</v>
      </c>
      <c r="AB125" s="1029"/>
      <c r="AC125" s="1029"/>
      <c r="AD125" s="1029"/>
      <c r="AE125" s="1030"/>
      <c r="AF125" s="1031" t="s">
        <v>166</v>
      </c>
      <c r="AG125" s="1029"/>
      <c r="AH125" s="1029"/>
      <c r="AI125" s="1029"/>
      <c r="AJ125" s="1030"/>
      <c r="AK125" s="1031" t="s">
        <v>166</v>
      </c>
      <c r="AL125" s="1029"/>
      <c r="AM125" s="1029"/>
      <c r="AN125" s="1029"/>
      <c r="AO125" s="1030"/>
      <c r="AP125" s="1032" t="s">
        <v>166</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462</v>
      </c>
      <c r="CL125" s="1078"/>
      <c r="CM125" s="1078"/>
      <c r="CN125" s="1078"/>
      <c r="CO125" s="1079"/>
      <c r="CP125" s="1010" t="s">
        <v>463</v>
      </c>
      <c r="CQ125" s="959"/>
      <c r="CR125" s="959"/>
      <c r="CS125" s="959"/>
      <c r="CT125" s="959"/>
      <c r="CU125" s="959"/>
      <c r="CV125" s="959"/>
      <c r="CW125" s="959"/>
      <c r="CX125" s="959"/>
      <c r="CY125" s="959"/>
      <c r="CZ125" s="959"/>
      <c r="DA125" s="959"/>
      <c r="DB125" s="959"/>
      <c r="DC125" s="959"/>
      <c r="DD125" s="959"/>
      <c r="DE125" s="959"/>
      <c r="DF125" s="960"/>
      <c r="DG125" s="996" t="s">
        <v>166</v>
      </c>
      <c r="DH125" s="997"/>
      <c r="DI125" s="997"/>
      <c r="DJ125" s="997"/>
      <c r="DK125" s="997"/>
      <c r="DL125" s="997" t="s">
        <v>166</v>
      </c>
      <c r="DM125" s="997"/>
      <c r="DN125" s="997"/>
      <c r="DO125" s="997"/>
      <c r="DP125" s="997"/>
      <c r="DQ125" s="997" t="s">
        <v>166</v>
      </c>
      <c r="DR125" s="997"/>
      <c r="DS125" s="997"/>
      <c r="DT125" s="997"/>
      <c r="DU125" s="997"/>
      <c r="DV125" s="998" t="s">
        <v>166</v>
      </c>
      <c r="DW125" s="998"/>
      <c r="DX125" s="998"/>
      <c r="DY125" s="998"/>
      <c r="DZ125" s="999"/>
    </row>
    <row r="126" spans="1:130" s="226" customFormat="1" ht="26.25" customHeight="1" thickBot="1" x14ac:dyDescent="0.2">
      <c r="A126" s="1129"/>
      <c r="B126" s="1016"/>
      <c r="C126" s="986" t="s">
        <v>448</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166</v>
      </c>
      <c r="AB126" s="1029"/>
      <c r="AC126" s="1029"/>
      <c r="AD126" s="1029"/>
      <c r="AE126" s="1030"/>
      <c r="AF126" s="1031" t="s">
        <v>166</v>
      </c>
      <c r="AG126" s="1029"/>
      <c r="AH126" s="1029"/>
      <c r="AI126" s="1029"/>
      <c r="AJ126" s="1030"/>
      <c r="AK126" s="1031" t="s">
        <v>166</v>
      </c>
      <c r="AL126" s="1029"/>
      <c r="AM126" s="1029"/>
      <c r="AN126" s="1029"/>
      <c r="AO126" s="1030"/>
      <c r="AP126" s="1032" t="s">
        <v>166</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464</v>
      </c>
      <c r="CQ126" s="1020"/>
      <c r="CR126" s="1020"/>
      <c r="CS126" s="1020"/>
      <c r="CT126" s="1020"/>
      <c r="CU126" s="1020"/>
      <c r="CV126" s="1020"/>
      <c r="CW126" s="1020"/>
      <c r="CX126" s="1020"/>
      <c r="CY126" s="1020"/>
      <c r="CZ126" s="1020"/>
      <c r="DA126" s="1020"/>
      <c r="DB126" s="1020"/>
      <c r="DC126" s="1020"/>
      <c r="DD126" s="1020"/>
      <c r="DE126" s="1020"/>
      <c r="DF126" s="1021"/>
      <c r="DG126" s="989" t="s">
        <v>166</v>
      </c>
      <c r="DH126" s="990"/>
      <c r="DI126" s="990"/>
      <c r="DJ126" s="990"/>
      <c r="DK126" s="990"/>
      <c r="DL126" s="990" t="s">
        <v>166</v>
      </c>
      <c r="DM126" s="990"/>
      <c r="DN126" s="990"/>
      <c r="DO126" s="990"/>
      <c r="DP126" s="990"/>
      <c r="DQ126" s="990" t="s">
        <v>166</v>
      </c>
      <c r="DR126" s="990"/>
      <c r="DS126" s="990"/>
      <c r="DT126" s="990"/>
      <c r="DU126" s="990"/>
      <c r="DV126" s="991" t="s">
        <v>166</v>
      </c>
      <c r="DW126" s="991"/>
      <c r="DX126" s="991"/>
      <c r="DY126" s="991"/>
      <c r="DZ126" s="992"/>
    </row>
    <row r="127" spans="1:130" s="226" customFormat="1" ht="26.25" customHeight="1" x14ac:dyDescent="0.15">
      <c r="A127" s="1130"/>
      <c r="B127" s="1018"/>
      <c r="C127" s="1072" t="s">
        <v>465</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166</v>
      </c>
      <c r="AB127" s="1029"/>
      <c r="AC127" s="1029"/>
      <c r="AD127" s="1029"/>
      <c r="AE127" s="1030"/>
      <c r="AF127" s="1031" t="s">
        <v>421</v>
      </c>
      <c r="AG127" s="1029"/>
      <c r="AH127" s="1029"/>
      <c r="AI127" s="1029"/>
      <c r="AJ127" s="1030"/>
      <c r="AK127" s="1031" t="s">
        <v>166</v>
      </c>
      <c r="AL127" s="1029"/>
      <c r="AM127" s="1029"/>
      <c r="AN127" s="1029"/>
      <c r="AO127" s="1030"/>
      <c r="AP127" s="1032" t="s">
        <v>166</v>
      </c>
      <c r="AQ127" s="1033"/>
      <c r="AR127" s="1033"/>
      <c r="AS127" s="1033"/>
      <c r="AT127" s="1034"/>
      <c r="AU127" s="262"/>
      <c r="AV127" s="262"/>
      <c r="AW127" s="262"/>
      <c r="AX127" s="1102" t="s">
        <v>466</v>
      </c>
      <c r="AY127" s="1103"/>
      <c r="AZ127" s="1103"/>
      <c r="BA127" s="1103"/>
      <c r="BB127" s="1103"/>
      <c r="BC127" s="1103"/>
      <c r="BD127" s="1103"/>
      <c r="BE127" s="1104"/>
      <c r="BF127" s="1105" t="s">
        <v>467</v>
      </c>
      <c r="BG127" s="1103"/>
      <c r="BH127" s="1103"/>
      <c r="BI127" s="1103"/>
      <c r="BJ127" s="1103"/>
      <c r="BK127" s="1103"/>
      <c r="BL127" s="1104"/>
      <c r="BM127" s="1105" t="s">
        <v>468</v>
      </c>
      <c r="BN127" s="1103"/>
      <c r="BO127" s="1103"/>
      <c r="BP127" s="1103"/>
      <c r="BQ127" s="1103"/>
      <c r="BR127" s="1103"/>
      <c r="BS127" s="1104"/>
      <c r="BT127" s="1105" t="s">
        <v>469</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470</v>
      </c>
      <c r="CQ127" s="1020"/>
      <c r="CR127" s="1020"/>
      <c r="CS127" s="1020"/>
      <c r="CT127" s="1020"/>
      <c r="CU127" s="1020"/>
      <c r="CV127" s="1020"/>
      <c r="CW127" s="1020"/>
      <c r="CX127" s="1020"/>
      <c r="CY127" s="1020"/>
      <c r="CZ127" s="1020"/>
      <c r="DA127" s="1020"/>
      <c r="DB127" s="1020"/>
      <c r="DC127" s="1020"/>
      <c r="DD127" s="1020"/>
      <c r="DE127" s="1020"/>
      <c r="DF127" s="1021"/>
      <c r="DG127" s="989" t="s">
        <v>166</v>
      </c>
      <c r="DH127" s="990"/>
      <c r="DI127" s="990"/>
      <c r="DJ127" s="990"/>
      <c r="DK127" s="990"/>
      <c r="DL127" s="990" t="s">
        <v>166</v>
      </c>
      <c r="DM127" s="990"/>
      <c r="DN127" s="990"/>
      <c r="DO127" s="990"/>
      <c r="DP127" s="990"/>
      <c r="DQ127" s="990" t="s">
        <v>471</v>
      </c>
      <c r="DR127" s="990"/>
      <c r="DS127" s="990"/>
      <c r="DT127" s="990"/>
      <c r="DU127" s="990"/>
      <c r="DV127" s="991" t="s">
        <v>166</v>
      </c>
      <c r="DW127" s="991"/>
      <c r="DX127" s="991"/>
      <c r="DY127" s="991"/>
      <c r="DZ127" s="992"/>
    </row>
    <row r="128" spans="1:130" s="226" customFormat="1" ht="26.25" customHeight="1" thickBot="1" x14ac:dyDescent="0.2">
      <c r="A128" s="1113" t="s">
        <v>472</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473</v>
      </c>
      <c r="X128" s="1115"/>
      <c r="Y128" s="1115"/>
      <c r="Z128" s="1116"/>
      <c r="AA128" s="1117" t="s">
        <v>166</v>
      </c>
      <c r="AB128" s="1118"/>
      <c r="AC128" s="1118"/>
      <c r="AD128" s="1118"/>
      <c r="AE128" s="1119"/>
      <c r="AF128" s="1120" t="s">
        <v>166</v>
      </c>
      <c r="AG128" s="1118"/>
      <c r="AH128" s="1118"/>
      <c r="AI128" s="1118"/>
      <c r="AJ128" s="1119"/>
      <c r="AK128" s="1120" t="s">
        <v>166</v>
      </c>
      <c r="AL128" s="1118"/>
      <c r="AM128" s="1118"/>
      <c r="AN128" s="1118"/>
      <c r="AO128" s="1119"/>
      <c r="AP128" s="1121"/>
      <c r="AQ128" s="1122"/>
      <c r="AR128" s="1122"/>
      <c r="AS128" s="1122"/>
      <c r="AT128" s="1123"/>
      <c r="AU128" s="262"/>
      <c r="AV128" s="262"/>
      <c r="AW128" s="262"/>
      <c r="AX128" s="958" t="s">
        <v>474</v>
      </c>
      <c r="AY128" s="959"/>
      <c r="AZ128" s="959"/>
      <c r="BA128" s="959"/>
      <c r="BB128" s="959"/>
      <c r="BC128" s="959"/>
      <c r="BD128" s="959"/>
      <c r="BE128" s="960"/>
      <c r="BF128" s="1124" t="s">
        <v>166</v>
      </c>
      <c r="BG128" s="1125"/>
      <c r="BH128" s="1125"/>
      <c r="BI128" s="1125"/>
      <c r="BJ128" s="1125"/>
      <c r="BK128" s="1125"/>
      <c r="BL128" s="1126"/>
      <c r="BM128" s="1124">
        <v>15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475</v>
      </c>
      <c r="CQ128" s="1107"/>
      <c r="CR128" s="1107"/>
      <c r="CS128" s="1107"/>
      <c r="CT128" s="1107"/>
      <c r="CU128" s="1107"/>
      <c r="CV128" s="1107"/>
      <c r="CW128" s="1107"/>
      <c r="CX128" s="1107"/>
      <c r="CY128" s="1107"/>
      <c r="CZ128" s="1107"/>
      <c r="DA128" s="1107"/>
      <c r="DB128" s="1107"/>
      <c r="DC128" s="1107"/>
      <c r="DD128" s="1107"/>
      <c r="DE128" s="1107"/>
      <c r="DF128" s="1108"/>
      <c r="DG128" s="1109" t="s">
        <v>421</v>
      </c>
      <c r="DH128" s="1110"/>
      <c r="DI128" s="1110"/>
      <c r="DJ128" s="1110"/>
      <c r="DK128" s="1110"/>
      <c r="DL128" s="1110" t="s">
        <v>166</v>
      </c>
      <c r="DM128" s="1110"/>
      <c r="DN128" s="1110"/>
      <c r="DO128" s="1110"/>
      <c r="DP128" s="1110"/>
      <c r="DQ128" s="1110" t="s">
        <v>166</v>
      </c>
      <c r="DR128" s="1110"/>
      <c r="DS128" s="1110"/>
      <c r="DT128" s="1110"/>
      <c r="DU128" s="1110"/>
      <c r="DV128" s="1111" t="s">
        <v>471</v>
      </c>
      <c r="DW128" s="1111"/>
      <c r="DX128" s="1111"/>
      <c r="DY128" s="1111"/>
      <c r="DZ128" s="1112"/>
    </row>
    <row r="129" spans="1:131" s="226" customFormat="1" ht="26.25" customHeight="1" x14ac:dyDescent="0.15">
      <c r="A129" s="1000" t="s">
        <v>100</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476</v>
      </c>
      <c r="X129" s="1144"/>
      <c r="Y129" s="1144"/>
      <c r="Z129" s="1145"/>
      <c r="AA129" s="1028">
        <v>714142</v>
      </c>
      <c r="AB129" s="1029"/>
      <c r="AC129" s="1029"/>
      <c r="AD129" s="1029"/>
      <c r="AE129" s="1030"/>
      <c r="AF129" s="1031">
        <v>655873</v>
      </c>
      <c r="AG129" s="1029"/>
      <c r="AH129" s="1029"/>
      <c r="AI129" s="1029"/>
      <c r="AJ129" s="1030"/>
      <c r="AK129" s="1031">
        <v>604466</v>
      </c>
      <c r="AL129" s="1029"/>
      <c r="AM129" s="1029"/>
      <c r="AN129" s="1029"/>
      <c r="AO129" s="1030"/>
      <c r="AP129" s="1146"/>
      <c r="AQ129" s="1147"/>
      <c r="AR129" s="1147"/>
      <c r="AS129" s="1147"/>
      <c r="AT129" s="1148"/>
      <c r="AU129" s="264"/>
      <c r="AV129" s="264"/>
      <c r="AW129" s="264"/>
      <c r="AX129" s="1137" t="s">
        <v>477</v>
      </c>
      <c r="AY129" s="1020"/>
      <c r="AZ129" s="1020"/>
      <c r="BA129" s="1020"/>
      <c r="BB129" s="1020"/>
      <c r="BC129" s="1020"/>
      <c r="BD129" s="1020"/>
      <c r="BE129" s="1021"/>
      <c r="BF129" s="1138" t="s">
        <v>166</v>
      </c>
      <c r="BG129" s="1139"/>
      <c r="BH129" s="1139"/>
      <c r="BI129" s="1139"/>
      <c r="BJ129" s="1139"/>
      <c r="BK129" s="1139"/>
      <c r="BL129" s="1140"/>
      <c r="BM129" s="1138">
        <v>20</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478</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479</v>
      </c>
      <c r="X130" s="1144"/>
      <c r="Y130" s="1144"/>
      <c r="Z130" s="1145"/>
      <c r="AA130" s="1028">
        <v>85771</v>
      </c>
      <c r="AB130" s="1029"/>
      <c r="AC130" s="1029"/>
      <c r="AD130" s="1029"/>
      <c r="AE130" s="1030"/>
      <c r="AF130" s="1031">
        <v>84975</v>
      </c>
      <c r="AG130" s="1029"/>
      <c r="AH130" s="1029"/>
      <c r="AI130" s="1029"/>
      <c r="AJ130" s="1030"/>
      <c r="AK130" s="1031">
        <v>96551</v>
      </c>
      <c r="AL130" s="1029"/>
      <c r="AM130" s="1029"/>
      <c r="AN130" s="1029"/>
      <c r="AO130" s="1030"/>
      <c r="AP130" s="1146"/>
      <c r="AQ130" s="1147"/>
      <c r="AR130" s="1147"/>
      <c r="AS130" s="1147"/>
      <c r="AT130" s="1148"/>
      <c r="AU130" s="264"/>
      <c r="AV130" s="264"/>
      <c r="AW130" s="264"/>
      <c r="AX130" s="1137" t="s">
        <v>480</v>
      </c>
      <c r="AY130" s="1020"/>
      <c r="AZ130" s="1020"/>
      <c r="BA130" s="1020"/>
      <c r="BB130" s="1020"/>
      <c r="BC130" s="1020"/>
      <c r="BD130" s="1020"/>
      <c r="BE130" s="1021"/>
      <c r="BF130" s="1174">
        <v>2.7</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481</v>
      </c>
      <c r="X131" s="1182"/>
      <c r="Y131" s="1182"/>
      <c r="Z131" s="1183"/>
      <c r="AA131" s="1075">
        <v>628371</v>
      </c>
      <c r="AB131" s="1054"/>
      <c r="AC131" s="1054"/>
      <c r="AD131" s="1054"/>
      <c r="AE131" s="1055"/>
      <c r="AF131" s="1053">
        <v>570898</v>
      </c>
      <c r="AG131" s="1054"/>
      <c r="AH131" s="1054"/>
      <c r="AI131" s="1054"/>
      <c r="AJ131" s="1055"/>
      <c r="AK131" s="1053">
        <v>507915</v>
      </c>
      <c r="AL131" s="1054"/>
      <c r="AM131" s="1054"/>
      <c r="AN131" s="1054"/>
      <c r="AO131" s="1055"/>
      <c r="AP131" s="1184"/>
      <c r="AQ131" s="1185"/>
      <c r="AR131" s="1185"/>
      <c r="AS131" s="1185"/>
      <c r="AT131" s="1186"/>
      <c r="AU131" s="264"/>
      <c r="AV131" s="264"/>
      <c r="AW131" s="264"/>
      <c r="AX131" s="1156" t="s">
        <v>482</v>
      </c>
      <c r="AY131" s="1107"/>
      <c r="AZ131" s="1107"/>
      <c r="BA131" s="1107"/>
      <c r="BB131" s="1107"/>
      <c r="BC131" s="1107"/>
      <c r="BD131" s="1107"/>
      <c r="BE131" s="1108"/>
      <c r="BF131" s="1157" t="s">
        <v>166</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483</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484</v>
      </c>
      <c r="W132" s="1167"/>
      <c r="X132" s="1167"/>
      <c r="Y132" s="1167"/>
      <c r="Z132" s="1168"/>
      <c r="AA132" s="1169">
        <v>2.156369406</v>
      </c>
      <c r="AB132" s="1170"/>
      <c r="AC132" s="1170"/>
      <c r="AD132" s="1170"/>
      <c r="AE132" s="1171"/>
      <c r="AF132" s="1172">
        <v>3.3431541189999998</v>
      </c>
      <c r="AG132" s="1170"/>
      <c r="AH132" s="1170"/>
      <c r="AI132" s="1170"/>
      <c r="AJ132" s="1171"/>
      <c r="AK132" s="1172">
        <v>2.7197464139999998</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485</v>
      </c>
      <c r="W133" s="1150"/>
      <c r="X133" s="1150"/>
      <c r="Y133" s="1150"/>
      <c r="Z133" s="1151"/>
      <c r="AA133" s="1152">
        <v>5.2</v>
      </c>
      <c r="AB133" s="1153"/>
      <c r="AC133" s="1153"/>
      <c r="AD133" s="1153"/>
      <c r="AE133" s="1154"/>
      <c r="AF133" s="1152">
        <v>3.6</v>
      </c>
      <c r="AG133" s="1153"/>
      <c r="AH133" s="1153"/>
      <c r="AI133" s="1153"/>
      <c r="AJ133" s="1154"/>
      <c r="AK133" s="1152">
        <v>2.7</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ji28S+70q6Ga5+4Ks3z+9qRLFOVZrpwIG8bM1sd7wp5g0loGmmgKFeHNQjAgi+izfoJptH6HPQ+To+ZH8wynZQ==" saltValue="F9mshUa5+GuKMQuAV9toj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G83:DK83"/>
    <mergeCell ref="DL83:DP83"/>
    <mergeCell ref="DQ83:DU83"/>
    <mergeCell ref="DV83:DZ83"/>
    <mergeCell ref="Q81:U81"/>
    <mergeCell ref="V81:Z81"/>
    <mergeCell ref="AA81:AE81"/>
    <mergeCell ref="AF81:AJ81"/>
    <mergeCell ref="AK81:AO81"/>
    <mergeCell ref="AP81:AT81"/>
    <mergeCell ref="B84:P84"/>
    <mergeCell ref="Q84:U84"/>
    <mergeCell ref="V84:Z84"/>
    <mergeCell ref="AA84:AE84"/>
    <mergeCell ref="AF84:AJ84"/>
    <mergeCell ref="AK84:AO84"/>
    <mergeCell ref="BS83:CG83"/>
    <mergeCell ref="CH83:CL83"/>
    <mergeCell ref="CM83:CQ83"/>
    <mergeCell ref="CR83:CV83"/>
    <mergeCell ref="CW83:DA83"/>
    <mergeCell ref="DB83:DF83"/>
    <mergeCell ref="B83:P83"/>
    <mergeCell ref="Q83:U83"/>
    <mergeCell ref="V83:Z83"/>
    <mergeCell ref="AA83:AE83"/>
    <mergeCell ref="AF83:AJ83"/>
    <mergeCell ref="AK83:AO83"/>
    <mergeCell ref="AP83:AT83"/>
    <mergeCell ref="AU83:AY83"/>
    <mergeCell ref="AZ83:BD83"/>
    <mergeCell ref="Q82:U82"/>
    <mergeCell ref="V82:Z82"/>
    <mergeCell ref="AA82:AE82"/>
    <mergeCell ref="AF82:AJ82"/>
    <mergeCell ref="AK82:AO82"/>
    <mergeCell ref="BS81:CG81"/>
    <mergeCell ref="CH81:CL81"/>
    <mergeCell ref="CM81:CQ81"/>
    <mergeCell ref="CR81:CV81"/>
    <mergeCell ref="CW81:DA81"/>
    <mergeCell ref="DB81:DF81"/>
    <mergeCell ref="AP84:AT84"/>
    <mergeCell ref="AU84:AY84"/>
    <mergeCell ref="AZ84:BD84"/>
    <mergeCell ref="BS84:CG84"/>
    <mergeCell ref="CH84:CL84"/>
    <mergeCell ref="CM84:CQ84"/>
    <mergeCell ref="AU81:AY81"/>
    <mergeCell ref="AZ81:BD81"/>
    <mergeCell ref="DV82:DZ82"/>
    <mergeCell ref="AP80:AT80"/>
    <mergeCell ref="AU80:AY80"/>
    <mergeCell ref="AZ80:BD80"/>
    <mergeCell ref="BS80:CG80"/>
    <mergeCell ref="CH80:CL80"/>
    <mergeCell ref="CM80:CQ80"/>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DG79:DK79"/>
    <mergeCell ref="DL79:DP79"/>
    <mergeCell ref="DQ79:DU79"/>
    <mergeCell ref="DV79:DZ79"/>
    <mergeCell ref="Q80:U80"/>
    <mergeCell ref="V80:Z80"/>
    <mergeCell ref="AA80:AE80"/>
    <mergeCell ref="AF80:AJ80"/>
    <mergeCell ref="AK80:AO80"/>
    <mergeCell ref="BS79:CG79"/>
    <mergeCell ref="CH79:CL79"/>
    <mergeCell ref="CM79:CQ79"/>
    <mergeCell ref="CR79:CV79"/>
    <mergeCell ref="CW79:DA79"/>
    <mergeCell ref="DB79:DF79"/>
    <mergeCell ref="Q79:U79"/>
    <mergeCell ref="V79:Z79"/>
    <mergeCell ref="AA79:AE79"/>
    <mergeCell ref="AF79:AJ79"/>
    <mergeCell ref="AK79:AO79"/>
    <mergeCell ref="AP79:AT79"/>
    <mergeCell ref="AU79:AY79"/>
    <mergeCell ref="AZ79:BD79"/>
    <mergeCell ref="DV80:DZ80"/>
    <mergeCell ref="CR80:CV80"/>
    <mergeCell ref="CW80:DA80"/>
    <mergeCell ref="DB80:DF80"/>
    <mergeCell ref="DG80:DK80"/>
    <mergeCell ref="DL80:DP80"/>
    <mergeCell ref="DQ80:DU80"/>
    <mergeCell ref="BS78:CG78"/>
    <mergeCell ref="CH78:CL78"/>
    <mergeCell ref="CM78:CQ78"/>
    <mergeCell ref="DG77:DK77"/>
    <mergeCell ref="DL77:DP77"/>
    <mergeCell ref="DQ77:DU77"/>
    <mergeCell ref="DV77:DZ77"/>
    <mergeCell ref="Q78:U78"/>
    <mergeCell ref="V78:Z78"/>
    <mergeCell ref="AA78:AE78"/>
    <mergeCell ref="AF78:AJ78"/>
    <mergeCell ref="AK78:AO78"/>
    <mergeCell ref="BS77:CG77"/>
    <mergeCell ref="CH77:CL77"/>
    <mergeCell ref="CM77:CQ77"/>
    <mergeCell ref="CR77:CV77"/>
    <mergeCell ref="CW77:DA77"/>
    <mergeCell ref="DB77:DF77"/>
    <mergeCell ref="AZ75:BD75"/>
    <mergeCell ref="DV76:DZ76"/>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AP76:AT76"/>
    <mergeCell ref="AU76:AY76"/>
    <mergeCell ref="AZ76:BD76"/>
    <mergeCell ref="BS76:CG76"/>
    <mergeCell ref="CH76:CL76"/>
    <mergeCell ref="CM76:CQ76"/>
    <mergeCell ref="CR78:CV78"/>
    <mergeCell ref="CW78:DA78"/>
    <mergeCell ref="DB78:DF78"/>
    <mergeCell ref="DG78:DK78"/>
    <mergeCell ref="DL78:DP78"/>
    <mergeCell ref="DQ78:DU78"/>
    <mergeCell ref="AP78:AT78"/>
    <mergeCell ref="AU78:AY78"/>
    <mergeCell ref="AZ78:BD78"/>
    <mergeCell ref="DG75:DK75"/>
    <mergeCell ref="DL75:DP75"/>
    <mergeCell ref="DQ75:DU75"/>
    <mergeCell ref="DV75:DZ75"/>
    <mergeCell ref="Q73:U73"/>
    <mergeCell ref="V73:Z73"/>
    <mergeCell ref="AA73:AE73"/>
    <mergeCell ref="AF73:AJ73"/>
    <mergeCell ref="AK73:AO73"/>
    <mergeCell ref="AP73:AT73"/>
    <mergeCell ref="AU73:AY73"/>
    <mergeCell ref="AZ73:BD73"/>
    <mergeCell ref="DV74:DZ74"/>
    <mergeCell ref="DV73:DZ73"/>
    <mergeCell ref="Q76:U76"/>
    <mergeCell ref="V76:Z76"/>
    <mergeCell ref="AA76:AE76"/>
    <mergeCell ref="AF76:AJ76"/>
    <mergeCell ref="AK76:AO76"/>
    <mergeCell ref="BS75:CG75"/>
    <mergeCell ref="CH75:CL75"/>
    <mergeCell ref="CM75:CQ75"/>
    <mergeCell ref="CR75:CV75"/>
    <mergeCell ref="CW75:DA75"/>
    <mergeCell ref="DB75:DF75"/>
    <mergeCell ref="Q75:U75"/>
    <mergeCell ref="V75:Z75"/>
    <mergeCell ref="AA75:AE75"/>
    <mergeCell ref="AF75:AJ75"/>
    <mergeCell ref="AK75:AO75"/>
    <mergeCell ref="AP75:AT75"/>
    <mergeCell ref="AU75:AY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Q74:U74"/>
    <mergeCell ref="V74:Z74"/>
    <mergeCell ref="AA74:AE74"/>
    <mergeCell ref="AF74:AJ74"/>
    <mergeCell ref="AK74:AO74"/>
    <mergeCell ref="BS73:CG73"/>
    <mergeCell ref="CH73:CL73"/>
    <mergeCell ref="CM73:CQ73"/>
    <mergeCell ref="CR73:CV73"/>
    <mergeCell ref="CW73:DA73"/>
    <mergeCell ref="DB73:DF73"/>
    <mergeCell ref="DV71:DZ71"/>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DV72:DZ72"/>
    <mergeCell ref="CR72:CV72"/>
    <mergeCell ref="CW72:DA72"/>
    <mergeCell ref="DB72:DF72"/>
    <mergeCell ref="DG72:DK72"/>
    <mergeCell ref="DL72:DP72"/>
    <mergeCell ref="DQ72:DU72"/>
    <mergeCell ref="AP72:AT72"/>
    <mergeCell ref="AU72:AY72"/>
    <mergeCell ref="AZ72:BD72"/>
    <mergeCell ref="BS72:CG72"/>
    <mergeCell ref="CH72:CL72"/>
    <mergeCell ref="CM72:CQ72"/>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G71:DK71"/>
    <mergeCell ref="DL71:DP71"/>
    <mergeCell ref="DQ71:DU71"/>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9:DZ9"/>
    <mergeCell ref="DV10:DZ10"/>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B81:P81"/>
    <mergeCell ref="B82:P82"/>
    <mergeCell ref="B80:P80"/>
    <mergeCell ref="B79:P79"/>
    <mergeCell ref="B77:P77"/>
    <mergeCell ref="B78:P78"/>
    <mergeCell ref="B76:P76"/>
    <mergeCell ref="B75:P75"/>
    <mergeCell ref="B73:P73"/>
    <mergeCell ref="B74:P74"/>
    <mergeCell ref="B72:P72"/>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5" zoomScaleNormal="85" zoomScaleSheetLayoutView="75"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486</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7MKdzUOl7InUMWPkWaLL4cUxe2rek0vac4hraxWGo4xCXkOaPMCslpkYcP2quwLQR3d/03jQqOAD2X4rlcOtJg==" saltValue="LfKfyZ5pnl9fU5Oy5wenb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VvdUpnku95qnyn7JtOTXv0RlAal8zFMoe6pgGShyvi3RFs5CJPrVtmKBIQsAme0GRrDzUjEx4FqhI+wAlP+o1g==" saltValue="CFKdMzDkUK25/QD/3yxZQ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50" zoomScaleSheetLayoutView="5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487</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488</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489</v>
      </c>
      <c r="AP7" s="283"/>
      <c r="AQ7" s="284" t="s">
        <v>490</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491</v>
      </c>
      <c r="AQ8" s="290" t="s">
        <v>492</v>
      </c>
      <c r="AR8" s="291" t="s">
        <v>493</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494</v>
      </c>
      <c r="AL9" s="1193"/>
      <c r="AM9" s="1193"/>
      <c r="AN9" s="1194"/>
      <c r="AO9" s="292">
        <v>141087</v>
      </c>
      <c r="AP9" s="292">
        <v>325836</v>
      </c>
      <c r="AQ9" s="293">
        <v>216903</v>
      </c>
      <c r="AR9" s="294">
        <v>50.2</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495</v>
      </c>
      <c r="AL10" s="1193"/>
      <c r="AM10" s="1193"/>
      <c r="AN10" s="1194"/>
      <c r="AO10" s="295">
        <v>15178</v>
      </c>
      <c r="AP10" s="295">
        <v>35053</v>
      </c>
      <c r="AQ10" s="296">
        <v>28917</v>
      </c>
      <c r="AR10" s="297">
        <v>21.2</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496</v>
      </c>
      <c r="AL11" s="1193"/>
      <c r="AM11" s="1193"/>
      <c r="AN11" s="1194"/>
      <c r="AO11" s="295">
        <v>13986</v>
      </c>
      <c r="AP11" s="295">
        <v>32300</v>
      </c>
      <c r="AQ11" s="296">
        <v>25458</v>
      </c>
      <c r="AR11" s="297">
        <v>26.9</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497</v>
      </c>
      <c r="AL12" s="1193"/>
      <c r="AM12" s="1193"/>
      <c r="AN12" s="1194"/>
      <c r="AO12" s="295" t="s">
        <v>498</v>
      </c>
      <c r="AP12" s="295" t="s">
        <v>498</v>
      </c>
      <c r="AQ12" s="296">
        <v>3963</v>
      </c>
      <c r="AR12" s="297" t="s">
        <v>498</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499</v>
      </c>
      <c r="AL13" s="1193"/>
      <c r="AM13" s="1193"/>
      <c r="AN13" s="1194"/>
      <c r="AO13" s="295" t="s">
        <v>498</v>
      </c>
      <c r="AP13" s="295" t="s">
        <v>498</v>
      </c>
      <c r="AQ13" s="296" t="s">
        <v>498</v>
      </c>
      <c r="AR13" s="297" t="s">
        <v>498</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500</v>
      </c>
      <c r="AL14" s="1193"/>
      <c r="AM14" s="1193"/>
      <c r="AN14" s="1194"/>
      <c r="AO14" s="295">
        <v>11334</v>
      </c>
      <c r="AP14" s="295">
        <v>26176</v>
      </c>
      <c r="AQ14" s="296">
        <v>8580</v>
      </c>
      <c r="AR14" s="297">
        <v>205.1</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501</v>
      </c>
      <c r="AL15" s="1193"/>
      <c r="AM15" s="1193"/>
      <c r="AN15" s="1194"/>
      <c r="AO15" s="295">
        <v>12479</v>
      </c>
      <c r="AP15" s="295">
        <v>28820</v>
      </c>
      <c r="AQ15" s="296">
        <v>5076</v>
      </c>
      <c r="AR15" s="297">
        <v>467.8</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502</v>
      </c>
      <c r="AL16" s="1196"/>
      <c r="AM16" s="1196"/>
      <c r="AN16" s="1197"/>
      <c r="AO16" s="295">
        <v>-13389</v>
      </c>
      <c r="AP16" s="295">
        <v>-30921</v>
      </c>
      <c r="AQ16" s="296">
        <v>-20614</v>
      </c>
      <c r="AR16" s="297">
        <v>50</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180</v>
      </c>
      <c r="AL17" s="1196"/>
      <c r="AM17" s="1196"/>
      <c r="AN17" s="1197"/>
      <c r="AO17" s="295">
        <v>180675</v>
      </c>
      <c r="AP17" s="295">
        <v>417263</v>
      </c>
      <c r="AQ17" s="296">
        <v>268284</v>
      </c>
      <c r="AR17" s="297">
        <v>55.5</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503</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504</v>
      </c>
      <c r="AP20" s="303" t="s">
        <v>505</v>
      </c>
      <c r="AQ20" s="304" t="s">
        <v>506</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507</v>
      </c>
      <c r="AL21" s="1188"/>
      <c r="AM21" s="1188"/>
      <c r="AN21" s="1189"/>
      <c r="AO21" s="307">
        <v>34.64</v>
      </c>
      <c r="AP21" s="308">
        <v>24.83</v>
      </c>
      <c r="AQ21" s="309">
        <v>9.81</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508</v>
      </c>
      <c r="AL22" s="1188"/>
      <c r="AM22" s="1188"/>
      <c r="AN22" s="1189"/>
      <c r="AO22" s="312">
        <v>91.8</v>
      </c>
      <c r="AP22" s="313">
        <v>94</v>
      </c>
      <c r="AQ22" s="314">
        <v>-2.2000000000000002</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509</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510</v>
      </c>
      <c r="AO27" s="273"/>
      <c r="AP27" s="273"/>
      <c r="AQ27" s="273"/>
      <c r="AR27" s="273"/>
      <c r="AS27" s="273"/>
      <c r="AT27" s="273"/>
    </row>
    <row r="28" spans="1:46" ht="17.25" x14ac:dyDescent="0.15">
      <c r="A28" s="274" t="s">
        <v>511</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512</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489</v>
      </c>
      <c r="AP30" s="283"/>
      <c r="AQ30" s="284" t="s">
        <v>490</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491</v>
      </c>
      <c r="AQ31" s="290" t="s">
        <v>492</v>
      </c>
      <c r="AR31" s="291" t="s">
        <v>493</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513</v>
      </c>
      <c r="AL32" s="1204"/>
      <c r="AM32" s="1204"/>
      <c r="AN32" s="1205"/>
      <c r="AO32" s="322">
        <v>102995</v>
      </c>
      <c r="AP32" s="322">
        <v>237864</v>
      </c>
      <c r="AQ32" s="323">
        <v>153879</v>
      </c>
      <c r="AR32" s="324">
        <v>54.6</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514</v>
      </c>
      <c r="AL33" s="1204"/>
      <c r="AM33" s="1204"/>
      <c r="AN33" s="1205"/>
      <c r="AO33" s="322" t="s">
        <v>498</v>
      </c>
      <c r="AP33" s="322" t="s">
        <v>498</v>
      </c>
      <c r="AQ33" s="323" t="s">
        <v>498</v>
      </c>
      <c r="AR33" s="324" t="s">
        <v>498</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515</v>
      </c>
      <c r="AL34" s="1204"/>
      <c r="AM34" s="1204"/>
      <c r="AN34" s="1205"/>
      <c r="AO34" s="322" t="s">
        <v>498</v>
      </c>
      <c r="AP34" s="322" t="s">
        <v>498</v>
      </c>
      <c r="AQ34" s="323" t="s">
        <v>498</v>
      </c>
      <c r="AR34" s="324" t="s">
        <v>498</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516</v>
      </c>
      <c r="AL35" s="1204"/>
      <c r="AM35" s="1204"/>
      <c r="AN35" s="1205"/>
      <c r="AO35" s="322">
        <v>5866</v>
      </c>
      <c r="AP35" s="322">
        <v>13547</v>
      </c>
      <c r="AQ35" s="323">
        <v>28293</v>
      </c>
      <c r="AR35" s="324">
        <v>-52.1</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517</v>
      </c>
      <c r="AL36" s="1204"/>
      <c r="AM36" s="1204"/>
      <c r="AN36" s="1205"/>
      <c r="AO36" s="322">
        <v>1504</v>
      </c>
      <c r="AP36" s="322">
        <v>3473</v>
      </c>
      <c r="AQ36" s="323">
        <v>5342</v>
      </c>
      <c r="AR36" s="324">
        <v>-35</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518</v>
      </c>
      <c r="AL37" s="1204"/>
      <c r="AM37" s="1204"/>
      <c r="AN37" s="1205"/>
      <c r="AO37" s="322" t="s">
        <v>498</v>
      </c>
      <c r="AP37" s="322" t="s">
        <v>498</v>
      </c>
      <c r="AQ37" s="323">
        <v>1875</v>
      </c>
      <c r="AR37" s="324" t="s">
        <v>498</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519</v>
      </c>
      <c r="AL38" s="1207"/>
      <c r="AM38" s="1207"/>
      <c r="AN38" s="1208"/>
      <c r="AO38" s="325" t="s">
        <v>498</v>
      </c>
      <c r="AP38" s="325" t="s">
        <v>498</v>
      </c>
      <c r="AQ38" s="326">
        <v>54</v>
      </c>
      <c r="AR38" s="314" t="s">
        <v>498</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520</v>
      </c>
      <c r="AL39" s="1207"/>
      <c r="AM39" s="1207"/>
      <c r="AN39" s="1208"/>
      <c r="AO39" s="322" t="s">
        <v>498</v>
      </c>
      <c r="AP39" s="322" t="s">
        <v>498</v>
      </c>
      <c r="AQ39" s="323">
        <v>-7130</v>
      </c>
      <c r="AR39" s="324" t="s">
        <v>498</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521</v>
      </c>
      <c r="AL40" s="1204"/>
      <c r="AM40" s="1204"/>
      <c r="AN40" s="1205"/>
      <c r="AO40" s="322">
        <v>-96551</v>
      </c>
      <c r="AP40" s="322">
        <v>-222982</v>
      </c>
      <c r="AQ40" s="323">
        <v>-136382</v>
      </c>
      <c r="AR40" s="324">
        <v>63.5</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293</v>
      </c>
      <c r="AL41" s="1210"/>
      <c r="AM41" s="1210"/>
      <c r="AN41" s="1211"/>
      <c r="AO41" s="322">
        <v>13814</v>
      </c>
      <c r="AP41" s="322">
        <v>31903</v>
      </c>
      <c r="AQ41" s="323">
        <v>45930</v>
      </c>
      <c r="AR41" s="324">
        <v>-30.5</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522</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523</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524</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489</v>
      </c>
      <c r="AN49" s="1200" t="s">
        <v>525</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526</v>
      </c>
      <c r="AO50" s="339" t="s">
        <v>527</v>
      </c>
      <c r="AP50" s="340" t="s">
        <v>528</v>
      </c>
      <c r="AQ50" s="341" t="s">
        <v>529</v>
      </c>
      <c r="AR50" s="342" t="s">
        <v>530</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531</v>
      </c>
      <c r="AL51" s="335"/>
      <c r="AM51" s="343">
        <v>155154</v>
      </c>
      <c r="AN51" s="344">
        <v>318591</v>
      </c>
      <c r="AO51" s="345">
        <v>-31.8</v>
      </c>
      <c r="AP51" s="346">
        <v>238802</v>
      </c>
      <c r="AQ51" s="347">
        <v>29.1</v>
      </c>
      <c r="AR51" s="348">
        <v>-60.9</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532</v>
      </c>
      <c r="AM52" s="351">
        <v>130768</v>
      </c>
      <c r="AN52" s="352">
        <v>268517</v>
      </c>
      <c r="AO52" s="353">
        <v>-35.799999999999997</v>
      </c>
      <c r="AP52" s="354">
        <v>128562</v>
      </c>
      <c r="AQ52" s="355">
        <v>35.200000000000003</v>
      </c>
      <c r="AR52" s="356">
        <v>-71</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533</v>
      </c>
      <c r="AL53" s="335"/>
      <c r="AM53" s="343">
        <v>744689</v>
      </c>
      <c r="AN53" s="344">
        <v>1526002</v>
      </c>
      <c r="AO53" s="345">
        <v>379</v>
      </c>
      <c r="AP53" s="346">
        <v>288550</v>
      </c>
      <c r="AQ53" s="347">
        <v>20.8</v>
      </c>
      <c r="AR53" s="348">
        <v>358.2</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532</v>
      </c>
      <c r="AM54" s="351">
        <v>252926</v>
      </c>
      <c r="AN54" s="352">
        <v>518291</v>
      </c>
      <c r="AO54" s="353">
        <v>93</v>
      </c>
      <c r="AP54" s="354">
        <v>141525</v>
      </c>
      <c r="AQ54" s="355">
        <v>10.1</v>
      </c>
      <c r="AR54" s="356">
        <v>82.9</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534</v>
      </c>
      <c r="AL55" s="335"/>
      <c r="AM55" s="343">
        <v>275164</v>
      </c>
      <c r="AN55" s="344">
        <v>581742</v>
      </c>
      <c r="AO55" s="345">
        <v>-61.9</v>
      </c>
      <c r="AP55" s="346">
        <v>287914</v>
      </c>
      <c r="AQ55" s="347">
        <v>-0.2</v>
      </c>
      <c r="AR55" s="348">
        <v>-61.7</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532</v>
      </c>
      <c r="AM56" s="351">
        <v>242873</v>
      </c>
      <c r="AN56" s="352">
        <v>513474</v>
      </c>
      <c r="AO56" s="353">
        <v>-0.9</v>
      </c>
      <c r="AP56" s="354">
        <v>146531</v>
      </c>
      <c r="AQ56" s="355">
        <v>3.5</v>
      </c>
      <c r="AR56" s="356">
        <v>-4.4000000000000004</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535</v>
      </c>
      <c r="AL57" s="335"/>
      <c r="AM57" s="343">
        <v>179088</v>
      </c>
      <c r="AN57" s="344">
        <v>397973</v>
      </c>
      <c r="AO57" s="345">
        <v>-31.6</v>
      </c>
      <c r="AP57" s="346">
        <v>310300</v>
      </c>
      <c r="AQ57" s="347">
        <v>7.8</v>
      </c>
      <c r="AR57" s="348">
        <v>-39.4</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532</v>
      </c>
      <c r="AM58" s="351">
        <v>179088</v>
      </c>
      <c r="AN58" s="352">
        <v>397973</v>
      </c>
      <c r="AO58" s="353">
        <v>-22.5</v>
      </c>
      <c r="AP58" s="354">
        <v>157576</v>
      </c>
      <c r="AQ58" s="355">
        <v>7.5</v>
      </c>
      <c r="AR58" s="356">
        <v>-30</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536</v>
      </c>
      <c r="AL59" s="335"/>
      <c r="AM59" s="343">
        <v>224922</v>
      </c>
      <c r="AN59" s="344">
        <v>519450</v>
      </c>
      <c r="AO59" s="345">
        <v>30.5</v>
      </c>
      <c r="AP59" s="346">
        <v>317319</v>
      </c>
      <c r="AQ59" s="347">
        <v>2.2999999999999998</v>
      </c>
      <c r="AR59" s="348">
        <v>28.2</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532</v>
      </c>
      <c r="AM60" s="351">
        <v>224922</v>
      </c>
      <c r="AN60" s="352">
        <v>519450</v>
      </c>
      <c r="AO60" s="353">
        <v>30.5</v>
      </c>
      <c r="AP60" s="354">
        <v>164214</v>
      </c>
      <c r="AQ60" s="355">
        <v>4.2</v>
      </c>
      <c r="AR60" s="356">
        <v>26.3</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537</v>
      </c>
      <c r="AL61" s="357"/>
      <c r="AM61" s="358">
        <v>315803</v>
      </c>
      <c r="AN61" s="359">
        <v>668752</v>
      </c>
      <c r="AO61" s="360">
        <v>56.8</v>
      </c>
      <c r="AP61" s="361">
        <v>288577</v>
      </c>
      <c r="AQ61" s="362">
        <v>12</v>
      </c>
      <c r="AR61" s="348">
        <v>44.8</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532</v>
      </c>
      <c r="AM62" s="351">
        <v>206115</v>
      </c>
      <c r="AN62" s="352">
        <v>443541</v>
      </c>
      <c r="AO62" s="353">
        <v>12.9</v>
      </c>
      <c r="AP62" s="354">
        <v>147682</v>
      </c>
      <c r="AQ62" s="355">
        <v>12.1</v>
      </c>
      <c r="AR62" s="356">
        <v>0.8</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TtHJ3vclHxU3uV4e5txGO/094VQjwCpEKSXgJWyioi4xj6mB4xGSwIYjv+836nE3i8yc6QTTG3ydVKzoloGDBg==" saltValue="IuJDEsue3gwpvxlMBtU0H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50" zoomScaleNormal="5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539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BuppB4dC1yHFHJu5lf0PV4lWj4Yf4+OeKicxfesXnHa2Lm1hben8BoelqFFa84EO+rVDcTLR9+vWZ0AQ2Xy2kg==" saltValue="O/7unM+HUhLOrIjA9v4ky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DRx9WhYU0knk1NzMihjskrjnbHPFVghadPZj8x4uKKR5b6f+YCp6Gguj5cqBTnr0jYIu6jeHumlHsvP3wdnPZQ==" saltValue="+7fuACqhJs5o4G4gEl2P8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541</v>
      </c>
      <c r="G46" s="8" t="s">
        <v>542</v>
      </c>
      <c r="H46" s="8" t="s">
        <v>543</v>
      </c>
      <c r="I46" s="8" t="s">
        <v>544</v>
      </c>
      <c r="J46" s="9" t="s">
        <v>545</v>
      </c>
    </row>
    <row r="47" spans="2:10" ht="57.75" customHeight="1" x14ac:dyDescent="0.15">
      <c r="B47" s="10"/>
      <c r="C47" s="1212" t="s">
        <v>3</v>
      </c>
      <c r="D47" s="1212"/>
      <c r="E47" s="1213"/>
      <c r="F47" s="11">
        <v>81.849999999999994</v>
      </c>
      <c r="G47" s="12">
        <v>103.64</v>
      </c>
      <c r="H47" s="12">
        <v>101.01</v>
      </c>
      <c r="I47" s="12">
        <v>110.1</v>
      </c>
      <c r="J47" s="13">
        <v>96.17</v>
      </c>
    </row>
    <row r="48" spans="2:10" ht="57.75" customHeight="1" x14ac:dyDescent="0.15">
      <c r="B48" s="14"/>
      <c r="C48" s="1214" t="s">
        <v>4</v>
      </c>
      <c r="D48" s="1214"/>
      <c r="E48" s="1215"/>
      <c r="F48" s="15">
        <v>11.07</v>
      </c>
      <c r="G48" s="16">
        <v>17.079999999999998</v>
      </c>
      <c r="H48" s="16">
        <v>15.2</v>
      </c>
      <c r="I48" s="16">
        <v>11.85</v>
      </c>
      <c r="J48" s="17">
        <v>17.010000000000002</v>
      </c>
    </row>
    <row r="49" spans="2:10" ht="57.75" customHeight="1" thickBot="1" x14ac:dyDescent="0.2">
      <c r="B49" s="18"/>
      <c r="C49" s="1216" t="s">
        <v>5</v>
      </c>
      <c r="D49" s="1216"/>
      <c r="E49" s="1217"/>
      <c r="F49" s="19" t="s">
        <v>546</v>
      </c>
      <c r="G49" s="20">
        <v>0.57999999999999996</v>
      </c>
      <c r="H49" s="20" t="s">
        <v>547</v>
      </c>
      <c r="I49" s="20">
        <v>41.15</v>
      </c>
      <c r="J49" s="21">
        <v>4.37</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SfbCjztssUK00YT0e0Qlw1v3a2d0fXW7UQ+qPPSToJ213wyCZa+O1CjYARBTLbEKDgKnBd+VCHcNQ/3IahlmQg==" saltValue="hNGrn6kLi+j7zHkioxR1Q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541</v>
      </c>
      <c r="G33" s="29" t="s">
        <v>542</v>
      </c>
      <c r="H33" s="29" t="s">
        <v>543</v>
      </c>
      <c r="I33" s="29" t="s">
        <v>544</v>
      </c>
      <c r="J33" s="30" t="s">
        <v>545</v>
      </c>
      <c r="K33" s="22"/>
      <c r="L33" s="22"/>
      <c r="M33" s="22"/>
      <c r="N33" s="22"/>
      <c r="O33" s="22"/>
      <c r="P33" s="22"/>
    </row>
    <row r="34" spans="1:16" ht="39" customHeight="1" x14ac:dyDescent="0.15">
      <c r="A34" s="22"/>
      <c r="B34" s="31"/>
      <c r="C34" s="1224" t="s">
        <v>548</v>
      </c>
      <c r="D34" s="1224"/>
      <c r="E34" s="1225"/>
      <c r="F34" s="32">
        <v>11.06</v>
      </c>
      <c r="G34" s="33">
        <v>17.07</v>
      </c>
      <c r="H34" s="33">
        <v>15.2</v>
      </c>
      <c r="I34" s="33">
        <v>11.84</v>
      </c>
      <c r="J34" s="34">
        <v>17</v>
      </c>
      <c r="K34" s="22"/>
      <c r="L34" s="22"/>
      <c r="M34" s="22"/>
      <c r="N34" s="22"/>
      <c r="O34" s="22"/>
      <c r="P34" s="22"/>
    </row>
    <row r="35" spans="1:16" ht="39" customHeight="1" x14ac:dyDescent="0.15">
      <c r="A35" s="22"/>
      <c r="B35" s="35"/>
      <c r="C35" s="1218" t="s">
        <v>549</v>
      </c>
      <c r="D35" s="1219"/>
      <c r="E35" s="1220"/>
      <c r="F35" s="36">
        <v>0.96</v>
      </c>
      <c r="G35" s="37">
        <v>1.06</v>
      </c>
      <c r="H35" s="37">
        <v>0.92</v>
      </c>
      <c r="I35" s="37">
        <v>0.27</v>
      </c>
      <c r="J35" s="38">
        <v>1</v>
      </c>
      <c r="K35" s="22"/>
      <c r="L35" s="22"/>
      <c r="M35" s="22"/>
      <c r="N35" s="22"/>
      <c r="O35" s="22"/>
      <c r="P35" s="22"/>
    </row>
    <row r="36" spans="1:16" ht="39" customHeight="1" x14ac:dyDescent="0.15">
      <c r="A36" s="22"/>
      <c r="B36" s="35"/>
      <c r="C36" s="1218" t="s">
        <v>550</v>
      </c>
      <c r="D36" s="1219"/>
      <c r="E36" s="1220"/>
      <c r="F36" s="36">
        <v>0.54</v>
      </c>
      <c r="G36" s="37">
        <v>3.22</v>
      </c>
      <c r="H36" s="37">
        <v>3.3</v>
      </c>
      <c r="I36" s="37">
        <v>5.82</v>
      </c>
      <c r="J36" s="38">
        <v>0.73</v>
      </c>
      <c r="K36" s="22"/>
      <c r="L36" s="22"/>
      <c r="M36" s="22"/>
      <c r="N36" s="22"/>
      <c r="O36" s="22"/>
      <c r="P36" s="22"/>
    </row>
    <row r="37" spans="1:16" ht="39" customHeight="1" x14ac:dyDescent="0.15">
      <c r="A37" s="22"/>
      <c r="B37" s="35"/>
      <c r="C37" s="1218" t="s">
        <v>551</v>
      </c>
      <c r="D37" s="1219"/>
      <c r="E37" s="1220"/>
      <c r="F37" s="36">
        <v>0.32</v>
      </c>
      <c r="G37" s="37">
        <v>0.33</v>
      </c>
      <c r="H37" s="37">
        <v>0.44</v>
      </c>
      <c r="I37" s="37">
        <v>0.37</v>
      </c>
      <c r="J37" s="38">
        <v>0.34</v>
      </c>
      <c r="K37" s="22"/>
      <c r="L37" s="22"/>
      <c r="M37" s="22"/>
      <c r="N37" s="22"/>
      <c r="O37" s="22"/>
      <c r="P37" s="22"/>
    </row>
    <row r="38" spans="1:16" ht="39" customHeight="1" x14ac:dyDescent="0.15">
      <c r="A38" s="22"/>
      <c r="B38" s="35"/>
      <c r="C38" s="1218" t="s">
        <v>552</v>
      </c>
      <c r="D38" s="1219"/>
      <c r="E38" s="1220"/>
      <c r="F38" s="36">
        <v>0.11</v>
      </c>
      <c r="G38" s="37">
        <v>0.12</v>
      </c>
      <c r="H38" s="37">
        <v>0.13</v>
      </c>
      <c r="I38" s="37">
        <v>0.15</v>
      </c>
      <c r="J38" s="38">
        <v>0.08</v>
      </c>
      <c r="K38" s="22"/>
      <c r="L38" s="22"/>
      <c r="M38" s="22"/>
      <c r="N38" s="22"/>
      <c r="O38" s="22"/>
      <c r="P38" s="22"/>
    </row>
    <row r="39" spans="1:16" ht="39" customHeight="1" x14ac:dyDescent="0.15">
      <c r="A39" s="22"/>
      <c r="B39" s="35"/>
      <c r="C39" s="1218" t="s">
        <v>553</v>
      </c>
      <c r="D39" s="1219"/>
      <c r="E39" s="1220"/>
      <c r="F39" s="36">
        <v>0.02</v>
      </c>
      <c r="G39" s="37">
        <v>0.04</v>
      </c>
      <c r="H39" s="37">
        <v>0.05</v>
      </c>
      <c r="I39" s="37">
        <v>0.05</v>
      </c>
      <c r="J39" s="38">
        <v>0.05</v>
      </c>
      <c r="K39" s="22"/>
      <c r="L39" s="22"/>
      <c r="M39" s="22"/>
      <c r="N39" s="22"/>
      <c r="O39" s="22"/>
      <c r="P39" s="22"/>
    </row>
    <row r="40" spans="1:16" ht="39" customHeight="1" x14ac:dyDescent="0.15">
      <c r="A40" s="22"/>
      <c r="B40" s="35"/>
      <c r="C40" s="1218" t="s">
        <v>554</v>
      </c>
      <c r="D40" s="1219"/>
      <c r="E40" s="1220"/>
      <c r="F40" s="36">
        <v>0.01</v>
      </c>
      <c r="G40" s="37">
        <v>0.04</v>
      </c>
      <c r="H40" s="37">
        <v>0.01</v>
      </c>
      <c r="I40" s="37">
        <v>0.01</v>
      </c>
      <c r="J40" s="38">
        <v>0.01</v>
      </c>
      <c r="K40" s="22"/>
      <c r="L40" s="22"/>
      <c r="M40" s="22"/>
      <c r="N40" s="22"/>
      <c r="O40" s="22"/>
      <c r="P40" s="22"/>
    </row>
    <row r="41" spans="1:16" ht="39" customHeight="1" x14ac:dyDescent="0.15">
      <c r="A41" s="22"/>
      <c r="B41" s="35"/>
      <c r="C41" s="1218"/>
      <c r="D41" s="1219"/>
      <c r="E41" s="1220"/>
      <c r="F41" s="36"/>
      <c r="G41" s="37"/>
      <c r="H41" s="37"/>
      <c r="I41" s="37"/>
      <c r="J41" s="38"/>
      <c r="K41" s="22"/>
      <c r="L41" s="22"/>
      <c r="M41" s="22"/>
      <c r="N41" s="22"/>
      <c r="O41" s="22"/>
      <c r="P41" s="22"/>
    </row>
    <row r="42" spans="1:16" ht="39" customHeight="1" x14ac:dyDescent="0.15">
      <c r="A42" s="22"/>
      <c r="B42" s="39"/>
      <c r="C42" s="1218" t="s">
        <v>555</v>
      </c>
      <c r="D42" s="1219"/>
      <c r="E42" s="1220"/>
      <c r="F42" s="36" t="s">
        <v>498</v>
      </c>
      <c r="G42" s="37" t="s">
        <v>498</v>
      </c>
      <c r="H42" s="37" t="s">
        <v>498</v>
      </c>
      <c r="I42" s="37" t="s">
        <v>498</v>
      </c>
      <c r="J42" s="38" t="s">
        <v>498</v>
      </c>
      <c r="K42" s="22"/>
      <c r="L42" s="22"/>
      <c r="M42" s="22"/>
      <c r="N42" s="22"/>
      <c r="O42" s="22"/>
      <c r="P42" s="22"/>
    </row>
    <row r="43" spans="1:16" ht="39" customHeight="1" thickBot="1" x14ac:dyDescent="0.2">
      <c r="A43" s="22"/>
      <c r="B43" s="40"/>
      <c r="C43" s="1221" t="s">
        <v>556</v>
      </c>
      <c r="D43" s="1222"/>
      <c r="E43" s="1223"/>
      <c r="F43" s="41" t="s">
        <v>498</v>
      </c>
      <c r="G43" s="42" t="s">
        <v>498</v>
      </c>
      <c r="H43" s="42" t="s">
        <v>498</v>
      </c>
      <c r="I43" s="42" t="s">
        <v>498</v>
      </c>
      <c r="J43" s="43" t="s">
        <v>498</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zkbOilV1tUyHtCvK+siZwX/o5WUIHlTziD+P9v2NyZ/oo9GRMGlhS3bCSDlym3rIOGygqauWP78jRnbs7jYOA==" saltValue="sAuejFoc9quLxn3j8+GH7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541</v>
      </c>
      <c r="L44" s="56" t="s">
        <v>542</v>
      </c>
      <c r="M44" s="56" t="s">
        <v>543</v>
      </c>
      <c r="N44" s="56" t="s">
        <v>544</v>
      </c>
      <c r="O44" s="57" t="s">
        <v>545</v>
      </c>
      <c r="P44" s="48"/>
      <c r="Q44" s="48"/>
      <c r="R44" s="48"/>
      <c r="S44" s="48"/>
      <c r="T44" s="48"/>
      <c r="U44" s="48"/>
    </row>
    <row r="45" spans="1:21" ht="30.75" customHeight="1" x14ac:dyDescent="0.15">
      <c r="A45" s="48"/>
      <c r="B45" s="1234" t="s">
        <v>10</v>
      </c>
      <c r="C45" s="1235"/>
      <c r="D45" s="58"/>
      <c r="E45" s="1240" t="s">
        <v>11</v>
      </c>
      <c r="F45" s="1240"/>
      <c r="G45" s="1240"/>
      <c r="H45" s="1240"/>
      <c r="I45" s="1240"/>
      <c r="J45" s="1241"/>
      <c r="K45" s="59">
        <v>191</v>
      </c>
      <c r="L45" s="60">
        <v>141</v>
      </c>
      <c r="M45" s="60">
        <v>92</v>
      </c>
      <c r="N45" s="60">
        <v>97</v>
      </c>
      <c r="O45" s="61">
        <v>103</v>
      </c>
      <c r="P45" s="48"/>
      <c r="Q45" s="48"/>
      <c r="R45" s="48"/>
      <c r="S45" s="48"/>
      <c r="T45" s="48"/>
      <c r="U45" s="48"/>
    </row>
    <row r="46" spans="1:21" ht="30.75" customHeight="1" x14ac:dyDescent="0.15">
      <c r="A46" s="48"/>
      <c r="B46" s="1236"/>
      <c r="C46" s="1237"/>
      <c r="D46" s="62"/>
      <c r="E46" s="1228" t="s">
        <v>12</v>
      </c>
      <c r="F46" s="1228"/>
      <c r="G46" s="1228"/>
      <c r="H46" s="1228"/>
      <c r="I46" s="1228"/>
      <c r="J46" s="1229"/>
      <c r="K46" s="63" t="s">
        <v>498</v>
      </c>
      <c r="L46" s="64" t="s">
        <v>498</v>
      </c>
      <c r="M46" s="64" t="s">
        <v>498</v>
      </c>
      <c r="N46" s="64" t="s">
        <v>498</v>
      </c>
      <c r="O46" s="65" t="s">
        <v>498</v>
      </c>
      <c r="P46" s="48"/>
      <c r="Q46" s="48"/>
      <c r="R46" s="48"/>
      <c r="S46" s="48"/>
      <c r="T46" s="48"/>
      <c r="U46" s="48"/>
    </row>
    <row r="47" spans="1:21" ht="30.75" customHeight="1" x14ac:dyDescent="0.15">
      <c r="A47" s="48"/>
      <c r="B47" s="1236"/>
      <c r="C47" s="1237"/>
      <c r="D47" s="62"/>
      <c r="E47" s="1228" t="s">
        <v>13</v>
      </c>
      <c r="F47" s="1228"/>
      <c r="G47" s="1228"/>
      <c r="H47" s="1228"/>
      <c r="I47" s="1228"/>
      <c r="J47" s="1229"/>
      <c r="K47" s="63" t="s">
        <v>498</v>
      </c>
      <c r="L47" s="64" t="s">
        <v>498</v>
      </c>
      <c r="M47" s="64" t="s">
        <v>498</v>
      </c>
      <c r="N47" s="64" t="s">
        <v>498</v>
      </c>
      <c r="O47" s="65" t="s">
        <v>498</v>
      </c>
      <c r="P47" s="48"/>
      <c r="Q47" s="48"/>
      <c r="R47" s="48"/>
      <c r="S47" s="48"/>
      <c r="T47" s="48"/>
      <c r="U47" s="48"/>
    </row>
    <row r="48" spans="1:21" ht="30.75" customHeight="1" x14ac:dyDescent="0.15">
      <c r="A48" s="48"/>
      <c r="B48" s="1236"/>
      <c r="C48" s="1237"/>
      <c r="D48" s="62"/>
      <c r="E48" s="1228" t="s">
        <v>14</v>
      </c>
      <c r="F48" s="1228"/>
      <c r="G48" s="1228"/>
      <c r="H48" s="1228"/>
      <c r="I48" s="1228"/>
      <c r="J48" s="1229"/>
      <c r="K48" s="63">
        <v>10</v>
      </c>
      <c r="L48" s="64">
        <v>6</v>
      </c>
      <c r="M48" s="64">
        <v>6</v>
      </c>
      <c r="N48" s="64">
        <v>6</v>
      </c>
      <c r="O48" s="65">
        <v>6</v>
      </c>
      <c r="P48" s="48"/>
      <c r="Q48" s="48"/>
      <c r="R48" s="48"/>
      <c r="S48" s="48"/>
      <c r="T48" s="48"/>
      <c r="U48" s="48"/>
    </row>
    <row r="49" spans="1:21" ht="30.75" customHeight="1" x14ac:dyDescent="0.15">
      <c r="A49" s="48"/>
      <c r="B49" s="1236"/>
      <c r="C49" s="1237"/>
      <c r="D49" s="62"/>
      <c r="E49" s="1228" t="s">
        <v>15</v>
      </c>
      <c r="F49" s="1228"/>
      <c r="G49" s="1228"/>
      <c r="H49" s="1228"/>
      <c r="I49" s="1228"/>
      <c r="J49" s="1229"/>
      <c r="K49" s="63">
        <v>9</v>
      </c>
      <c r="L49" s="64">
        <v>9</v>
      </c>
      <c r="M49" s="64">
        <v>2</v>
      </c>
      <c r="N49" s="64">
        <v>2</v>
      </c>
      <c r="O49" s="65">
        <v>2</v>
      </c>
      <c r="P49" s="48"/>
      <c r="Q49" s="48"/>
      <c r="R49" s="48"/>
      <c r="S49" s="48"/>
      <c r="T49" s="48"/>
      <c r="U49" s="48"/>
    </row>
    <row r="50" spans="1:21" ht="30.75" customHeight="1" x14ac:dyDescent="0.15">
      <c r="A50" s="48"/>
      <c r="B50" s="1236"/>
      <c r="C50" s="1237"/>
      <c r="D50" s="62"/>
      <c r="E50" s="1228" t="s">
        <v>16</v>
      </c>
      <c r="F50" s="1228"/>
      <c r="G50" s="1228"/>
      <c r="H50" s="1228"/>
      <c r="I50" s="1228"/>
      <c r="J50" s="1229"/>
      <c r="K50" s="63" t="s">
        <v>498</v>
      </c>
      <c r="L50" s="64" t="s">
        <v>498</v>
      </c>
      <c r="M50" s="64" t="s">
        <v>498</v>
      </c>
      <c r="N50" s="64" t="s">
        <v>498</v>
      </c>
      <c r="O50" s="65" t="s">
        <v>498</v>
      </c>
      <c r="P50" s="48"/>
      <c r="Q50" s="48"/>
      <c r="R50" s="48"/>
      <c r="S50" s="48"/>
      <c r="T50" s="48"/>
      <c r="U50" s="48"/>
    </row>
    <row r="51" spans="1:21" ht="30.75" customHeight="1" x14ac:dyDescent="0.15">
      <c r="A51" s="48"/>
      <c r="B51" s="1238"/>
      <c r="C51" s="1239"/>
      <c r="D51" s="66"/>
      <c r="E51" s="1228" t="s">
        <v>17</v>
      </c>
      <c r="F51" s="1228"/>
      <c r="G51" s="1228"/>
      <c r="H51" s="1228"/>
      <c r="I51" s="1228"/>
      <c r="J51" s="1229"/>
      <c r="K51" s="63" t="s">
        <v>498</v>
      </c>
      <c r="L51" s="64" t="s">
        <v>498</v>
      </c>
      <c r="M51" s="64" t="s">
        <v>498</v>
      </c>
      <c r="N51" s="64" t="s">
        <v>498</v>
      </c>
      <c r="O51" s="65" t="s">
        <v>498</v>
      </c>
      <c r="P51" s="48"/>
      <c r="Q51" s="48"/>
      <c r="R51" s="48"/>
      <c r="S51" s="48"/>
      <c r="T51" s="48"/>
      <c r="U51" s="48"/>
    </row>
    <row r="52" spans="1:21" ht="30.75" customHeight="1" x14ac:dyDescent="0.15">
      <c r="A52" s="48"/>
      <c r="B52" s="1226" t="s">
        <v>18</v>
      </c>
      <c r="C52" s="1227"/>
      <c r="D52" s="66"/>
      <c r="E52" s="1228" t="s">
        <v>19</v>
      </c>
      <c r="F52" s="1228"/>
      <c r="G52" s="1228"/>
      <c r="H52" s="1228"/>
      <c r="I52" s="1228"/>
      <c r="J52" s="1229"/>
      <c r="K52" s="63">
        <v>154</v>
      </c>
      <c r="L52" s="64">
        <v>123</v>
      </c>
      <c r="M52" s="64">
        <v>86</v>
      </c>
      <c r="N52" s="64">
        <v>85</v>
      </c>
      <c r="O52" s="65">
        <v>96</v>
      </c>
      <c r="P52" s="48"/>
      <c r="Q52" s="48"/>
      <c r="R52" s="48"/>
      <c r="S52" s="48"/>
      <c r="T52" s="48"/>
      <c r="U52" s="48"/>
    </row>
    <row r="53" spans="1:21" ht="30.75" customHeight="1" thickBot="1" x14ac:dyDescent="0.2">
      <c r="A53" s="48"/>
      <c r="B53" s="1230" t="s">
        <v>20</v>
      </c>
      <c r="C53" s="1231"/>
      <c r="D53" s="67"/>
      <c r="E53" s="1232" t="s">
        <v>21</v>
      </c>
      <c r="F53" s="1232"/>
      <c r="G53" s="1232"/>
      <c r="H53" s="1232"/>
      <c r="I53" s="1232"/>
      <c r="J53" s="1233"/>
      <c r="K53" s="68">
        <v>56</v>
      </c>
      <c r="L53" s="69">
        <v>33</v>
      </c>
      <c r="M53" s="69">
        <v>14</v>
      </c>
      <c r="N53" s="69">
        <v>20</v>
      </c>
      <c r="O53" s="70">
        <v>15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SgMF/2A1Ls+p5ZG7HBjTOodTvLDbKhf3K3VIGKin//0o/P6IvUbzzruDJwAFUovYeiKEnWlB46okBxuwuXbwQg==" saltValue="fkcoD/8tVojTRZwv7/eIN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0" zoomScaleNormal="5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541</v>
      </c>
      <c r="J40" s="79" t="s">
        <v>542</v>
      </c>
      <c r="K40" s="79" t="s">
        <v>543</v>
      </c>
      <c r="L40" s="79" t="s">
        <v>544</v>
      </c>
      <c r="M40" s="80" t="s">
        <v>545</v>
      </c>
    </row>
    <row r="41" spans="2:13" ht="27.75" customHeight="1" x14ac:dyDescent="0.15">
      <c r="B41" s="1242" t="s">
        <v>23</v>
      </c>
      <c r="C41" s="1243"/>
      <c r="D41" s="81"/>
      <c r="E41" s="1248" t="s">
        <v>24</v>
      </c>
      <c r="F41" s="1248"/>
      <c r="G41" s="1248"/>
      <c r="H41" s="1249"/>
      <c r="I41" s="82">
        <v>831</v>
      </c>
      <c r="J41" s="83">
        <v>1055</v>
      </c>
      <c r="K41" s="83">
        <v>1040</v>
      </c>
      <c r="L41" s="83">
        <v>703</v>
      </c>
      <c r="M41" s="84">
        <v>648</v>
      </c>
    </row>
    <row r="42" spans="2:13" ht="27.75" customHeight="1" x14ac:dyDescent="0.15">
      <c r="B42" s="1244"/>
      <c r="C42" s="1245"/>
      <c r="D42" s="85"/>
      <c r="E42" s="1250" t="s">
        <v>25</v>
      </c>
      <c r="F42" s="1250"/>
      <c r="G42" s="1250"/>
      <c r="H42" s="1251"/>
      <c r="I42" s="86" t="s">
        <v>498</v>
      </c>
      <c r="J42" s="87" t="s">
        <v>498</v>
      </c>
      <c r="K42" s="87" t="s">
        <v>498</v>
      </c>
      <c r="L42" s="87" t="s">
        <v>498</v>
      </c>
      <c r="M42" s="88" t="s">
        <v>498</v>
      </c>
    </row>
    <row r="43" spans="2:13" ht="27.75" customHeight="1" x14ac:dyDescent="0.15">
      <c r="B43" s="1244"/>
      <c r="C43" s="1245"/>
      <c r="D43" s="85"/>
      <c r="E43" s="1250" t="s">
        <v>26</v>
      </c>
      <c r="F43" s="1250"/>
      <c r="G43" s="1250"/>
      <c r="H43" s="1251"/>
      <c r="I43" s="86">
        <v>61</v>
      </c>
      <c r="J43" s="87">
        <v>62</v>
      </c>
      <c r="K43" s="87">
        <v>69</v>
      </c>
      <c r="L43" s="87">
        <v>122</v>
      </c>
      <c r="M43" s="88">
        <v>161</v>
      </c>
    </row>
    <row r="44" spans="2:13" ht="27.75" customHeight="1" x14ac:dyDescent="0.15">
      <c r="B44" s="1244"/>
      <c r="C44" s="1245"/>
      <c r="D44" s="85"/>
      <c r="E44" s="1250" t="s">
        <v>27</v>
      </c>
      <c r="F44" s="1250"/>
      <c r="G44" s="1250"/>
      <c r="H44" s="1251"/>
      <c r="I44" s="86">
        <v>22</v>
      </c>
      <c r="J44" s="87">
        <v>6</v>
      </c>
      <c r="K44" s="87">
        <v>9</v>
      </c>
      <c r="L44" s="87">
        <v>29</v>
      </c>
      <c r="M44" s="88">
        <v>44</v>
      </c>
    </row>
    <row r="45" spans="2:13" ht="27.75" customHeight="1" x14ac:dyDescent="0.15">
      <c r="B45" s="1244"/>
      <c r="C45" s="1245"/>
      <c r="D45" s="85"/>
      <c r="E45" s="1250" t="s">
        <v>28</v>
      </c>
      <c r="F45" s="1250"/>
      <c r="G45" s="1250"/>
      <c r="H45" s="1251"/>
      <c r="I45" s="86">
        <v>92</v>
      </c>
      <c r="J45" s="87">
        <v>106</v>
      </c>
      <c r="K45" s="87">
        <v>81</v>
      </c>
      <c r="L45" s="87">
        <v>73</v>
      </c>
      <c r="M45" s="88">
        <v>133</v>
      </c>
    </row>
    <row r="46" spans="2:13" ht="27.75" customHeight="1" x14ac:dyDescent="0.15">
      <c r="B46" s="1244"/>
      <c r="C46" s="1245"/>
      <c r="D46" s="89"/>
      <c r="E46" s="1250" t="s">
        <v>29</v>
      </c>
      <c r="F46" s="1250"/>
      <c r="G46" s="1250"/>
      <c r="H46" s="1251"/>
      <c r="I46" s="86" t="s">
        <v>498</v>
      </c>
      <c r="J46" s="87" t="s">
        <v>498</v>
      </c>
      <c r="K46" s="87" t="s">
        <v>498</v>
      </c>
      <c r="L46" s="87" t="s">
        <v>498</v>
      </c>
      <c r="M46" s="88" t="s">
        <v>498</v>
      </c>
    </row>
    <row r="47" spans="2:13" ht="27.75" customHeight="1" x14ac:dyDescent="0.15">
      <c r="B47" s="1244"/>
      <c r="C47" s="1245"/>
      <c r="D47" s="90"/>
      <c r="E47" s="1252" t="s">
        <v>30</v>
      </c>
      <c r="F47" s="1253"/>
      <c r="G47" s="1253"/>
      <c r="H47" s="1254"/>
      <c r="I47" s="86" t="s">
        <v>498</v>
      </c>
      <c r="J47" s="87" t="s">
        <v>498</v>
      </c>
      <c r="K47" s="87" t="s">
        <v>498</v>
      </c>
      <c r="L47" s="87" t="s">
        <v>498</v>
      </c>
      <c r="M47" s="88" t="s">
        <v>498</v>
      </c>
    </row>
    <row r="48" spans="2:13" ht="27.75" customHeight="1" x14ac:dyDescent="0.15">
      <c r="B48" s="1244"/>
      <c r="C48" s="1245"/>
      <c r="D48" s="85"/>
      <c r="E48" s="1250" t="s">
        <v>31</v>
      </c>
      <c r="F48" s="1250"/>
      <c r="G48" s="1250"/>
      <c r="H48" s="1251"/>
      <c r="I48" s="86" t="s">
        <v>498</v>
      </c>
      <c r="J48" s="87" t="s">
        <v>498</v>
      </c>
      <c r="K48" s="87" t="s">
        <v>498</v>
      </c>
      <c r="L48" s="87" t="s">
        <v>498</v>
      </c>
      <c r="M48" s="88" t="s">
        <v>498</v>
      </c>
    </row>
    <row r="49" spans="2:13" ht="27.75" customHeight="1" x14ac:dyDescent="0.15">
      <c r="B49" s="1246"/>
      <c r="C49" s="1247"/>
      <c r="D49" s="85"/>
      <c r="E49" s="1250" t="s">
        <v>32</v>
      </c>
      <c r="F49" s="1250"/>
      <c r="G49" s="1250"/>
      <c r="H49" s="1251"/>
      <c r="I49" s="86" t="s">
        <v>498</v>
      </c>
      <c r="J49" s="87" t="s">
        <v>498</v>
      </c>
      <c r="K49" s="87" t="s">
        <v>498</v>
      </c>
      <c r="L49" s="87" t="s">
        <v>498</v>
      </c>
      <c r="M49" s="88" t="s">
        <v>498</v>
      </c>
    </row>
    <row r="50" spans="2:13" ht="27.75" customHeight="1" x14ac:dyDescent="0.15">
      <c r="B50" s="1255" t="s">
        <v>33</v>
      </c>
      <c r="C50" s="1256"/>
      <c r="D50" s="91"/>
      <c r="E50" s="1250" t="s">
        <v>34</v>
      </c>
      <c r="F50" s="1250"/>
      <c r="G50" s="1250"/>
      <c r="H50" s="1251"/>
      <c r="I50" s="86">
        <v>1133</v>
      </c>
      <c r="J50" s="87">
        <v>1244</v>
      </c>
      <c r="K50" s="87">
        <v>1351</v>
      </c>
      <c r="L50" s="87">
        <v>1157</v>
      </c>
      <c r="M50" s="88">
        <v>1092</v>
      </c>
    </row>
    <row r="51" spans="2:13" ht="27.75" customHeight="1" x14ac:dyDescent="0.15">
      <c r="B51" s="1244"/>
      <c r="C51" s="1245"/>
      <c r="D51" s="85"/>
      <c r="E51" s="1250" t="s">
        <v>35</v>
      </c>
      <c r="F51" s="1250"/>
      <c r="G51" s="1250"/>
      <c r="H51" s="1251"/>
      <c r="I51" s="86" t="s">
        <v>498</v>
      </c>
      <c r="J51" s="87" t="s">
        <v>498</v>
      </c>
      <c r="K51" s="87" t="s">
        <v>498</v>
      </c>
      <c r="L51" s="87" t="s">
        <v>498</v>
      </c>
      <c r="M51" s="88" t="s">
        <v>498</v>
      </c>
    </row>
    <row r="52" spans="2:13" ht="27.75" customHeight="1" x14ac:dyDescent="0.15">
      <c r="B52" s="1246"/>
      <c r="C52" s="1247"/>
      <c r="D52" s="85"/>
      <c r="E52" s="1250" t="s">
        <v>36</v>
      </c>
      <c r="F52" s="1250"/>
      <c r="G52" s="1250"/>
      <c r="H52" s="1251"/>
      <c r="I52" s="86">
        <v>812</v>
      </c>
      <c r="J52" s="87">
        <v>941</v>
      </c>
      <c r="K52" s="87">
        <v>902</v>
      </c>
      <c r="L52" s="87">
        <v>845</v>
      </c>
      <c r="M52" s="88">
        <v>885</v>
      </c>
    </row>
    <row r="53" spans="2:13" ht="27.75" customHeight="1" thickBot="1" x14ac:dyDescent="0.2">
      <c r="B53" s="1257" t="s">
        <v>37</v>
      </c>
      <c r="C53" s="1258"/>
      <c r="D53" s="92"/>
      <c r="E53" s="1259" t="s">
        <v>38</v>
      </c>
      <c r="F53" s="1259"/>
      <c r="G53" s="1259"/>
      <c r="H53" s="1260"/>
      <c r="I53" s="93">
        <v>-939</v>
      </c>
      <c r="J53" s="94">
        <v>-955</v>
      </c>
      <c r="K53" s="94">
        <v>-1054</v>
      </c>
      <c r="L53" s="94">
        <v>-1075</v>
      </c>
      <c r="M53" s="95">
        <v>-990</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ELuxrgPQO+06erUryWHGHsJKtDBsm4aic2ncldFxYi4v3MstYEL00oNyiiFo6JOtxw8H/JfeZhDcwMkKSlet9w==" saltValue="9aDytRj4yp0cPst0LR3AE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543</v>
      </c>
      <c r="G54" s="104" t="s">
        <v>544</v>
      </c>
      <c r="H54" s="105" t="s">
        <v>545</v>
      </c>
    </row>
    <row r="55" spans="2:8" ht="52.5" customHeight="1" x14ac:dyDescent="0.15">
      <c r="B55" s="106"/>
      <c r="C55" s="1269" t="s">
        <v>41</v>
      </c>
      <c r="D55" s="1269"/>
      <c r="E55" s="1270"/>
      <c r="F55" s="107">
        <v>721</v>
      </c>
      <c r="G55" s="107">
        <v>722</v>
      </c>
      <c r="H55" s="108">
        <v>581</v>
      </c>
    </row>
    <row r="56" spans="2:8" ht="52.5" customHeight="1" x14ac:dyDescent="0.15">
      <c r="B56" s="109"/>
      <c r="C56" s="1271" t="s">
        <v>42</v>
      </c>
      <c r="D56" s="1271"/>
      <c r="E56" s="1272"/>
      <c r="F56" s="110">
        <v>245</v>
      </c>
      <c r="G56" s="110">
        <v>36</v>
      </c>
      <c r="H56" s="111">
        <v>68</v>
      </c>
    </row>
    <row r="57" spans="2:8" ht="53.25" customHeight="1" x14ac:dyDescent="0.15">
      <c r="B57" s="109"/>
      <c r="C57" s="1273" t="s">
        <v>43</v>
      </c>
      <c r="D57" s="1273"/>
      <c r="E57" s="1274"/>
      <c r="F57" s="112">
        <v>316</v>
      </c>
      <c r="G57" s="112">
        <v>326</v>
      </c>
      <c r="H57" s="113">
        <v>336</v>
      </c>
    </row>
    <row r="58" spans="2:8" ht="45.75" customHeight="1" x14ac:dyDescent="0.15">
      <c r="B58" s="114"/>
      <c r="C58" s="1261" t="s">
        <v>575</v>
      </c>
      <c r="D58" s="1262"/>
      <c r="E58" s="1263"/>
      <c r="F58" s="115">
        <v>94</v>
      </c>
      <c r="G58" s="115">
        <v>94</v>
      </c>
      <c r="H58" s="116">
        <v>94</v>
      </c>
    </row>
    <row r="59" spans="2:8" ht="45.75" customHeight="1" x14ac:dyDescent="0.15">
      <c r="B59" s="114"/>
      <c r="C59" s="1261" t="s">
        <v>576</v>
      </c>
      <c r="D59" s="1262"/>
      <c r="E59" s="1263"/>
      <c r="F59" s="115">
        <v>70</v>
      </c>
      <c r="G59" s="115">
        <v>75</v>
      </c>
      <c r="H59" s="116">
        <v>81</v>
      </c>
    </row>
    <row r="60" spans="2:8" ht="45.75" customHeight="1" x14ac:dyDescent="0.15">
      <c r="B60" s="114"/>
      <c r="C60" s="1261" t="s">
        <v>577</v>
      </c>
      <c r="D60" s="1262"/>
      <c r="E60" s="1263"/>
      <c r="F60" s="115">
        <v>67</v>
      </c>
      <c r="G60" s="115">
        <v>72</v>
      </c>
      <c r="H60" s="116">
        <v>77</v>
      </c>
    </row>
    <row r="61" spans="2:8" ht="45.75" customHeight="1" x14ac:dyDescent="0.15">
      <c r="B61" s="114"/>
      <c r="C61" s="1261" t="s">
        <v>578</v>
      </c>
      <c r="D61" s="1262"/>
      <c r="E61" s="1263"/>
      <c r="F61" s="115">
        <v>42</v>
      </c>
      <c r="G61" s="115">
        <v>42</v>
      </c>
      <c r="H61" s="116">
        <v>42</v>
      </c>
    </row>
    <row r="62" spans="2:8" ht="45.75" customHeight="1" thickBot="1" x14ac:dyDescent="0.2">
      <c r="B62" s="117"/>
      <c r="C62" s="1264" t="s">
        <v>579</v>
      </c>
      <c r="D62" s="1265"/>
      <c r="E62" s="1266"/>
      <c r="F62" s="118">
        <v>23</v>
      </c>
      <c r="G62" s="118">
        <v>23</v>
      </c>
      <c r="H62" s="119">
        <v>23</v>
      </c>
    </row>
    <row r="63" spans="2:8" ht="52.5" customHeight="1" thickBot="1" x14ac:dyDescent="0.2">
      <c r="B63" s="120"/>
      <c r="C63" s="1267" t="s">
        <v>44</v>
      </c>
      <c r="D63" s="1267"/>
      <c r="E63" s="1268"/>
      <c r="F63" s="121">
        <v>1282</v>
      </c>
      <c r="G63" s="121">
        <v>1085</v>
      </c>
      <c r="H63" s="122">
        <v>986</v>
      </c>
    </row>
    <row r="64" spans="2:8" ht="15" customHeight="1" x14ac:dyDescent="0.15"/>
    <row r="65" ht="0" hidden="1" customHeight="1" x14ac:dyDescent="0.15"/>
    <row r="66" ht="0" hidden="1" customHeight="1" x14ac:dyDescent="0.15"/>
  </sheetData>
  <sheetProtection algorithmName="SHA-512" hashValue="ChDM5NZk4CElqUjeQCANJ9tThi1HrdHrmu/REpC2nrOU8WLr980CeKFdaEw+8Xr8DJaVVgyAQiDRyaj2M+xMWg==" saltValue="n1cHMb5vcjWhYusic1/lZ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5" zoomScaleNormal="75"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582</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582</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583</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584</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3" t="s">
        <v>593</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x14ac:dyDescent="0.15">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x14ac:dyDescent="0.15">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x14ac:dyDescent="0.15">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x14ac:dyDescent="0.15">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585</v>
      </c>
    </row>
    <row r="50" spans="1:109" x14ac:dyDescent="0.15">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541</v>
      </c>
      <c r="BQ50" s="1281"/>
      <c r="BR50" s="1281"/>
      <c r="BS50" s="1281"/>
      <c r="BT50" s="1281"/>
      <c r="BU50" s="1281"/>
      <c r="BV50" s="1281"/>
      <c r="BW50" s="1281"/>
      <c r="BX50" s="1281" t="s">
        <v>542</v>
      </c>
      <c r="BY50" s="1281"/>
      <c r="BZ50" s="1281"/>
      <c r="CA50" s="1281"/>
      <c r="CB50" s="1281"/>
      <c r="CC50" s="1281"/>
      <c r="CD50" s="1281"/>
      <c r="CE50" s="1281"/>
      <c r="CF50" s="1281" t="s">
        <v>543</v>
      </c>
      <c r="CG50" s="1281"/>
      <c r="CH50" s="1281"/>
      <c r="CI50" s="1281"/>
      <c r="CJ50" s="1281"/>
      <c r="CK50" s="1281"/>
      <c r="CL50" s="1281"/>
      <c r="CM50" s="1281"/>
      <c r="CN50" s="1281" t="s">
        <v>544</v>
      </c>
      <c r="CO50" s="1281"/>
      <c r="CP50" s="1281"/>
      <c r="CQ50" s="1281"/>
      <c r="CR50" s="1281"/>
      <c r="CS50" s="1281"/>
      <c r="CT50" s="1281"/>
      <c r="CU50" s="1281"/>
      <c r="CV50" s="1281" t="s">
        <v>545</v>
      </c>
      <c r="CW50" s="1281"/>
      <c r="CX50" s="1281"/>
      <c r="CY50" s="1281"/>
      <c r="CZ50" s="1281"/>
      <c r="DA50" s="1281"/>
      <c r="DB50" s="1281"/>
      <c r="DC50" s="1281"/>
    </row>
    <row r="51" spans="1:109" ht="13.5" customHeight="1" x14ac:dyDescent="0.15">
      <c r="B51" s="374"/>
      <c r="G51" s="1293"/>
      <c r="H51" s="1293"/>
      <c r="I51" s="1297"/>
      <c r="J51" s="1297"/>
      <c r="K51" s="1282"/>
      <c r="L51" s="1282"/>
      <c r="M51" s="1282"/>
      <c r="N51" s="1282"/>
      <c r="AM51" s="383"/>
      <c r="AN51" s="1280" t="s">
        <v>586</v>
      </c>
      <c r="AO51" s="1280"/>
      <c r="AP51" s="1280"/>
      <c r="AQ51" s="1280"/>
      <c r="AR51" s="1280"/>
      <c r="AS51" s="1280"/>
      <c r="AT51" s="1280"/>
      <c r="AU51" s="1280"/>
      <c r="AV51" s="1280"/>
      <c r="AW51" s="1280"/>
      <c r="AX51" s="1280"/>
      <c r="AY51" s="1280"/>
      <c r="AZ51" s="1280"/>
      <c r="BA51" s="1280"/>
      <c r="BB51" s="1280" t="s">
        <v>587</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92"/>
      <c r="CG51" s="1277"/>
      <c r="CH51" s="1277"/>
      <c r="CI51" s="1277"/>
      <c r="CJ51" s="1277"/>
      <c r="CK51" s="1277"/>
      <c r="CL51" s="1277"/>
      <c r="CM51" s="1277"/>
      <c r="CN51" s="1277"/>
      <c r="CO51" s="1277"/>
      <c r="CP51" s="1277"/>
      <c r="CQ51" s="1277"/>
      <c r="CR51" s="1277"/>
      <c r="CS51" s="1277"/>
      <c r="CT51" s="1277"/>
      <c r="CU51" s="1277"/>
      <c r="CV51" s="1277"/>
      <c r="CW51" s="1277"/>
      <c r="CX51" s="1277"/>
      <c r="CY51" s="1277"/>
      <c r="CZ51" s="1277"/>
      <c r="DA51" s="1277"/>
      <c r="DB51" s="1277"/>
      <c r="DC51" s="1277"/>
    </row>
    <row r="52" spans="1:109" x14ac:dyDescent="0.15">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588</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92"/>
      <c r="CG53" s="1277"/>
      <c r="CH53" s="1277"/>
      <c r="CI53" s="1277"/>
      <c r="CJ53" s="1277"/>
      <c r="CK53" s="1277"/>
      <c r="CL53" s="1277"/>
      <c r="CM53" s="1277"/>
      <c r="CN53" s="1277">
        <v>79.7</v>
      </c>
      <c r="CO53" s="1277"/>
      <c r="CP53" s="1277"/>
      <c r="CQ53" s="1277"/>
      <c r="CR53" s="1277"/>
      <c r="CS53" s="1277"/>
      <c r="CT53" s="1277"/>
      <c r="CU53" s="1277"/>
      <c r="CV53" s="1277">
        <v>82.7</v>
      </c>
      <c r="CW53" s="1277"/>
      <c r="CX53" s="1277"/>
      <c r="CY53" s="1277"/>
      <c r="CZ53" s="1277"/>
      <c r="DA53" s="1277"/>
      <c r="DB53" s="1277"/>
      <c r="DC53" s="1277"/>
    </row>
    <row r="54" spans="1:109" x14ac:dyDescent="0.15">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2"/>
      <c r="B55" s="374"/>
      <c r="G55" s="1275"/>
      <c r="H55" s="1275"/>
      <c r="I55" s="1275"/>
      <c r="J55" s="1275"/>
      <c r="K55" s="1282"/>
      <c r="L55" s="1282"/>
      <c r="M55" s="1282"/>
      <c r="N55" s="1282"/>
      <c r="AN55" s="1281" t="s">
        <v>589</v>
      </c>
      <c r="AO55" s="1281"/>
      <c r="AP55" s="1281"/>
      <c r="AQ55" s="1281"/>
      <c r="AR55" s="1281"/>
      <c r="AS55" s="1281"/>
      <c r="AT55" s="1281"/>
      <c r="AU55" s="1281"/>
      <c r="AV55" s="1281"/>
      <c r="AW55" s="1281"/>
      <c r="AX55" s="1281"/>
      <c r="AY55" s="1281"/>
      <c r="AZ55" s="1281"/>
      <c r="BA55" s="1281"/>
      <c r="BB55" s="1280" t="s">
        <v>590</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92"/>
      <c r="CG55" s="1277"/>
      <c r="CH55" s="1277"/>
      <c r="CI55" s="1277"/>
      <c r="CJ55" s="1277"/>
      <c r="CK55" s="1277"/>
      <c r="CL55" s="1277"/>
      <c r="CM55" s="1277"/>
      <c r="CN55" s="1277">
        <v>0</v>
      </c>
      <c r="CO55" s="1277"/>
      <c r="CP55" s="1277"/>
      <c r="CQ55" s="1277"/>
      <c r="CR55" s="1277"/>
      <c r="CS55" s="1277"/>
      <c r="CT55" s="1277"/>
      <c r="CU55" s="1277"/>
      <c r="CV55" s="1277">
        <v>0</v>
      </c>
      <c r="CW55" s="1277"/>
      <c r="CX55" s="1277"/>
      <c r="CY55" s="1277"/>
      <c r="CZ55" s="1277"/>
      <c r="DA55" s="1277"/>
      <c r="DB55" s="1277"/>
      <c r="DC55" s="1277"/>
    </row>
    <row r="56" spans="1:109" x14ac:dyDescent="0.15">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x14ac:dyDescent="0.15">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588</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92"/>
      <c r="CG57" s="1277"/>
      <c r="CH57" s="1277"/>
      <c r="CI57" s="1277"/>
      <c r="CJ57" s="1277"/>
      <c r="CK57" s="1277"/>
      <c r="CL57" s="1277"/>
      <c r="CM57" s="1277"/>
      <c r="CN57" s="1277">
        <v>57.9</v>
      </c>
      <c r="CO57" s="1277"/>
      <c r="CP57" s="1277"/>
      <c r="CQ57" s="1277"/>
      <c r="CR57" s="1277"/>
      <c r="CS57" s="1277"/>
      <c r="CT57" s="1277"/>
      <c r="CU57" s="1277"/>
      <c r="CV57" s="1277">
        <v>58.3</v>
      </c>
      <c r="CW57" s="1277"/>
      <c r="CX57" s="1277"/>
      <c r="CY57" s="1277"/>
      <c r="CZ57" s="1277"/>
      <c r="DA57" s="1277"/>
      <c r="DB57" s="1277"/>
      <c r="DC57" s="1277"/>
      <c r="DD57" s="387"/>
      <c r="DE57" s="386"/>
    </row>
    <row r="58" spans="1:109" s="382" customFormat="1" x14ac:dyDescent="0.15">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591</v>
      </c>
    </row>
    <row r="64" spans="1:109" x14ac:dyDescent="0.15">
      <c r="B64" s="374"/>
      <c r="G64" s="381"/>
      <c r="I64" s="394"/>
      <c r="J64" s="394"/>
      <c r="K64" s="394"/>
      <c r="L64" s="394"/>
      <c r="M64" s="394"/>
      <c r="N64" s="395"/>
      <c r="AM64" s="381"/>
      <c r="AN64" s="381" t="s">
        <v>584</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3" t="s">
        <v>594</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x14ac:dyDescent="0.15">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x14ac:dyDescent="0.15">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x14ac:dyDescent="0.15">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x14ac:dyDescent="0.15">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585</v>
      </c>
    </row>
    <row r="72" spans="2:107" x14ac:dyDescent="0.15">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541</v>
      </c>
      <c r="BQ72" s="1281"/>
      <c r="BR72" s="1281"/>
      <c r="BS72" s="1281"/>
      <c r="BT72" s="1281"/>
      <c r="BU72" s="1281"/>
      <c r="BV72" s="1281"/>
      <c r="BW72" s="1281"/>
      <c r="BX72" s="1281" t="s">
        <v>542</v>
      </c>
      <c r="BY72" s="1281"/>
      <c r="BZ72" s="1281"/>
      <c r="CA72" s="1281"/>
      <c r="CB72" s="1281"/>
      <c r="CC72" s="1281"/>
      <c r="CD72" s="1281"/>
      <c r="CE72" s="1281"/>
      <c r="CF72" s="1281" t="s">
        <v>543</v>
      </c>
      <c r="CG72" s="1281"/>
      <c r="CH72" s="1281"/>
      <c r="CI72" s="1281"/>
      <c r="CJ72" s="1281"/>
      <c r="CK72" s="1281"/>
      <c r="CL72" s="1281"/>
      <c r="CM72" s="1281"/>
      <c r="CN72" s="1281" t="s">
        <v>544</v>
      </c>
      <c r="CO72" s="1281"/>
      <c r="CP72" s="1281"/>
      <c r="CQ72" s="1281"/>
      <c r="CR72" s="1281"/>
      <c r="CS72" s="1281"/>
      <c r="CT72" s="1281"/>
      <c r="CU72" s="1281"/>
      <c r="CV72" s="1281" t="s">
        <v>545</v>
      </c>
      <c r="CW72" s="1281"/>
      <c r="CX72" s="1281"/>
      <c r="CY72" s="1281"/>
      <c r="CZ72" s="1281"/>
      <c r="DA72" s="1281"/>
      <c r="DB72" s="1281"/>
      <c r="DC72" s="1281"/>
    </row>
    <row r="73" spans="2:107" x14ac:dyDescent="0.15">
      <c r="B73" s="374"/>
      <c r="G73" s="1293"/>
      <c r="H73" s="1293"/>
      <c r="I73" s="1293"/>
      <c r="J73" s="1293"/>
      <c r="K73" s="1276"/>
      <c r="L73" s="1276"/>
      <c r="M73" s="1276"/>
      <c r="N73" s="1276"/>
      <c r="AM73" s="383"/>
      <c r="AN73" s="1280" t="s">
        <v>586</v>
      </c>
      <c r="AO73" s="1280"/>
      <c r="AP73" s="1280"/>
      <c r="AQ73" s="1280"/>
      <c r="AR73" s="1280"/>
      <c r="AS73" s="1280"/>
      <c r="AT73" s="1280"/>
      <c r="AU73" s="1280"/>
      <c r="AV73" s="1280"/>
      <c r="AW73" s="1280"/>
      <c r="AX73" s="1280"/>
      <c r="AY73" s="1280"/>
      <c r="AZ73" s="1280"/>
      <c r="BA73" s="1280"/>
      <c r="BB73" s="1280" t="s">
        <v>590</v>
      </c>
      <c r="BC73" s="1280"/>
      <c r="BD73" s="1280"/>
      <c r="BE73" s="1280"/>
      <c r="BF73" s="1280"/>
      <c r="BG73" s="1280"/>
      <c r="BH73" s="1280"/>
      <c r="BI73" s="1280"/>
      <c r="BJ73" s="1280"/>
      <c r="BK73" s="1280"/>
      <c r="BL73" s="1280"/>
      <c r="BM73" s="1280"/>
      <c r="BN73" s="1280"/>
      <c r="BO73" s="1280"/>
      <c r="BP73" s="1277"/>
      <c r="BQ73" s="1277"/>
      <c r="BR73" s="1277"/>
      <c r="BS73" s="1277"/>
      <c r="BT73" s="1277"/>
      <c r="BU73" s="1277"/>
      <c r="BV73" s="1277"/>
      <c r="BW73" s="1277"/>
      <c r="BX73" s="1277"/>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x14ac:dyDescent="0.15">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592</v>
      </c>
      <c r="BC75" s="1280"/>
      <c r="BD75" s="1280"/>
      <c r="BE75" s="1280"/>
      <c r="BF75" s="1280"/>
      <c r="BG75" s="1280"/>
      <c r="BH75" s="1280"/>
      <c r="BI75" s="1280"/>
      <c r="BJ75" s="1280"/>
      <c r="BK75" s="1280"/>
      <c r="BL75" s="1280"/>
      <c r="BM75" s="1280"/>
      <c r="BN75" s="1280"/>
      <c r="BO75" s="1280"/>
      <c r="BP75" s="1277">
        <v>9.6999999999999993</v>
      </c>
      <c r="BQ75" s="1277"/>
      <c r="BR75" s="1277"/>
      <c r="BS75" s="1277"/>
      <c r="BT75" s="1277"/>
      <c r="BU75" s="1277"/>
      <c r="BV75" s="1277"/>
      <c r="BW75" s="1277"/>
      <c r="BX75" s="1277">
        <v>7</v>
      </c>
      <c r="BY75" s="1277"/>
      <c r="BZ75" s="1277"/>
      <c r="CA75" s="1277"/>
      <c r="CB75" s="1277"/>
      <c r="CC75" s="1277"/>
      <c r="CD75" s="1277"/>
      <c r="CE75" s="1277"/>
      <c r="CF75" s="1277">
        <v>5.2</v>
      </c>
      <c r="CG75" s="1277"/>
      <c r="CH75" s="1277"/>
      <c r="CI75" s="1277"/>
      <c r="CJ75" s="1277"/>
      <c r="CK75" s="1277"/>
      <c r="CL75" s="1277"/>
      <c r="CM75" s="1277"/>
      <c r="CN75" s="1277">
        <v>3.6</v>
      </c>
      <c r="CO75" s="1277"/>
      <c r="CP75" s="1277"/>
      <c r="CQ75" s="1277"/>
      <c r="CR75" s="1277"/>
      <c r="CS75" s="1277"/>
      <c r="CT75" s="1277"/>
      <c r="CU75" s="1277"/>
      <c r="CV75" s="1277">
        <v>2.7</v>
      </c>
      <c r="CW75" s="1277"/>
      <c r="CX75" s="1277"/>
      <c r="CY75" s="1277"/>
      <c r="CZ75" s="1277"/>
      <c r="DA75" s="1277"/>
      <c r="DB75" s="1277"/>
      <c r="DC75" s="1277"/>
    </row>
    <row r="76" spans="2:107" x14ac:dyDescent="0.15">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4"/>
      <c r="G77" s="1275"/>
      <c r="H77" s="1275"/>
      <c r="I77" s="1275"/>
      <c r="J77" s="1275"/>
      <c r="K77" s="1276"/>
      <c r="L77" s="1276"/>
      <c r="M77" s="1276"/>
      <c r="N77" s="1276"/>
      <c r="AN77" s="1281" t="s">
        <v>589</v>
      </c>
      <c r="AO77" s="1281"/>
      <c r="AP77" s="1281"/>
      <c r="AQ77" s="1281"/>
      <c r="AR77" s="1281"/>
      <c r="AS77" s="1281"/>
      <c r="AT77" s="1281"/>
      <c r="AU77" s="1281"/>
      <c r="AV77" s="1281"/>
      <c r="AW77" s="1281"/>
      <c r="AX77" s="1281"/>
      <c r="AY77" s="1281"/>
      <c r="AZ77" s="1281"/>
      <c r="BA77" s="1281"/>
      <c r="BB77" s="1280" t="s">
        <v>590</v>
      </c>
      <c r="BC77" s="1280"/>
      <c r="BD77" s="1280"/>
      <c r="BE77" s="1280"/>
      <c r="BF77" s="1280"/>
      <c r="BG77" s="1280"/>
      <c r="BH77" s="1280"/>
      <c r="BI77" s="1280"/>
      <c r="BJ77" s="1280"/>
      <c r="BK77" s="1280"/>
      <c r="BL77" s="1280"/>
      <c r="BM77" s="1280"/>
      <c r="BN77" s="1280"/>
      <c r="BO77" s="1280"/>
      <c r="BP77" s="1277">
        <v>0</v>
      </c>
      <c r="BQ77" s="1277"/>
      <c r="BR77" s="1277"/>
      <c r="BS77" s="1277"/>
      <c r="BT77" s="1277"/>
      <c r="BU77" s="1277"/>
      <c r="BV77" s="1277"/>
      <c r="BW77" s="1277"/>
      <c r="BX77" s="1277">
        <v>0</v>
      </c>
      <c r="BY77" s="1277"/>
      <c r="BZ77" s="1277"/>
      <c r="CA77" s="1277"/>
      <c r="CB77" s="1277"/>
      <c r="CC77" s="1277"/>
      <c r="CD77" s="1277"/>
      <c r="CE77" s="1277"/>
      <c r="CF77" s="1277">
        <v>0</v>
      </c>
      <c r="CG77" s="1277"/>
      <c r="CH77" s="1277"/>
      <c r="CI77" s="1277"/>
      <c r="CJ77" s="1277"/>
      <c r="CK77" s="1277"/>
      <c r="CL77" s="1277"/>
      <c r="CM77" s="1277"/>
      <c r="CN77" s="1277">
        <v>0</v>
      </c>
      <c r="CO77" s="1277"/>
      <c r="CP77" s="1277"/>
      <c r="CQ77" s="1277"/>
      <c r="CR77" s="1277"/>
      <c r="CS77" s="1277"/>
      <c r="CT77" s="1277"/>
      <c r="CU77" s="1277"/>
      <c r="CV77" s="1277">
        <v>0</v>
      </c>
      <c r="CW77" s="1277"/>
      <c r="CX77" s="1277"/>
      <c r="CY77" s="1277"/>
      <c r="CZ77" s="1277"/>
      <c r="DA77" s="1277"/>
      <c r="DB77" s="1277"/>
      <c r="DC77" s="1277"/>
    </row>
    <row r="78" spans="2:107" x14ac:dyDescent="0.15">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592</v>
      </c>
      <c r="BC79" s="1280"/>
      <c r="BD79" s="1280"/>
      <c r="BE79" s="1280"/>
      <c r="BF79" s="1280"/>
      <c r="BG79" s="1280"/>
      <c r="BH79" s="1280"/>
      <c r="BI79" s="1280"/>
      <c r="BJ79" s="1280"/>
      <c r="BK79" s="1280"/>
      <c r="BL79" s="1280"/>
      <c r="BM79" s="1280"/>
      <c r="BN79" s="1280"/>
      <c r="BO79" s="1280"/>
      <c r="BP79" s="1277">
        <v>8.6</v>
      </c>
      <c r="BQ79" s="1277"/>
      <c r="BR79" s="1277"/>
      <c r="BS79" s="1277"/>
      <c r="BT79" s="1277"/>
      <c r="BU79" s="1277"/>
      <c r="BV79" s="1277"/>
      <c r="BW79" s="1277"/>
      <c r="BX79" s="1277">
        <v>7.7</v>
      </c>
      <c r="BY79" s="1277"/>
      <c r="BZ79" s="1277"/>
      <c r="CA79" s="1277"/>
      <c r="CB79" s="1277"/>
      <c r="CC79" s="1277"/>
      <c r="CD79" s="1277"/>
      <c r="CE79" s="1277"/>
      <c r="CF79" s="1277">
        <v>6.4</v>
      </c>
      <c r="CG79" s="1277"/>
      <c r="CH79" s="1277"/>
      <c r="CI79" s="1277"/>
      <c r="CJ79" s="1277"/>
      <c r="CK79" s="1277"/>
      <c r="CL79" s="1277"/>
      <c r="CM79" s="1277"/>
      <c r="CN79" s="1277">
        <v>6.9</v>
      </c>
      <c r="CO79" s="1277"/>
      <c r="CP79" s="1277"/>
      <c r="CQ79" s="1277"/>
      <c r="CR79" s="1277"/>
      <c r="CS79" s="1277"/>
      <c r="CT79" s="1277"/>
      <c r="CU79" s="1277"/>
      <c r="CV79" s="1277">
        <v>7.1</v>
      </c>
      <c r="CW79" s="1277"/>
      <c r="CX79" s="1277"/>
      <c r="CY79" s="1277"/>
      <c r="CZ79" s="1277"/>
      <c r="DA79" s="1277"/>
      <c r="DB79" s="1277"/>
      <c r="DC79" s="1277"/>
    </row>
    <row r="80" spans="2:107" x14ac:dyDescent="0.15">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Za9hyvuFSDJnkwhi0YKie7msj2Xa4CaAK6TPa4I18JCgyMz0+RArJlYKekDJzMCVyF1uNc8aW5UblDeFD1YLTg==" saltValue="dpYqCNXNTBjnS/qP5P1T5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539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PaM+HliS/eFrEM357RpeutD5E3gg93zE2yiwGoaHyKVLk0iCMroXCSTjttM6CG4HlYJAEugH7fT2QTBrfH9P5Q==" saltValue="A/euSCHMfZde48JXsv1fG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0" zoomScaleNormal="5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539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wf3L0se1jTJKTKJJxbgnY7HREPe9MyJdurHmwMBefFMpkT7B3gjrbuiR6TdVfcZ6cVsg9TjztoM3nOx6AZ9YEg==" saltValue="MZEdiOdHRFmojRiYSWUZw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45</v>
      </c>
      <c r="E2" s="134"/>
      <c r="F2" s="135" t="s">
        <v>538</v>
      </c>
      <c r="G2" s="136"/>
      <c r="H2" s="137"/>
    </row>
    <row r="3" spans="1:8" x14ac:dyDescent="0.15">
      <c r="A3" s="133" t="s">
        <v>531</v>
      </c>
      <c r="B3" s="138"/>
      <c r="C3" s="139"/>
      <c r="D3" s="140">
        <v>318591</v>
      </c>
      <c r="E3" s="141"/>
      <c r="F3" s="142">
        <v>238802</v>
      </c>
      <c r="G3" s="143"/>
      <c r="H3" s="144"/>
    </row>
    <row r="4" spans="1:8" x14ac:dyDescent="0.15">
      <c r="A4" s="145"/>
      <c r="B4" s="146"/>
      <c r="C4" s="147"/>
      <c r="D4" s="148">
        <v>268517</v>
      </c>
      <c r="E4" s="149"/>
      <c r="F4" s="150">
        <v>128562</v>
      </c>
      <c r="G4" s="151"/>
      <c r="H4" s="152"/>
    </row>
    <row r="5" spans="1:8" x14ac:dyDescent="0.15">
      <c r="A5" s="133" t="s">
        <v>533</v>
      </c>
      <c r="B5" s="138"/>
      <c r="C5" s="139"/>
      <c r="D5" s="140">
        <v>1526002</v>
      </c>
      <c r="E5" s="141"/>
      <c r="F5" s="142">
        <v>288550</v>
      </c>
      <c r="G5" s="143"/>
      <c r="H5" s="144"/>
    </row>
    <row r="6" spans="1:8" x14ac:dyDescent="0.15">
      <c r="A6" s="145"/>
      <c r="B6" s="146"/>
      <c r="C6" s="147"/>
      <c r="D6" s="148">
        <v>518291</v>
      </c>
      <c r="E6" s="149"/>
      <c r="F6" s="150">
        <v>141525</v>
      </c>
      <c r="G6" s="151"/>
      <c r="H6" s="152"/>
    </row>
    <row r="7" spans="1:8" x14ac:dyDescent="0.15">
      <c r="A7" s="133" t="s">
        <v>534</v>
      </c>
      <c r="B7" s="138"/>
      <c r="C7" s="139"/>
      <c r="D7" s="140">
        <v>581742</v>
      </c>
      <c r="E7" s="141"/>
      <c r="F7" s="142">
        <v>287914</v>
      </c>
      <c r="G7" s="143"/>
      <c r="H7" s="144"/>
    </row>
    <row r="8" spans="1:8" x14ac:dyDescent="0.15">
      <c r="A8" s="145"/>
      <c r="B8" s="146"/>
      <c r="C8" s="147"/>
      <c r="D8" s="148">
        <v>513474</v>
      </c>
      <c r="E8" s="149"/>
      <c r="F8" s="150">
        <v>146531</v>
      </c>
      <c r="G8" s="151"/>
      <c r="H8" s="152"/>
    </row>
    <row r="9" spans="1:8" x14ac:dyDescent="0.15">
      <c r="A9" s="133" t="s">
        <v>535</v>
      </c>
      <c r="B9" s="138"/>
      <c r="C9" s="139"/>
      <c r="D9" s="140">
        <v>397973</v>
      </c>
      <c r="E9" s="141"/>
      <c r="F9" s="142">
        <v>310300</v>
      </c>
      <c r="G9" s="143"/>
      <c r="H9" s="144"/>
    </row>
    <row r="10" spans="1:8" x14ac:dyDescent="0.15">
      <c r="A10" s="145"/>
      <c r="B10" s="146"/>
      <c r="C10" s="147"/>
      <c r="D10" s="148">
        <v>397973</v>
      </c>
      <c r="E10" s="149"/>
      <c r="F10" s="150">
        <v>157576</v>
      </c>
      <c r="G10" s="151"/>
      <c r="H10" s="152"/>
    </row>
    <row r="11" spans="1:8" x14ac:dyDescent="0.15">
      <c r="A11" s="133" t="s">
        <v>536</v>
      </c>
      <c r="B11" s="138"/>
      <c r="C11" s="139"/>
      <c r="D11" s="140">
        <v>519450</v>
      </c>
      <c r="E11" s="141"/>
      <c r="F11" s="142">
        <v>317319</v>
      </c>
      <c r="G11" s="143"/>
      <c r="H11" s="144"/>
    </row>
    <row r="12" spans="1:8" x14ac:dyDescent="0.15">
      <c r="A12" s="145"/>
      <c r="B12" s="146"/>
      <c r="C12" s="153"/>
      <c r="D12" s="148">
        <v>519450</v>
      </c>
      <c r="E12" s="149"/>
      <c r="F12" s="150">
        <v>164214</v>
      </c>
      <c r="G12" s="151"/>
      <c r="H12" s="152"/>
    </row>
    <row r="13" spans="1:8" x14ac:dyDescent="0.15">
      <c r="A13" s="133"/>
      <c r="B13" s="138"/>
      <c r="C13" s="154"/>
      <c r="D13" s="155">
        <v>668752</v>
      </c>
      <c r="E13" s="156"/>
      <c r="F13" s="157">
        <v>288577</v>
      </c>
      <c r="G13" s="158"/>
      <c r="H13" s="144"/>
    </row>
    <row r="14" spans="1:8" x14ac:dyDescent="0.15">
      <c r="A14" s="145"/>
      <c r="B14" s="146"/>
      <c r="C14" s="147"/>
      <c r="D14" s="148">
        <v>443541</v>
      </c>
      <c r="E14" s="149"/>
      <c r="F14" s="150">
        <v>147682</v>
      </c>
      <c r="G14" s="151"/>
      <c r="H14" s="152"/>
    </row>
    <row r="17" spans="1:11" x14ac:dyDescent="0.15">
      <c r="A17" s="129" t="s">
        <v>46</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47</v>
      </c>
      <c r="B19" s="159">
        <f>ROUND(VALUE(SUBSTITUTE(実質収支比率等に係る経年分析!F$48,"▲","-")),2)</f>
        <v>11.07</v>
      </c>
      <c r="C19" s="159">
        <f>ROUND(VALUE(SUBSTITUTE(実質収支比率等に係る経年分析!G$48,"▲","-")),2)</f>
        <v>17.079999999999998</v>
      </c>
      <c r="D19" s="159">
        <f>ROUND(VALUE(SUBSTITUTE(実質収支比率等に係る経年分析!H$48,"▲","-")),2)</f>
        <v>15.2</v>
      </c>
      <c r="E19" s="159">
        <f>ROUND(VALUE(SUBSTITUTE(実質収支比率等に係る経年分析!I$48,"▲","-")),2)</f>
        <v>11.85</v>
      </c>
      <c r="F19" s="159">
        <f>ROUND(VALUE(SUBSTITUTE(実質収支比率等に係る経年分析!J$48,"▲","-")),2)</f>
        <v>17.010000000000002</v>
      </c>
    </row>
    <row r="20" spans="1:11" x14ac:dyDescent="0.15">
      <c r="A20" s="159" t="s">
        <v>48</v>
      </c>
      <c r="B20" s="159">
        <f>ROUND(VALUE(SUBSTITUTE(実質収支比率等に係る経年分析!F$47,"▲","-")),2)</f>
        <v>81.849999999999994</v>
      </c>
      <c r="C20" s="159">
        <f>ROUND(VALUE(SUBSTITUTE(実質収支比率等に係る経年分析!G$47,"▲","-")),2)</f>
        <v>103.64</v>
      </c>
      <c r="D20" s="159">
        <f>ROUND(VALUE(SUBSTITUTE(実質収支比率等に係る経年分析!H$47,"▲","-")),2)</f>
        <v>101.01</v>
      </c>
      <c r="E20" s="159">
        <f>ROUND(VALUE(SUBSTITUTE(実質収支比率等に係る経年分析!I$47,"▲","-")),2)</f>
        <v>110.1</v>
      </c>
      <c r="F20" s="159">
        <f>ROUND(VALUE(SUBSTITUTE(実質収支比率等に係る経年分析!J$47,"▲","-")),2)</f>
        <v>96.17</v>
      </c>
    </row>
    <row r="21" spans="1:11" x14ac:dyDescent="0.15">
      <c r="A21" s="159" t="s">
        <v>49</v>
      </c>
      <c r="B21" s="159">
        <f>IF(ISNUMBER(VALUE(SUBSTITUTE(実質収支比率等に係る経年分析!F$49,"▲","-"))),ROUND(VALUE(SUBSTITUTE(実質収支比率等に係る経年分析!F$49,"▲","-")),2),NA())</f>
        <v>-6.59</v>
      </c>
      <c r="C21" s="159">
        <f>IF(ISNUMBER(VALUE(SUBSTITUTE(実質収支比率等に係る経年分析!G$49,"▲","-"))),ROUND(VALUE(SUBSTITUTE(実質収支比率等に係る経年分析!G$49,"▲","-")),2),NA())</f>
        <v>0.57999999999999996</v>
      </c>
      <c r="D21" s="159">
        <f>IF(ISNUMBER(VALUE(SUBSTITUTE(実質収支比率等に係る経年分析!H$49,"▲","-"))),ROUND(VALUE(SUBSTITUTE(実質収支比率等に係る経年分析!H$49,"▲","-")),2),NA())</f>
        <v>-5.79</v>
      </c>
      <c r="E21" s="159">
        <f>IF(ISNUMBER(VALUE(SUBSTITUTE(実質収支比率等に係る経年分析!I$49,"▲","-"))),ROUND(VALUE(SUBSTITUTE(実質収支比率等に係る経年分析!I$49,"▲","-")),2),NA())</f>
        <v>41.15</v>
      </c>
      <c r="F21" s="159">
        <f>IF(ISNUMBER(VALUE(SUBSTITUTE(実質収支比率等に係る経年分析!J$49,"▲","-"))),ROUND(VALUE(SUBSTITUTE(実質収支比率等に係る経年分析!J$49,"▲","-")),2),NA())</f>
        <v>4.37</v>
      </c>
    </row>
    <row r="24" spans="1:11" x14ac:dyDescent="0.15">
      <c r="A24" s="129" t="s">
        <v>50</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51</v>
      </c>
      <c r="C26" s="160" t="s">
        <v>52</v>
      </c>
      <c r="D26" s="160" t="s">
        <v>51</v>
      </c>
      <c r="E26" s="160" t="s">
        <v>52</v>
      </c>
      <c r="F26" s="160" t="s">
        <v>51</v>
      </c>
      <c r="G26" s="160" t="s">
        <v>52</v>
      </c>
      <c r="H26" s="160" t="s">
        <v>51</v>
      </c>
      <c r="I26" s="160" t="s">
        <v>52</v>
      </c>
      <c r="J26" s="160" t="s">
        <v>51</v>
      </c>
      <c r="K26" s="160" t="s">
        <v>52</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str">
        <f>IF(連結実質赤字比率に係る赤字・黒字の構成分析!C$40="",NA(),連結実質赤字比率に係る赤字・黒字の構成分析!C$40)</f>
        <v>農業集落排水事業特別会計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0.04</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0.01</v>
      </c>
    </row>
    <row r="31" spans="1:11" x14ac:dyDescent="0.15">
      <c r="A31" s="160" t="str">
        <f>IF(連結実質赤字比率に係る赤字・黒字の構成分析!C$39="",NA(),連結実質赤字比率に係る赤字・黒字の構成分析!C$39)</f>
        <v>簡易水道特別会計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0.02</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0.04</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0.05</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0.05</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0.05</v>
      </c>
    </row>
    <row r="32" spans="1:11" x14ac:dyDescent="0.15">
      <c r="A32" s="160" t="str">
        <f>IF(連結実質赤字比率に係る赤字・黒字の構成分析!C$38="",NA(),連結実質赤字比率に係る赤字・黒字の構成分析!C$38)</f>
        <v>後期高齢者医療特別会計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0.11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0.12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0.13</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0.15</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0.08</v>
      </c>
    </row>
    <row r="33" spans="1:16" x14ac:dyDescent="0.15">
      <c r="A33" s="160" t="str">
        <f>IF(連結実質赤字比率に係る赤字・黒字の構成分析!C$37="",NA(),連結実質赤字比率に係る赤字・黒字の構成分析!C$37)</f>
        <v>国保直営診療所特別会計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0.32</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0.33</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0.44</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0.37</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0.34</v>
      </c>
    </row>
    <row r="34" spans="1:16" x14ac:dyDescent="0.15">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0.54</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3.22</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3.3</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5.82</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0.73</v>
      </c>
    </row>
    <row r="35" spans="1:16" x14ac:dyDescent="0.15">
      <c r="A35" s="160" t="str">
        <f>IF(連結実質赤字比率に係る赤字・黒字の構成分析!C$35="",NA(),連結実質赤字比率に係る赤字・黒字の構成分析!C$35)</f>
        <v>介護保険特別会計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0.96</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1.06</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0.92</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0.27</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11.06</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17.07</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15.2</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11.84</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17</v>
      </c>
    </row>
    <row r="39" spans="1:16" x14ac:dyDescent="0.15">
      <c r="A39" s="129" t="s">
        <v>53</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15">
      <c r="A42" s="161" t="s">
        <v>56</v>
      </c>
      <c r="B42" s="161"/>
      <c r="C42" s="161"/>
      <c r="D42" s="161">
        <f>'実質公債費比率（分子）の構造'!K$52</f>
        <v>154</v>
      </c>
      <c r="E42" s="161"/>
      <c r="F42" s="161"/>
      <c r="G42" s="161">
        <f>'実質公債費比率（分子）の構造'!L$52</f>
        <v>123</v>
      </c>
      <c r="H42" s="161"/>
      <c r="I42" s="161"/>
      <c r="J42" s="161">
        <f>'実質公債費比率（分子）の構造'!M$52</f>
        <v>86</v>
      </c>
      <c r="K42" s="161"/>
      <c r="L42" s="161"/>
      <c r="M42" s="161">
        <f>'実質公債費比率（分子）の構造'!N$52</f>
        <v>85</v>
      </c>
      <c r="N42" s="161"/>
      <c r="O42" s="161"/>
      <c r="P42" s="161">
        <f>'実質公債費比率（分子）の構造'!O$52</f>
        <v>96</v>
      </c>
    </row>
    <row r="43" spans="1:16" x14ac:dyDescent="0.15">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58</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59</v>
      </c>
      <c r="B45" s="161">
        <f>'実質公債費比率（分子）の構造'!K$49</f>
        <v>9</v>
      </c>
      <c r="C45" s="161"/>
      <c r="D45" s="161"/>
      <c r="E45" s="161">
        <f>'実質公債費比率（分子）の構造'!L$49</f>
        <v>9</v>
      </c>
      <c r="F45" s="161"/>
      <c r="G45" s="161"/>
      <c r="H45" s="161">
        <f>'実質公債費比率（分子）の構造'!M$49</f>
        <v>2</v>
      </c>
      <c r="I45" s="161"/>
      <c r="J45" s="161"/>
      <c r="K45" s="161">
        <f>'実質公債費比率（分子）の構造'!N$49</f>
        <v>2</v>
      </c>
      <c r="L45" s="161"/>
      <c r="M45" s="161"/>
      <c r="N45" s="161">
        <f>'実質公債費比率（分子）の構造'!O$49</f>
        <v>2</v>
      </c>
      <c r="O45" s="161"/>
      <c r="P45" s="161"/>
    </row>
    <row r="46" spans="1:16" x14ac:dyDescent="0.15">
      <c r="A46" s="161" t="s">
        <v>60</v>
      </c>
      <c r="B46" s="161">
        <f>'実質公債費比率（分子）の構造'!K$48</f>
        <v>10</v>
      </c>
      <c r="C46" s="161"/>
      <c r="D46" s="161"/>
      <c r="E46" s="161">
        <f>'実質公債費比率（分子）の構造'!L$48</f>
        <v>6</v>
      </c>
      <c r="F46" s="161"/>
      <c r="G46" s="161"/>
      <c r="H46" s="161">
        <f>'実質公債費比率（分子）の構造'!M$48</f>
        <v>6</v>
      </c>
      <c r="I46" s="161"/>
      <c r="J46" s="161"/>
      <c r="K46" s="161">
        <f>'実質公債費比率（分子）の構造'!N$48</f>
        <v>6</v>
      </c>
      <c r="L46" s="161"/>
      <c r="M46" s="161"/>
      <c r="N46" s="161">
        <f>'実質公債費比率（分子）の構造'!O$48</f>
        <v>6</v>
      </c>
      <c r="O46" s="161"/>
      <c r="P46" s="161"/>
    </row>
    <row r="47" spans="1:16" x14ac:dyDescent="0.15">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191</v>
      </c>
      <c r="C49" s="161"/>
      <c r="D49" s="161"/>
      <c r="E49" s="161">
        <f>'実質公債費比率（分子）の構造'!L$45</f>
        <v>141</v>
      </c>
      <c r="F49" s="161"/>
      <c r="G49" s="161"/>
      <c r="H49" s="161">
        <f>'実質公債費比率（分子）の構造'!M$45</f>
        <v>92</v>
      </c>
      <c r="I49" s="161"/>
      <c r="J49" s="161"/>
      <c r="K49" s="161">
        <f>'実質公債費比率（分子）の構造'!N$45</f>
        <v>97</v>
      </c>
      <c r="L49" s="161"/>
      <c r="M49" s="161"/>
      <c r="N49" s="161">
        <f>'実質公債費比率（分子）の構造'!O$45</f>
        <v>103</v>
      </c>
      <c r="O49" s="161"/>
      <c r="P49" s="161"/>
    </row>
    <row r="50" spans="1:16" x14ac:dyDescent="0.15">
      <c r="A50" s="161" t="s">
        <v>64</v>
      </c>
      <c r="B50" s="161" t="e">
        <f>NA()</f>
        <v>#N/A</v>
      </c>
      <c r="C50" s="161">
        <f>IF(ISNUMBER('実質公債費比率（分子）の構造'!K$53),'実質公債費比率（分子）の構造'!K$53,NA())</f>
        <v>56</v>
      </c>
      <c r="D50" s="161" t="e">
        <f>NA()</f>
        <v>#N/A</v>
      </c>
      <c r="E50" s="161" t="e">
        <f>NA()</f>
        <v>#N/A</v>
      </c>
      <c r="F50" s="161">
        <f>IF(ISNUMBER('実質公債費比率（分子）の構造'!L$53),'実質公債費比率（分子）の構造'!L$53,NA())</f>
        <v>33</v>
      </c>
      <c r="G50" s="161" t="e">
        <f>NA()</f>
        <v>#N/A</v>
      </c>
      <c r="H50" s="161" t="e">
        <f>NA()</f>
        <v>#N/A</v>
      </c>
      <c r="I50" s="161">
        <f>IF(ISNUMBER('実質公債費比率（分子）の構造'!M$53),'実質公債費比率（分子）の構造'!M$53,NA())</f>
        <v>14</v>
      </c>
      <c r="J50" s="161" t="e">
        <f>NA()</f>
        <v>#N/A</v>
      </c>
      <c r="K50" s="161" t="e">
        <f>NA()</f>
        <v>#N/A</v>
      </c>
      <c r="L50" s="161">
        <f>IF(ISNUMBER('実質公債費比率（分子）の構造'!N$53),'実質公債費比率（分子）の構造'!N$53,NA())</f>
        <v>20</v>
      </c>
      <c r="M50" s="161" t="e">
        <f>NA()</f>
        <v>#N/A</v>
      </c>
      <c r="N50" s="161" t="e">
        <f>NA()</f>
        <v>#N/A</v>
      </c>
      <c r="O50" s="161">
        <f>IF(ISNUMBER('実質公債費比率（分子）の構造'!O$53),'実質公債費比率（分子）の構造'!O$53,NA())</f>
        <v>15</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36</v>
      </c>
      <c r="B56" s="160"/>
      <c r="C56" s="160"/>
      <c r="D56" s="160">
        <f>'将来負担比率（分子）の構造'!I$52</f>
        <v>812</v>
      </c>
      <c r="E56" s="160"/>
      <c r="F56" s="160"/>
      <c r="G56" s="160">
        <f>'将来負担比率（分子）の構造'!J$52</f>
        <v>941</v>
      </c>
      <c r="H56" s="160"/>
      <c r="I56" s="160"/>
      <c r="J56" s="160">
        <f>'将来負担比率（分子）の構造'!K$52</f>
        <v>902</v>
      </c>
      <c r="K56" s="160"/>
      <c r="L56" s="160"/>
      <c r="M56" s="160">
        <f>'将来負担比率（分子）の構造'!L$52</f>
        <v>845</v>
      </c>
      <c r="N56" s="160"/>
      <c r="O56" s="160"/>
      <c r="P56" s="160">
        <f>'将来負担比率（分子）の構造'!M$52</f>
        <v>885</v>
      </c>
    </row>
    <row r="57" spans="1:16" x14ac:dyDescent="0.15">
      <c r="A57" s="160" t="s">
        <v>35</v>
      </c>
      <c r="B57" s="160"/>
      <c r="C57" s="160"/>
      <c r="D57" s="160" t="str">
        <f>'将来負担比率（分子）の構造'!I$51</f>
        <v>-</v>
      </c>
      <c r="E57" s="160"/>
      <c r="F57" s="160"/>
      <c r="G57" s="160" t="str">
        <f>'将来負担比率（分子）の構造'!J$51</f>
        <v>-</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x14ac:dyDescent="0.15">
      <c r="A58" s="160" t="s">
        <v>34</v>
      </c>
      <c r="B58" s="160"/>
      <c r="C58" s="160"/>
      <c r="D58" s="160">
        <f>'将来負担比率（分子）の構造'!I$50</f>
        <v>1133</v>
      </c>
      <c r="E58" s="160"/>
      <c r="F58" s="160"/>
      <c r="G58" s="160">
        <f>'将来負担比率（分子）の構造'!J$50</f>
        <v>1244</v>
      </c>
      <c r="H58" s="160"/>
      <c r="I58" s="160"/>
      <c r="J58" s="160">
        <f>'将来負担比率（分子）の構造'!K$50</f>
        <v>1351</v>
      </c>
      <c r="K58" s="160"/>
      <c r="L58" s="160"/>
      <c r="M58" s="160">
        <f>'将来負担比率（分子）の構造'!L$50</f>
        <v>1157</v>
      </c>
      <c r="N58" s="160"/>
      <c r="O58" s="160"/>
      <c r="P58" s="160">
        <f>'将来負担比率（分子）の構造'!M$50</f>
        <v>1092</v>
      </c>
    </row>
    <row r="59" spans="1:16" x14ac:dyDescent="0.15">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28</v>
      </c>
      <c r="B62" s="160">
        <f>'将来負担比率（分子）の構造'!I$45</f>
        <v>92</v>
      </c>
      <c r="C62" s="160"/>
      <c r="D62" s="160"/>
      <c r="E62" s="160">
        <f>'将来負担比率（分子）の構造'!J$45</f>
        <v>106</v>
      </c>
      <c r="F62" s="160"/>
      <c r="G62" s="160"/>
      <c r="H62" s="160">
        <f>'将来負担比率（分子）の構造'!K$45</f>
        <v>81</v>
      </c>
      <c r="I62" s="160"/>
      <c r="J62" s="160"/>
      <c r="K62" s="160">
        <f>'将来負担比率（分子）の構造'!L$45</f>
        <v>73</v>
      </c>
      <c r="L62" s="160"/>
      <c r="M62" s="160"/>
      <c r="N62" s="160">
        <f>'将来負担比率（分子）の構造'!M$45</f>
        <v>133</v>
      </c>
      <c r="O62" s="160"/>
      <c r="P62" s="160"/>
    </row>
    <row r="63" spans="1:16" x14ac:dyDescent="0.15">
      <c r="A63" s="160" t="s">
        <v>27</v>
      </c>
      <c r="B63" s="160">
        <f>'将来負担比率（分子）の構造'!I$44</f>
        <v>22</v>
      </c>
      <c r="C63" s="160"/>
      <c r="D63" s="160"/>
      <c r="E63" s="160">
        <f>'将来負担比率（分子）の構造'!J$44</f>
        <v>6</v>
      </c>
      <c r="F63" s="160"/>
      <c r="G63" s="160"/>
      <c r="H63" s="160">
        <f>'将来負担比率（分子）の構造'!K$44</f>
        <v>9</v>
      </c>
      <c r="I63" s="160"/>
      <c r="J63" s="160"/>
      <c r="K63" s="160">
        <f>'将来負担比率（分子）の構造'!L$44</f>
        <v>29</v>
      </c>
      <c r="L63" s="160"/>
      <c r="M63" s="160"/>
      <c r="N63" s="160">
        <f>'将来負担比率（分子）の構造'!M$44</f>
        <v>44</v>
      </c>
      <c r="O63" s="160"/>
      <c r="P63" s="160"/>
    </row>
    <row r="64" spans="1:16" x14ac:dyDescent="0.15">
      <c r="A64" s="160" t="s">
        <v>26</v>
      </c>
      <c r="B64" s="160">
        <f>'将来負担比率（分子）の構造'!I$43</f>
        <v>61</v>
      </c>
      <c r="C64" s="160"/>
      <c r="D64" s="160"/>
      <c r="E64" s="160">
        <f>'将来負担比率（分子）の構造'!J$43</f>
        <v>62</v>
      </c>
      <c r="F64" s="160"/>
      <c r="G64" s="160"/>
      <c r="H64" s="160">
        <f>'将来負担比率（分子）の構造'!K$43</f>
        <v>69</v>
      </c>
      <c r="I64" s="160"/>
      <c r="J64" s="160"/>
      <c r="K64" s="160">
        <f>'将来負担比率（分子）の構造'!L$43</f>
        <v>122</v>
      </c>
      <c r="L64" s="160"/>
      <c r="M64" s="160"/>
      <c r="N64" s="160">
        <f>'将来負担比率（分子）の構造'!M$43</f>
        <v>161</v>
      </c>
      <c r="O64" s="160"/>
      <c r="P64" s="160"/>
    </row>
    <row r="65" spans="1:16" x14ac:dyDescent="0.15">
      <c r="A65" s="160" t="s">
        <v>25</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24</v>
      </c>
      <c r="B66" s="160">
        <f>'将来負担比率（分子）の構造'!I$41</f>
        <v>831</v>
      </c>
      <c r="C66" s="160"/>
      <c r="D66" s="160"/>
      <c r="E66" s="160">
        <f>'将来負担比率（分子）の構造'!J$41</f>
        <v>1055</v>
      </c>
      <c r="F66" s="160"/>
      <c r="G66" s="160"/>
      <c r="H66" s="160">
        <f>'将来負担比率（分子）の構造'!K$41</f>
        <v>1040</v>
      </c>
      <c r="I66" s="160"/>
      <c r="J66" s="160"/>
      <c r="K66" s="160">
        <f>'将来負担比率（分子）の構造'!L$41</f>
        <v>703</v>
      </c>
      <c r="L66" s="160"/>
      <c r="M66" s="160"/>
      <c r="N66" s="160">
        <f>'将来負担比率（分子）の構造'!M$41</f>
        <v>648</v>
      </c>
      <c r="O66" s="160"/>
      <c r="P66" s="160"/>
    </row>
    <row r="67" spans="1:16" x14ac:dyDescent="0.15">
      <c r="A67" s="160" t="s">
        <v>68</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721</v>
      </c>
      <c r="C72" s="164">
        <f>基金残高に係る経年分析!G55</f>
        <v>722</v>
      </c>
      <c r="D72" s="164">
        <f>基金残高に係る経年分析!H55</f>
        <v>581</v>
      </c>
    </row>
    <row r="73" spans="1:16" x14ac:dyDescent="0.15">
      <c r="A73" s="163" t="s">
        <v>71</v>
      </c>
      <c r="B73" s="164">
        <f>基金残高に係る経年分析!F56</f>
        <v>245</v>
      </c>
      <c r="C73" s="164">
        <f>基金残高に係る経年分析!G56</f>
        <v>36</v>
      </c>
      <c r="D73" s="164">
        <f>基金残高に係る経年分析!H56</f>
        <v>68</v>
      </c>
    </row>
    <row r="74" spans="1:16" x14ac:dyDescent="0.15">
      <c r="A74" s="163" t="s">
        <v>72</v>
      </c>
      <c r="B74" s="164">
        <f>基金残高に係る経年分析!F57</f>
        <v>316</v>
      </c>
      <c r="C74" s="164">
        <f>基金残高に係る経年分析!G57</f>
        <v>326</v>
      </c>
      <c r="D74" s="164">
        <f>基金残高に係る経年分析!H57</f>
        <v>336</v>
      </c>
    </row>
  </sheetData>
  <sheetProtection algorithmName="SHA-512" hashValue="vCwRVbCnm+mESjjZIqK5kLmAusHrzVU8yb7XhaHZ6Y0MxytNanNYUNZxpQNwtkxfkGVNADOvOazNmyIociwwUA==" saltValue="/bddXGIOIQD9w3NZZUoB1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2019-10-18T05:21:43Z</cp:lastPrinted>
  <dcterms:created xsi:type="dcterms:W3CDTF">2019-02-14T02:57:45Z</dcterms:created>
  <dcterms:modified xsi:type="dcterms:W3CDTF">2019-10-28T07:18:23Z</dcterms:modified>
  <cp:category/>
</cp:coreProperties>
</file>