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20490" windowHeight="71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AM35" i="10"/>
  <c r="C35" i="10"/>
  <c r="C34" i="10"/>
  <c r="U34" i="10" s="1"/>
  <c r="U35" i="10" s="1"/>
  <c r="U36"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l="1"/>
  <c r="BE37" i="10" l="1"/>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<sst xmlns="http://schemas.openxmlformats.org/spreadsheetml/2006/main" count="1168" uniqueCount="611">
  <si>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</si>
  <si>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</si>
  <si>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</si>
  <si>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</si>
  <si>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</si>
  <si>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</si>
  <si>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</si>
  <si>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</si>
  <si>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</si>
  <si>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</si>
  <si>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</si>
  <si>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</si>
  <si>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</si>
  <si>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</si>
  <si>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</si>
  <si>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</si>
  <si>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</si>
  <si>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</si>
  <si>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</si>
  <si>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</si>
  <si>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</si>
  <si>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</si>
  <si>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</si>
  <si>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</si>
  <si>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</si>
  <si>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</si>
  <si>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</si>
  <si>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</si>
  <si>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</si>
  <si>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</si>
  <si>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</si>
  <si>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</si>
  <si>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</si>
  <si>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</si>
  <si>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</si>
  <si>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</si>
  <si>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</si>
  <si>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</si>
  <si>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</si>
  <si>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</si>
  <si>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</si>
  <si>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</si>
  <si>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</si>
  <si>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</si>
  <si>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</si>
  <si>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</si>
  <si>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</si>
  <si>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</si>
  <si>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</si>
  <si>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</si>
  <si>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</si>
  <si>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</si>
  <si>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</si>
  <si>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</si>
  <si>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</si>
  <si>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</si>
  <si>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</si>
  <si>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</si>
  <si>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</si>
  <si>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</si>
  <si>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</si>
  <si>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</si>
  <si>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</si>
  <si>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</si>
  <si>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</si>
  <si>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</si>
  <si>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</si>
  <si>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</si>
  <si>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</si>
  <si>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</si>
  <si>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</si>
  <si>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</si>
  <si>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</si>
  <si>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</si>
  <si>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</si>
  <si>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</si>
  <si>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</si>
  <si>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</si>
  <si>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</si>
  <si>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</si>
  <si>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</si>
  <si>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</si>
  <si>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</si>
  <si>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</si>
  <si>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</si>
  <si>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</si>
  <si>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</si>
  <si>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</si>
  <si>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</si>
  <si>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</si>
  <si>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</si>
  <si>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松川町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</si>
  <si>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</si>
  <si>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</si>
  <si>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</si>
  <si>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</si>
  <si>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</si>
  <si>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</si>
  <si>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</si>
  <si>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</si>
  <si>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</si>
  <si>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</si>
  <si>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</si>
  <si>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</si>
  <si>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</si>
  <si>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</si>
  <si>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</si>
  <si>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</si>
  <si>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</si>
  <si>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</si>
  <si>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</si>
  <si>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</si>
  <si>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</si>
  <si>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</si>
  <si>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</si>
  <si>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</si>
  <si>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</si>
  <si>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</si>
  <si>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</si>
  <si>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</si>
  <si>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</si>
  <si>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</si>
  <si>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</si>
  <si>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</si>
  <si>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</si>
  <si>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</si>
  <si>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</si>
  <si>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</si>
  <si>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</si>
  <si>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</si>
  <si>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</si>
  <si>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</si>
  <si>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</si>
  <si>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</si>
  <si>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</si>
  <si>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</si>
  <si>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</si>
  <si>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</si>
  <si>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</si>
  <si>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</si>
  <si>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</si>
  <si>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</si>
  <si>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</si>
  <si>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</si>
  <si>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</si>
  <si>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</si>
  <si>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</si>
  <si>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</si>
  <si>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</si>
  <si>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</si>
  <si>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</si>
  <si>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</si>
  <si>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</si>
  <si>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</si>
  <si>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</si>
  <si>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</si>
  <si>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</si>
  <si>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</si>
  <si>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</si>
  <si>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</si>
  <si>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</si>
  <si>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</si>
  <si>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</si>
  <si>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</si>
  <si>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</si>
  <si>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</si>
  <si>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</si>
  <si>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</si>
  <si>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</si>
  <si>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</si>
  <si>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</si>
  <si>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</si>
  <si>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</si>
  <si>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</si>
  <si>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</si>
  <si>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</si>
  <si>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</si>
  <si>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</si>
  <si>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</si>
  <si>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</si>
  <si>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</si>
  <si>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</si>
  <si>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</si>
  <si>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</si>
  <si>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</si>
  <si>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</si>
  <si>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</si>
  <si>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</si>
  <si>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</si>
  <si>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</si>
  <si>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</si>
  <si>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</si>
  <si>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</si>
  <si>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</si>
  <si>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</si>
  <si>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</si>
  <si>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</si>
  <si>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</si>
  <si>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</si>
  <si>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</si>
  <si>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</si>
  <si>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</si>
  <si>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</si>
  <si>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</si>
  <si>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</si>
  <si>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</si>
  <si>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長野県松川町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</si>
  <si>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</si>
  <si>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</si>
  <si>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</si>
  <si>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</si>
  <si>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</si>
  <si>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</si>
  <si>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</si>
  <si>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</si>
  <si>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</si>
  <si>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</si>
  <si>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</si>
  <si>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</si>
  <si>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</si>
  <si>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</si>
  <si>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</si>
  <si>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</si>
  <si>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</si>
  <si>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</si>
  <si>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</si>
  <si>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</si>
  <si>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</si>
  <si>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</si>
  <si>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</si>
  <si>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</si>
  <si>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</si>
  <si>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</si>
  <si>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</si>
  <si>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</si>
  <si>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</si>
  <si>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</si>
  <si>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</si>
  <si>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</si>
  <si>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</si>
  <si>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</si>
  <si>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</si>
  <si>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</si>
  <si>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</si>
  <si>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</si>
  <si>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</si>
  <si>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</si>
  <si>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</si>
  <si>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</si>
  <si>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</si>
  <si>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</si>
  <si>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</si>
  <si>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</si>
  <si>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</si>
  <si>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</si>
  <si>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</si>
  <si>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</si>
  <si>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</si>
  <si>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</si>
  <si>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</si>
  <si>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</si>
  <si>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</si>
  <si>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</si>
  <si>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</si>
  <si>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</si>
  <si>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</si>
  <si>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</si>
  <si>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</si>
  <si>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</si>
  <si>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</si>
  <si>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</si>
  <si>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</si>
  <si>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</si>
  <si>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</si>
  <si>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</si>
  <si>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</si>
  <si>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</si>
  <si>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</si>
  <si>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</si>
  <si>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</si>
  <si>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</si>
  <si>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</si>
  <si>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</si>
  <si>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</si>
  <si>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</si>
  <si>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</si>
  <si>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</si>
  <si>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</si>
  <si>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</si>
  <si>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</si>
  <si>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</si>
  <si>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</si>
  <si>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</si>
  <si>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</si>
  <si>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</si>
  <si>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</si>
  <si>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</si>
  <si>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</si>
  <si>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</si>
  <si>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</si>
  <si>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</si>
  <si>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</si>
  <si>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</si>
  <si>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</si>
  <si>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</si>
  <si>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</si>
  <si>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</si>
  <si>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</si>
  <si>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</si>
  <si>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</si>
  <si>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</si>
  <si>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</si>
  <si>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</si>
  <si>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</si>
  <si>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</si>
  <si>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</si>
  <si>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</si>
  <si>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</si>
  <si>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</si>
  <si>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</si>
  <si>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</si>
  <si>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</si>
  <si>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</si>
  <si>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</si>
  <si>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</si>
  <si>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</si>
  <si>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</si>
  <si>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</si>
  <si>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</si>
  <si>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</si>
  <si>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</si>
  <si>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</si>
  <si>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</si>
  <si>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</si>
  <si>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</si>
  <si>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</si>
  <si>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</si>
  <si>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</si>
  <si>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</si>
  <si>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</si>
  <si>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</si>
  <si>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</si>
  <si>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</si>
  <si>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</si>
  <si>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</si>
  <si>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</si>
  <si>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</si>
  <si>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</si>
  <si>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</si>
  <si>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</si>
  <si>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</si>
  <si>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</si>
  <si>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</si>
  <si>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</si>
  <si>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</si>
  <si>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長野県松川町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</si>
  <si>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</si>
  <si>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</si>
  <si>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</si>
  <si>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</si>
  <si>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</si>
  <si>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</si>
  <si>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</si>
  <si>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</si>
  <si>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</si>
  <si>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</si>
  <si>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</si>
  <si>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</si>
  <si>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</si>
  <si>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</si>
  <si>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</si>
  <si>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</si>
  <si>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</si>
  <si>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</si>
  <si>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</si>
  <si>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</si>
  <si>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</si>
  <si>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</si>
  <si>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</si>
  <si>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</si>
  <si>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</si>
  <si>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</si>
  <si>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</si>
  <si>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</si>
  <si>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</si>
  <si>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</si>
  <si>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</si>
  <si>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</si>
  <si>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</si>
  <si>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</si>
  <si>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</si>
  <si>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</si>
  <si>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</si>
  <si>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</si>
  <si>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</si>
  <si>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</si>
  <si>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</si>
  <si>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</si>
  <si>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</si>
  <si>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保養宿泊施設事業特別会計</t>
    <phoneticPr fontId="5"/>
  </si>
  <si>
    <t>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</si>
  <si>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</si>
  <si>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</si>
  <si>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</si>
  <si>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</si>
  <si>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</si>
  <si>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</si>
  <si>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</si>
  <si>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</si>
  <si>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</si>
  <si>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</si>
  <si>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</si>
  <si>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</si>
  <si>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</si>
  <si>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</si>
  <si>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</si>
  <si>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</si>
  <si>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</si>
  <si>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</si>
  <si>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</si>
  <si>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</si>
  <si>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</si>
  <si>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</si>
  <si>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</si>
  <si>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</si>
  <si>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</si>
  <si>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</si>
  <si>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</si>
  <si>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</si>
  <si>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</si>
  <si>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</si>
  <si>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</si>
  <si>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</si>
  <si>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</si>
  <si>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</si>
  <si>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</si>
  <si>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</si>
  <si>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</si>
  <si>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</si>
  <si>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</si>
  <si>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</si>
  <si>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</si>
  <si>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</si>
  <si>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</si>
  <si>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</si>
  <si>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</si>
  <si>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</si>
  <si>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</si>
  <si>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</si>
  <si>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</si>
  <si>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</si>
  <si>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</si>
  <si>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</si>
  <si>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</si>
  <si>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</si>
  <si>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</si>
  <si>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</si>
  <si>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</si>
  <si>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</si>
  <si>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</si>
  <si>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</si>
  <si>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</si>
  <si>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</si>
  <si>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</si>
  <si>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</si>
  <si>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</si>
  <si>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</si>
  <si>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</si>
  <si>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</si>
  <si>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</si>
  <si>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</si>
  <si>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</si>
  <si>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</si>
  <si>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</si>
  <si>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</si>
  <si>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</si>
  <si>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</si>
  <si>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</si>
  <si>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</si>
  <si>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</si>
  <si>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</si>
  <si>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</si>
  <si>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</si>
  <si>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</si>
  <si>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</si>
  <si>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</si>
  <si>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</si>
  <si>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</si>
  <si>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</si>
  <si>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</si>
  <si>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</si>
  <si>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</si>
  <si>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</si>
  <si>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</si>
  <si>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</si>
  <si>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</si>
  <si>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</si>
  <si>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</si>
  <si>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</si>
  <si>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</si>
  <si>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</si>
  <si>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</si>
  <si>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</si>
  <si>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</si>
  <si>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</si>
  <si>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</si>
  <si>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</si>
  <si>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</si>
  <si>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</si>
  <si>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</si>
  <si>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</si>
  <si>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</si>
  <si>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</si>
  <si>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</si>
  <si>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</si>
  <si>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</si>
  <si>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</si>
  <si>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</si>
  <si>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</si>
  <si>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</si>
  <si>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</si>
  <si>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</si>
  <si>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</si>
  <si>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</si>
  <si>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</si>
  <si>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</si>
  <si>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</si>
  <si>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</si>
  <si>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</si>
  <si>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</si>
  <si>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</si>
  <si>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</si>
  <si>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</si>
  <si>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</si>
  <si>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</si>
  <si>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</si>
  <si>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</si>
  <si>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</si>
  <si>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</si>
  <si>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</si>
  <si>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</si>
  <si>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</si>
  <si>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</si>
  <si>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</si>
  <si>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</si>
  <si>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</si>
  <si>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</si>
  <si>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</si>
  <si>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</si>
  <si>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</si>
  <si>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</si>
  <si>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</si>
  <si>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</si>
  <si>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</si>
  <si>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1.69</t>
  </si>
  <si>
    <t>▲ 2.00</t>
  </si>
  <si>
    <t>▲ 4.43</t>
  </si>
  <si>
    <t>水道事業会計</t>
  </si>
  <si>
    <t>一般会計</t>
  </si>
  <si>
    <t>国民健康保険事業特別会計</t>
  </si>
  <si>
    <t>保養宿泊施設事業特別会計</t>
  </si>
  <si>
    <t>介護保険事業特別会計</t>
  </si>
  <si>
    <t>公共下水道事業特別会計</t>
  </si>
  <si>
    <t>農業集落排水事業特別会計</t>
  </si>
  <si>
    <t>発電事業特別会計</t>
  </si>
  <si>
    <t>その他会計（赤字）</t>
  </si>
  <si>
    <t>その他会計（黒字）</t>
  </si>
  <si>
    <t>-</t>
    <phoneticPr fontId="2"/>
  </si>
  <si>
    <t>-</t>
    <phoneticPr fontId="2"/>
  </si>
  <si>
    <t>-</t>
    <phoneticPr fontId="2"/>
  </si>
  <si>
    <t>-</t>
    <phoneticPr fontId="2"/>
  </si>
  <si>
    <t>(株)チャンネル・ユー</t>
    <rPh sb="0" eb="3">
      <t>カブシキガイシャ</t>
    </rPh>
    <phoneticPr fontId="2"/>
  </si>
  <si>
    <t>-</t>
    <phoneticPr fontId="2"/>
  </si>
  <si>
    <t>松川町土地開発公社</t>
    <rPh sb="0" eb="2">
      <t>マツカワ</t>
    </rPh>
    <rPh sb="2" eb="3">
      <t>マチ</t>
    </rPh>
    <rPh sb="3" eb="5">
      <t>トチ</t>
    </rPh>
    <rPh sb="5" eb="7">
      <t>カイハツ</t>
    </rPh>
    <rPh sb="7" eb="9">
      <t>コウシャ</t>
    </rPh>
    <phoneticPr fontId="2"/>
  </si>
  <si>
    <t>-</t>
    <phoneticPr fontId="2"/>
  </si>
  <si>
    <t>公共施設等整備基金</t>
    <rPh sb="0" eb="2">
      <t>コウキョウ</t>
    </rPh>
    <rPh sb="2" eb="4">
      <t>シセツ</t>
    </rPh>
    <rPh sb="4" eb="5">
      <t>トウ</t>
    </rPh>
    <rPh sb="5" eb="7">
      <t>セイビ</t>
    </rPh>
    <rPh sb="7" eb="9">
      <t>キキン</t>
    </rPh>
    <phoneticPr fontId="11"/>
  </si>
  <si>
    <t>地域福祉基金</t>
    <rPh sb="0" eb="2">
      <t>チイキ</t>
    </rPh>
    <rPh sb="2" eb="4">
      <t>フクシ</t>
    </rPh>
    <rPh sb="4" eb="6">
      <t>キキン</t>
    </rPh>
    <phoneticPr fontId="11"/>
  </si>
  <si>
    <t>ふる里基金</t>
    <rPh sb="2" eb="3">
      <t>サト</t>
    </rPh>
    <rPh sb="3" eb="5">
      <t>キキン</t>
    </rPh>
    <phoneticPr fontId="11"/>
  </si>
  <si>
    <t>特別養護老人ホーム　松川荘　施設管理運営基金</t>
    <rPh sb="0" eb="6">
      <t>トクベツヨウゴロウジン</t>
    </rPh>
    <rPh sb="10" eb="12">
      <t>マツカワ</t>
    </rPh>
    <rPh sb="12" eb="13">
      <t>ソウ</t>
    </rPh>
    <rPh sb="14" eb="16">
      <t>シセツ</t>
    </rPh>
    <rPh sb="16" eb="18">
      <t>カンリ</t>
    </rPh>
    <rPh sb="18" eb="20">
      <t>ウンエイ</t>
    </rPh>
    <rPh sb="20" eb="22">
      <t>キキン</t>
    </rPh>
    <phoneticPr fontId="11"/>
  </si>
  <si>
    <t>ふるさと応援基金</t>
    <rPh sb="4" eb="6">
      <t>オウエン</t>
    </rPh>
    <rPh sb="6" eb="8">
      <t>キキン</t>
    </rPh>
    <phoneticPr fontId="11"/>
  </si>
  <si>
    <t>南信州広域連合（一般会計）</t>
    <rPh sb="0" eb="1">
      <t>ミナミ</t>
    </rPh>
    <rPh sb="1" eb="3">
      <t>シンシュウ</t>
    </rPh>
    <rPh sb="3" eb="5">
      <t>コウイキ</t>
    </rPh>
    <rPh sb="5" eb="7">
      <t>レンゴウ</t>
    </rPh>
    <rPh sb="8" eb="10">
      <t>イッパン</t>
    </rPh>
    <rPh sb="10" eb="12">
      <t>カイケイ</t>
    </rPh>
    <phoneticPr fontId="24"/>
  </si>
  <si>
    <t>南信州広域連合（南信州広域振興基金特別会計）</t>
    <rPh sb="0" eb="1">
      <t>ミナミ</t>
    </rPh>
    <rPh sb="1" eb="3">
      <t>シンシュウ</t>
    </rPh>
    <rPh sb="3" eb="5">
      <t>コウイキ</t>
    </rPh>
    <rPh sb="5" eb="7">
      <t>レンゴウ</t>
    </rPh>
    <rPh sb="8" eb="9">
      <t>ミナミ</t>
    </rPh>
    <rPh sb="9" eb="11">
      <t>シンシュウ</t>
    </rPh>
    <rPh sb="11" eb="13">
      <t>コウイキ</t>
    </rPh>
    <rPh sb="13" eb="15">
      <t>シンコウ</t>
    </rPh>
    <rPh sb="15" eb="17">
      <t>キキン</t>
    </rPh>
    <rPh sb="17" eb="19">
      <t>トクベツ</t>
    </rPh>
    <rPh sb="19" eb="21">
      <t>カイケイ</t>
    </rPh>
    <phoneticPr fontId="24"/>
  </si>
  <si>
    <t>南信州広域連合（飯田広域消防特別会計）</t>
    <rPh sb="0" eb="1">
      <t>ミナミ</t>
    </rPh>
    <rPh sb="1" eb="3">
      <t>シンシュウ</t>
    </rPh>
    <rPh sb="3" eb="5">
      <t>コウイキ</t>
    </rPh>
    <rPh sb="5" eb="7">
      <t>レンゴウ</t>
    </rPh>
    <rPh sb="8" eb="10">
      <t>イイダ</t>
    </rPh>
    <rPh sb="10" eb="12">
      <t>コウイキ</t>
    </rPh>
    <rPh sb="12" eb="14">
      <t>ショウボウ</t>
    </rPh>
    <rPh sb="14" eb="16">
      <t>トクベツ</t>
    </rPh>
    <rPh sb="16" eb="18">
      <t>カイケイ</t>
    </rPh>
    <phoneticPr fontId="24"/>
  </si>
  <si>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4"/>
  </si>
  <si>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</si>
  <si>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</si>
  <si>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</si>
  <si>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</si>
  <si>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</si>
  <si>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</si>
  <si>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下伊那郡土木技術センター組合</t>
    <rPh sb="0" eb="3">
      <t>シモイナ</t>
    </rPh>
    <rPh sb="3" eb="4">
      <t>グン</t>
    </rPh>
    <rPh sb="4" eb="6">
      <t>ドボク</t>
    </rPh>
    <rPh sb="6" eb="8">
      <t>ギジュツ</t>
    </rPh>
    <rPh sb="12" eb="14">
      <t>クミアイ</t>
    </rPh>
    <phoneticPr fontId="24"/>
  </si>
  <si>
    <t>下伊那自治センター組合</t>
    <rPh sb="0" eb="3">
      <t>シモイナ</t>
    </rPh>
    <rPh sb="3" eb="5">
      <t>ジチ</t>
    </rPh>
    <rPh sb="9" eb="11">
      <t>クミアイ</t>
    </rPh>
    <phoneticPr fontId="24"/>
  </si>
  <si>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4"/>
  </si>
  <si>
    <t>下伊那郡町村総合事務組合</t>
    <rPh sb="0" eb="3">
      <t>シモイナ</t>
    </rPh>
    <rPh sb="3" eb="4">
      <t>グン</t>
    </rPh>
    <rPh sb="4" eb="6">
      <t>チョウソン</t>
    </rPh>
    <rPh sb="6" eb="8">
      <t>ソウゴウ</t>
    </rPh>
    <rPh sb="8" eb="10">
      <t>ジム</t>
    </rPh>
    <rPh sb="10" eb="12">
      <t>クミアイ</t>
    </rPh>
    <phoneticPr fontId="24"/>
  </si>
  <si>
    <t>下伊那北部総合事務組合（一般会計）</t>
    <rPh sb="0" eb="3">
      <t>シモイナ</t>
    </rPh>
    <rPh sb="3" eb="5">
      <t>ホクブ</t>
    </rPh>
    <rPh sb="5" eb="7">
      <t>ソウゴウ</t>
    </rPh>
    <rPh sb="7" eb="9">
      <t>ジム</t>
    </rPh>
    <rPh sb="9" eb="11">
      <t>クミアイ</t>
    </rPh>
    <rPh sb="12" eb="14">
      <t>イッパン</t>
    </rPh>
    <rPh sb="14" eb="16">
      <t>カイケイ</t>
    </rPh>
    <phoneticPr fontId="24"/>
  </si>
  <si>
    <t>-</t>
    <phoneticPr fontId="2"/>
  </si>
  <si>
    <t>下伊那北部総合事務組合（特別会計）</t>
    <rPh sb="0" eb="3">
      <t>シモイナ</t>
    </rPh>
    <rPh sb="3" eb="5">
      <t>ホクブ</t>
    </rPh>
    <rPh sb="5" eb="7">
      <t>ソウゴウ</t>
    </rPh>
    <rPh sb="7" eb="9">
      <t>ジム</t>
    </rPh>
    <rPh sb="9" eb="11">
      <t>クミアイ</t>
    </rPh>
    <rPh sb="12" eb="14">
      <t>トクベツ</t>
    </rPh>
    <rPh sb="14" eb="16">
      <t>カイケイ</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</si>
  <si>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</si>
  <si>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</si>
  <si>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</si>
  <si>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</si>
  <si>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</si>
  <si>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</si>
  <si>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</si>
  <si>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</si>
  <si>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</si>
  <si>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</si>
  <si>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</si>
  <si>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</si>
  <si>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類似団体内の平均を下回り（マイナス標記）、財政運営上問題が生じるような将来のリスクが類似団体の中では低くくなっている。また、有形固定資産減価償却率については、類似団体内平均値同様に上昇傾向にあるが、類団平均値に比べると上昇率は緩やかであり、施設等の更新時期にはまだ余裕があると分析する。これは、直近5年間において学校施設（給食棟）や中央公民館など比較的大規模な施設の改築を実施したばかりである分析できるが、老朽化等により改修等が必要な施設は他にも存在していることから、今後も公共施設等総合管理計画に基づいた計画的な施設の修繕・改修等を行っていく必要がある。</t>
    <rPh sb="0" eb="2">
      <t>ショウライ</t>
    </rPh>
    <rPh sb="2" eb="4">
      <t>フタン</t>
    </rPh>
    <rPh sb="4" eb="6">
      <t>ヒリツ</t>
    </rPh>
    <rPh sb="7" eb="9">
      <t>ルイジ</t>
    </rPh>
    <rPh sb="9" eb="11">
      <t>ダンタイ</t>
    </rPh>
    <rPh sb="11" eb="12">
      <t>ナイ</t>
    </rPh>
    <rPh sb="13" eb="15">
      <t>ヘイキン</t>
    </rPh>
    <rPh sb="16" eb="18">
      <t>シタマワ</t>
    </rPh>
    <rPh sb="24" eb="26">
      <t>ヒョウキ</t>
    </rPh>
    <rPh sb="28" eb="30">
      <t>ザイセイ</t>
    </rPh>
    <rPh sb="30" eb="32">
      <t>ウンエイ</t>
    </rPh>
    <rPh sb="32" eb="33">
      <t>ジョウ</t>
    </rPh>
    <rPh sb="33" eb="35">
      <t>モンダイ</t>
    </rPh>
    <rPh sb="36" eb="37">
      <t>ショウ</t>
    </rPh>
    <rPh sb="42" eb="44">
      <t>ショウライ</t>
    </rPh>
    <rPh sb="49" eb="51">
      <t>ルイジ</t>
    </rPh>
    <rPh sb="51" eb="53">
      <t>ダンタイ</t>
    </rPh>
    <rPh sb="54" eb="55">
      <t>ナカ</t>
    </rPh>
    <rPh sb="57" eb="58">
      <t>ヒク</t>
    </rPh>
    <rPh sb="69" eb="71">
      <t>ユウケイ</t>
    </rPh>
    <rPh sb="71" eb="73">
      <t>コテイ</t>
    </rPh>
    <rPh sb="73" eb="75">
      <t>シサン</t>
    </rPh>
    <rPh sb="75" eb="77">
      <t>ゲンカ</t>
    </rPh>
    <rPh sb="77" eb="79">
      <t>ショウキャク</t>
    </rPh>
    <rPh sb="79" eb="80">
      <t>リツ</t>
    </rPh>
    <rPh sb="86" eb="88">
      <t>ルイジ</t>
    </rPh>
    <rPh sb="88" eb="90">
      <t>ダンタイ</t>
    </rPh>
    <rPh sb="90" eb="91">
      <t>ナイ</t>
    </rPh>
    <rPh sb="91" eb="94">
      <t>ヘイキンチ</t>
    </rPh>
    <rPh sb="94" eb="96">
      <t>ドウヨウ</t>
    </rPh>
    <rPh sb="97" eb="99">
      <t>ジョウショウ</t>
    </rPh>
    <rPh sb="99" eb="101">
      <t>ケイコウ</t>
    </rPh>
    <rPh sb="106" eb="107">
      <t>ルイ</t>
    </rPh>
    <rPh sb="107" eb="108">
      <t>ダン</t>
    </rPh>
    <rPh sb="108" eb="111">
      <t>ヘイキンチ</t>
    </rPh>
    <rPh sb="112" eb="113">
      <t>クラ</t>
    </rPh>
    <rPh sb="116" eb="118">
      <t>ジョウショウ</t>
    </rPh>
    <rPh sb="118" eb="119">
      <t>リツ</t>
    </rPh>
    <rPh sb="120" eb="121">
      <t>ユル</t>
    </rPh>
    <rPh sb="127" eb="129">
      <t>シセツ</t>
    </rPh>
    <rPh sb="129" eb="130">
      <t>トウ</t>
    </rPh>
    <rPh sb="131" eb="133">
      <t>コウシン</t>
    </rPh>
    <rPh sb="133" eb="135">
      <t>ジキ</t>
    </rPh>
    <rPh sb="139" eb="141">
      <t>ヨユウ</t>
    </rPh>
    <rPh sb="145" eb="147">
      <t>ブンセキ</t>
    </rPh>
    <rPh sb="154" eb="156">
      <t>チョッキン</t>
    </rPh>
    <rPh sb="157" eb="159">
      <t>ネンカン</t>
    </rPh>
    <rPh sb="163" eb="165">
      <t>ガッコウ</t>
    </rPh>
    <rPh sb="165" eb="167">
      <t>シセツ</t>
    </rPh>
    <rPh sb="168" eb="170">
      <t>キュウショク</t>
    </rPh>
    <rPh sb="170" eb="171">
      <t>トウ</t>
    </rPh>
    <rPh sb="173" eb="175">
      <t>チュウオウ</t>
    </rPh>
    <rPh sb="175" eb="178">
      <t>コウミンカン</t>
    </rPh>
    <rPh sb="180" eb="183">
      <t>ヒカクテキ</t>
    </rPh>
    <rPh sb="183" eb="186">
      <t>ダイキボ</t>
    </rPh>
    <rPh sb="187" eb="189">
      <t>シセツ</t>
    </rPh>
    <rPh sb="190" eb="192">
      <t>カイチク</t>
    </rPh>
    <rPh sb="193" eb="195">
      <t>ジッシ</t>
    </rPh>
    <rPh sb="203" eb="205">
      <t>ブンセキ</t>
    </rPh>
    <rPh sb="210" eb="213">
      <t>ロウキュウカ</t>
    </rPh>
    <rPh sb="213" eb="214">
      <t>トウ</t>
    </rPh>
    <rPh sb="217" eb="219">
      <t>カイシュウ</t>
    </rPh>
    <rPh sb="219" eb="220">
      <t>トウ</t>
    </rPh>
    <rPh sb="221" eb="223">
      <t>ヒツヨウ</t>
    </rPh>
    <rPh sb="224" eb="226">
      <t>シセツ</t>
    </rPh>
    <rPh sb="227" eb="228">
      <t>ホカ</t>
    </rPh>
    <rPh sb="230" eb="232">
      <t>ソンザイ</t>
    </rPh>
    <rPh sb="241" eb="243">
      <t>コンゴ</t>
    </rPh>
    <rPh sb="244" eb="246">
      <t>コウキョウ</t>
    </rPh>
    <rPh sb="246" eb="248">
      <t>シセツ</t>
    </rPh>
    <rPh sb="248" eb="249">
      <t>トウ</t>
    </rPh>
    <rPh sb="249" eb="251">
      <t>ソウゴウ</t>
    </rPh>
    <rPh sb="251" eb="253">
      <t>カンリ</t>
    </rPh>
    <rPh sb="253" eb="255">
      <t>ケイカク</t>
    </rPh>
    <rPh sb="256" eb="257">
      <t>モト</t>
    </rPh>
    <rPh sb="260" eb="262">
      <t>ケイカク</t>
    </rPh>
    <rPh sb="262" eb="263">
      <t>テキ</t>
    </rPh>
    <rPh sb="264" eb="266">
      <t>シセツ</t>
    </rPh>
    <rPh sb="267" eb="269">
      <t>シュウゼン</t>
    </rPh>
    <rPh sb="270" eb="272">
      <t>カイシュウ</t>
    </rPh>
    <rPh sb="272" eb="273">
      <t>トウ</t>
    </rPh>
    <rPh sb="274" eb="275">
      <t>オコナ</t>
    </rPh>
    <rPh sb="279" eb="281">
      <t>ヒツヨウ</t>
    </rPh>
    <phoneticPr fontId="2"/>
  </si>
  <si>
    <t>将来負担比率は類似団体内の平均を下回り（マイナス標記）、財政運営上問題が生じるような将来のリスクが類似団体の中では低くくなっている。実質公債費比率についても、類似団体内の平均を2.5ポイント下回り、比較的良好な結果を表している。今後も、計画的な投資を行いながらも、新規発行債を可能な限り抑制していく基本姿勢を維持する。</t>
    <rPh sb="66" eb="68">
      <t>ジッシツ</t>
    </rPh>
    <rPh sb="68" eb="71">
      <t>コウサイヒ</t>
    </rPh>
    <rPh sb="71" eb="73">
      <t>ヒリツ</t>
    </rPh>
    <rPh sb="99" eb="102">
      <t>ヒカクテキ</t>
    </rPh>
    <rPh sb="102" eb="104">
      <t>リョウコウ</t>
    </rPh>
    <rPh sb="105" eb="107">
      <t>ケッカ</t>
    </rPh>
    <rPh sb="108" eb="109">
      <t>アラワ</t>
    </rPh>
    <rPh sb="114" eb="116">
      <t>コンゴ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</si>
</sst>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c:ext xmlns:c16="http://schemas.microsoft.com/office/drawing/2014/chart" uri="{C3380CC4-5D6E-409C-BE32-E72D297353CC}">
              <c16:uniqueId val="{00000000-8117-47D8-B727-A42976A3E4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92544</c:v>
                </c:pt>
                <c:pt idx="1">
                  <c:v>100435</c:v>
                </c:pt>
                <c:pt idx="2">
                  <c:v>93797</c:v>
                </c:pt>
                <c:pt idx="3">
                  <c:v>93137</c:v>
                </c:pt>
                <c:pt idx="4">
                  <c:v>107426</c:v>
                </c:pt>
              </c:numCache>
            </c:numRef>
          </c:val>
          <c:smooth val="0"/>
          <c:extLst>
            <c:ext xmlns:c16="http://schemas.microsoft.com/office/drawing/2014/chart" uri="{C3380CC4-5D6E-409C-BE32-E72D297353CC}">
              <c16:uniqueId val="{00000001-8117-47D8-B727-A42976A3E492}"/>
            </c:ext>
          </c:extLst>
        </c:ser>
        <c:dLbls>
          <c:showLegendKey val="0"/>
          <c:showVal val="0"/>
          <c:showCatName val="0"/>
          <c:showSerName val="0"/>
          <c:showPercent val="0"/>
          <c:showBubbleSize val="0"/>
        </c:dLbls>
        <c:marker val="1"/>
        <c:smooth val="0"/>
        <c:axId val="675323312"/>
        <c:axId val="675320960"/>
      </c:lineChart>
      <c:catAx>
        <c:axId val="675323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5320960"/>
        <c:crosses val="autoZero"/>
        <c:auto val="1"/>
        <c:lblAlgn val="ctr"/>
        <c:lblOffset val="100"/>
        <c:tickLblSkip val="1"/>
        <c:tickMarkSkip val="1"/>
        <c:noMultiLvlLbl val="0"/>
      </c:catAx>
      <c:valAx>
        <c:axId val="6753209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5323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8.75</c:v>
                </c:pt>
                <c:pt idx="1">
                  <c:v>11.69</c:v>
                </c:pt>
                <c:pt idx="2">
                  <c:v>12.12</c:v>
                </c:pt>
                <c:pt idx="3">
                  <c:v>10.8</c:v>
                </c:pt>
                <c:pt idx="4">
                  <c:v>6.74</c:v>
                </c:pt>
              </c:numCache>
            </c:numRef>
          </c:val>
          <c:extLst>
            <c:ext xmlns:c16="http://schemas.microsoft.com/office/drawing/2014/chart" uri="{C3380CC4-5D6E-409C-BE32-E72D297353CC}">
              <c16:uniqueId val="{00000000-C1FC-4518-94D1-EB0F3387FC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36.659999999999997</c:v>
                </c:pt>
                <c:pt idx="1">
                  <c:v>31.82</c:v>
                </c:pt>
                <c:pt idx="2">
                  <c:v>29.82</c:v>
                </c:pt>
                <c:pt idx="3">
                  <c:v>28.18</c:v>
                </c:pt>
                <c:pt idx="4">
                  <c:v>26.61</c:v>
                </c:pt>
              </c:numCache>
            </c:numRef>
          </c:val>
          <c:extLst>
            <c:ext xmlns:c16="http://schemas.microsoft.com/office/drawing/2014/chart" uri="{C3380CC4-5D6E-409C-BE32-E72D297353CC}">
              <c16:uniqueId val="{00000001-C1FC-4518-94D1-EB0F3387FC8E}"/>
            </c:ext>
          </c:extLst>
        </c:ser>
        <c:dLbls>
          <c:showLegendKey val="0"/>
          <c:showVal val="0"/>
          <c:showCatName val="0"/>
          <c:showSerName val="0"/>
          <c:showPercent val="0"/>
          <c:showBubbleSize val="0"/>
        </c:dLbls>
        <c:gapWidth val="250"/>
        <c:overlap val="100"/>
        <c:axId val="675322528"/>
        <c:axId val="675331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1.81</c:v>
                </c:pt>
                <c:pt idx="1">
                  <c:v>-1.69</c:v>
                </c:pt>
                <c:pt idx="2">
                  <c:v>1.55</c:v>
                </c:pt>
                <c:pt idx="3">
                  <c:v>-2</c:v>
                </c:pt>
                <c:pt idx="4">
                  <c:v>-4.43</c:v>
                </c:pt>
              </c:numCache>
            </c:numRef>
          </c:val>
          <c:smooth val="0"/>
          <c:extLst>
            <c:ext xmlns:c16="http://schemas.microsoft.com/office/drawing/2014/chart" uri="{C3380CC4-5D6E-409C-BE32-E72D297353CC}">
              <c16:uniqueId val="{00000002-C1FC-4518-94D1-EB0F3387FC8E}"/>
            </c:ext>
          </c:extLst>
        </c:ser>
        <c:dLbls>
          <c:showLegendKey val="0"/>
          <c:showVal val="0"/>
          <c:showCatName val="0"/>
          <c:showSerName val="0"/>
          <c:showPercent val="0"/>
          <c:showBubbleSize val="0"/>
        </c:dLbls>
        <c:marker val="1"/>
        <c:smooth val="0"/>
        <c:axId val="675322528"/>
        <c:axId val="675331544"/>
      </c:lineChart>
      <c:catAx>
        <c:axId val="67532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75331544"/>
        <c:crosses val="autoZero"/>
        <c:auto val="1"/>
        <c:lblAlgn val="ctr"/>
        <c:lblOffset val="100"/>
        <c:tickLblSkip val="1"/>
        <c:tickMarkSkip val="1"/>
        <c:noMultiLvlLbl val="0"/>
      </c:catAx>
      <c:valAx>
        <c:axId val="675331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532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c:v>
                </c:pt>
                <c:pt idx="2">
                  <c:v>#N/A</c:v>
                </c:pt>
                <c:pt idx="3">
                  <c:v>0.08</c:v>
                </c:pt>
                <c:pt idx="4">
                  <c:v>#N/A</c:v>
                </c:pt>
                <c:pt idx="5">
                  <c:v>0.08</c:v>
                </c:pt>
                <c:pt idx="6">
                  <c:v>#N/A</c:v>
                </c:pt>
                <c:pt idx="7">
                  <c:v>0.03</c:v>
                </c:pt>
                <c:pt idx="8">
                  <c:v>#N/A</c:v>
                </c:pt>
                <c:pt idx="9">
                  <c:v>0</c:v>
                </c:pt>
              </c:numCache>
            </c:numRef>
          </c:val>
          <c:extLst>
            <c:ext xmlns:c16="http://schemas.microsoft.com/office/drawing/2014/chart" uri="{C3380CC4-5D6E-409C-BE32-E72D297353CC}">
              <c16:uniqueId val="{00000000-2F71-464D-8EE9-4ABC153878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71-464D-8EE9-4ABC153878B9}"/>
            </c:ext>
          </c:extLst>
        </c:ser>
        <c:ser>
          <c:idx val="2"/>
          <c:order val="2"/>
          <c:tx>
            <c:strRef>
              <c:f>データシート!$A$29</c:f>
              <c:strCache>
                <c:ptCount val="1"/>
                <c:pt idx="0">
                  <c:v>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0.12</c:v>
                </c:pt>
                <c:pt idx="8">
                  <c:v>#N/A</c:v>
                </c:pt>
                <c:pt idx="9">
                  <c:v>0.14000000000000001</c:v>
                </c:pt>
              </c:numCache>
            </c:numRef>
          </c:val>
          <c:extLst>
            <c:ext xmlns:c16="http://schemas.microsoft.com/office/drawing/2014/chart" uri="{C3380CC4-5D6E-409C-BE32-E72D297353CC}">
              <c16:uniqueId val="{00000002-2F71-464D-8EE9-4ABC153878B9}"/>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0.25</c:v>
                </c:pt>
                <c:pt idx="2">
                  <c:v>#N/A</c:v>
                </c:pt>
                <c:pt idx="3">
                  <c:v>0.28000000000000003</c:v>
                </c:pt>
                <c:pt idx="4">
                  <c:v>#N/A</c:v>
                </c:pt>
                <c:pt idx="5">
                  <c:v>0.43</c:v>
                </c:pt>
                <c:pt idx="6">
                  <c:v>#N/A</c:v>
                </c:pt>
                <c:pt idx="7">
                  <c:v>0.33</c:v>
                </c:pt>
                <c:pt idx="8">
                  <c:v>#N/A</c:v>
                </c:pt>
                <c:pt idx="9">
                  <c:v>0.44</c:v>
                </c:pt>
              </c:numCache>
            </c:numRef>
          </c:val>
          <c:extLst>
            <c:ext xmlns:c16="http://schemas.microsoft.com/office/drawing/2014/chart" uri="{C3380CC4-5D6E-409C-BE32-E72D297353CC}">
              <c16:uniqueId val="{00000003-2F71-464D-8EE9-4ABC153878B9}"/>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0.28999999999999998</c:v>
                </c:pt>
                <c:pt idx="2">
                  <c:v>#N/A</c:v>
                </c:pt>
                <c:pt idx="3">
                  <c:v>0.32</c:v>
                </c:pt>
                <c:pt idx="4">
                  <c:v>#N/A</c:v>
                </c:pt>
                <c:pt idx="5">
                  <c:v>0.28999999999999998</c:v>
                </c:pt>
                <c:pt idx="6">
                  <c:v>#N/A</c:v>
                </c:pt>
                <c:pt idx="7">
                  <c:v>0.5</c:v>
                </c:pt>
                <c:pt idx="8">
                  <c:v>#N/A</c:v>
                </c:pt>
                <c:pt idx="9">
                  <c:v>0.57999999999999996</c:v>
                </c:pt>
              </c:numCache>
            </c:numRef>
          </c:val>
          <c:extLst>
            <c:ext xmlns:c16="http://schemas.microsoft.com/office/drawing/2014/chart" uri="{C3380CC4-5D6E-409C-BE32-E72D297353CC}">
              <c16:uniqueId val="{00000004-2F71-464D-8EE9-4ABC153878B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1.23</c:v>
                </c:pt>
                <c:pt idx="2">
                  <c:v>#N/A</c:v>
                </c:pt>
                <c:pt idx="3">
                  <c:v>0.98</c:v>
                </c:pt>
                <c:pt idx="4">
                  <c:v>#N/A</c:v>
                </c:pt>
                <c:pt idx="5">
                  <c:v>1.67</c:v>
                </c:pt>
                <c:pt idx="6">
                  <c:v>#N/A</c:v>
                </c:pt>
                <c:pt idx="7">
                  <c:v>0.66</c:v>
                </c:pt>
                <c:pt idx="8">
                  <c:v>#N/A</c:v>
                </c:pt>
                <c:pt idx="9">
                  <c:v>0.59</c:v>
                </c:pt>
              </c:numCache>
            </c:numRef>
          </c:val>
          <c:extLst>
            <c:ext xmlns:c16="http://schemas.microsoft.com/office/drawing/2014/chart" uri="{C3380CC4-5D6E-409C-BE32-E72D297353CC}">
              <c16:uniqueId val="{00000005-2F71-464D-8EE9-4ABC153878B9}"/>
            </c:ext>
          </c:extLst>
        </c:ser>
        <c:ser>
          <c:idx val="6"/>
          <c:order val="6"/>
          <c:tx>
            <c:strRef>
              <c:f>データシート!$A$33</c:f>
              <c:strCache>
                <c:ptCount val="1"/>
                <c:pt idx="0">
                  <c:v>保養宿泊施設事業特別会計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1.05</c:v>
                </c:pt>
                <c:pt idx="2">
                  <c:v>#N/A</c:v>
                </c:pt>
                <c:pt idx="3">
                  <c:v>0.6</c:v>
                </c:pt>
                <c:pt idx="4">
                  <c:v>#N/A</c:v>
                </c:pt>
                <c:pt idx="5">
                  <c:v>0.74</c:v>
                </c:pt>
                <c:pt idx="6">
                  <c:v>#N/A</c:v>
                </c:pt>
                <c:pt idx="7">
                  <c:v>0.83</c:v>
                </c:pt>
                <c:pt idx="8">
                  <c:v>#N/A</c:v>
                </c:pt>
                <c:pt idx="9">
                  <c:v>1.08</c:v>
                </c:pt>
              </c:numCache>
            </c:numRef>
          </c:val>
          <c:extLst>
            <c:ext xmlns:c16="http://schemas.microsoft.com/office/drawing/2014/chart" uri="{C3380CC4-5D6E-409C-BE32-E72D297353CC}">
              <c16:uniqueId val="{00000006-2F71-464D-8EE9-4ABC153878B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3.25</c:v>
                </c:pt>
                <c:pt idx="2">
                  <c:v>#N/A</c:v>
                </c:pt>
                <c:pt idx="3">
                  <c:v>1.32</c:v>
                </c:pt>
                <c:pt idx="4">
                  <c:v>#N/A</c:v>
                </c:pt>
                <c:pt idx="5">
                  <c:v>3.48</c:v>
                </c:pt>
                <c:pt idx="6">
                  <c:v>#N/A</c:v>
                </c:pt>
                <c:pt idx="7">
                  <c:v>3.76</c:v>
                </c:pt>
                <c:pt idx="8">
                  <c:v>#N/A</c:v>
                </c:pt>
                <c:pt idx="9">
                  <c:v>4.41</c:v>
                </c:pt>
              </c:numCache>
            </c:numRef>
          </c:val>
          <c:extLst>
            <c:ext xmlns:c16="http://schemas.microsoft.com/office/drawing/2014/chart" uri="{C3380CC4-5D6E-409C-BE32-E72D297353CC}">
              <c16:uniqueId val="{00000007-2F71-464D-8EE9-4ABC153878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8.65</c:v>
                </c:pt>
                <c:pt idx="2">
                  <c:v>#N/A</c:v>
                </c:pt>
                <c:pt idx="3">
                  <c:v>11.61</c:v>
                </c:pt>
                <c:pt idx="4">
                  <c:v>#N/A</c:v>
                </c:pt>
                <c:pt idx="5">
                  <c:v>12.03</c:v>
                </c:pt>
                <c:pt idx="6">
                  <c:v>#N/A</c:v>
                </c:pt>
                <c:pt idx="7">
                  <c:v>10.77</c:v>
                </c:pt>
                <c:pt idx="8">
                  <c:v>#N/A</c:v>
                </c:pt>
                <c:pt idx="9">
                  <c:v>6.73</c:v>
                </c:pt>
              </c:numCache>
            </c:numRef>
          </c:val>
          <c:extLst>
            <c:ext xmlns:c16="http://schemas.microsoft.com/office/drawing/2014/chart" uri="{C3380CC4-5D6E-409C-BE32-E72D297353CC}">
              <c16:uniqueId val="{00000008-2F71-464D-8EE9-4ABC153878B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7.92</c:v>
                </c:pt>
                <c:pt idx="2">
                  <c:v>#N/A</c:v>
                </c:pt>
                <c:pt idx="3">
                  <c:v>8.57</c:v>
                </c:pt>
                <c:pt idx="4">
                  <c:v>#N/A</c:v>
                </c:pt>
                <c:pt idx="5">
                  <c:v>7.98</c:v>
                </c:pt>
                <c:pt idx="6">
                  <c:v>#N/A</c:v>
                </c:pt>
                <c:pt idx="7">
                  <c:v>8.1199999999999992</c:v>
                </c:pt>
                <c:pt idx="8">
                  <c:v>#N/A</c:v>
                </c:pt>
                <c:pt idx="9">
                  <c:v>7.83</c:v>
                </c:pt>
              </c:numCache>
            </c:numRef>
          </c:val>
          <c:extLst>
            <c:ext xmlns:c16="http://schemas.microsoft.com/office/drawing/2014/chart" uri="{C3380CC4-5D6E-409C-BE32-E72D297353CC}">
              <c16:uniqueId val="{00000009-2F71-464D-8EE9-4ABC153878B9}"/>
            </c:ext>
          </c:extLst>
        </c:ser>
        <c:dLbls>
          <c:showLegendKey val="0"/>
          <c:showVal val="0"/>
          <c:showCatName val="0"/>
          <c:showSerName val="0"/>
          <c:showPercent val="0"/>
          <c:showBubbleSize val="0"/>
        </c:dLbls>
        <c:gapWidth val="150"/>
        <c:overlap val="100"/>
        <c:axId val="675322920"/>
        <c:axId val="675320176"/>
      </c:barChart>
      <c:catAx>
        <c:axId val="675322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5320176"/>
        <c:crosses val="autoZero"/>
        <c:auto val="1"/>
        <c:lblAlgn val="ctr"/>
        <c:lblOffset val="100"/>
        <c:tickLblSkip val="1"/>
        <c:tickMarkSkip val="1"/>
        <c:noMultiLvlLbl val="0"/>
      </c:catAx>
      <c:valAx>
        <c:axId val="675320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5322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780</c:v>
                </c:pt>
                <c:pt idx="5">
                  <c:v>816</c:v>
                </c:pt>
                <c:pt idx="8">
                  <c:v>803</c:v>
                </c:pt>
                <c:pt idx="11">
                  <c:v>772</c:v>
                </c:pt>
                <c:pt idx="14">
                  <c:v>757</c:v>
                </c:pt>
              </c:numCache>
            </c:numRef>
          </c:val>
          <c:extLst>
            <c:ext xmlns:c16="http://schemas.microsoft.com/office/drawing/2014/chart" uri="{C3380CC4-5D6E-409C-BE32-E72D297353CC}">
              <c16:uniqueId val="{00000000-6645-42DC-93B5-448294CEE9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6645-42DC-93B5-448294CEE9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645-42DC-93B5-448294CEE9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c:v>
                </c:pt>
                <c:pt idx="3">
                  <c:v>14</c:v>
                </c:pt>
                <c:pt idx="6">
                  <c:v>15</c:v>
                </c:pt>
                <c:pt idx="9">
                  <c:v>15</c:v>
                </c:pt>
                <c:pt idx="12">
                  <c:v>12</c:v>
                </c:pt>
              </c:numCache>
            </c:numRef>
          </c:val>
          <c:extLst>
            <c:ext xmlns:c16="http://schemas.microsoft.com/office/drawing/2014/chart" uri="{C3380CC4-5D6E-409C-BE32-E72D297353CC}">
              <c16:uniqueId val="{00000003-6645-42DC-93B5-448294CEE9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469</c:v>
                </c:pt>
                <c:pt idx="3">
                  <c:v>466</c:v>
                </c:pt>
                <c:pt idx="6">
                  <c:v>472</c:v>
                </c:pt>
                <c:pt idx="9">
                  <c:v>477</c:v>
                </c:pt>
                <c:pt idx="12">
                  <c:v>466</c:v>
                </c:pt>
              </c:numCache>
            </c:numRef>
          </c:val>
          <c:extLst>
            <c:ext xmlns:c16="http://schemas.microsoft.com/office/drawing/2014/chart" uri="{C3380CC4-5D6E-409C-BE32-E72D297353CC}">
              <c16:uniqueId val="{00000004-6645-42DC-93B5-448294CEE9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45-42DC-93B5-448294CEE9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45-42DC-93B5-448294CEE9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564</c:v>
                </c:pt>
                <c:pt idx="3">
                  <c:v>544</c:v>
                </c:pt>
                <c:pt idx="6">
                  <c:v>552</c:v>
                </c:pt>
                <c:pt idx="9">
                  <c:v>549</c:v>
                </c:pt>
                <c:pt idx="12">
                  <c:v>520</c:v>
                </c:pt>
              </c:numCache>
            </c:numRef>
          </c:val>
          <c:extLst>
            <c:ext xmlns:c16="http://schemas.microsoft.com/office/drawing/2014/chart" uri="{C3380CC4-5D6E-409C-BE32-E72D297353CC}">
              <c16:uniqueId val="{00000007-6645-42DC-93B5-448294CEE9F1}"/>
            </c:ext>
          </c:extLst>
        </c:ser>
        <c:dLbls>
          <c:showLegendKey val="0"/>
          <c:showVal val="0"/>
          <c:showCatName val="0"/>
          <c:showSerName val="0"/>
          <c:showPercent val="0"/>
          <c:showBubbleSize val="0"/>
        </c:dLbls>
        <c:gapWidth val="100"/>
        <c:overlap val="100"/>
        <c:axId val="675329976"/>
        <c:axId val="675332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268</c:v>
                </c:pt>
                <c:pt idx="2">
                  <c:v>#N/A</c:v>
                </c:pt>
                <c:pt idx="3">
                  <c:v>#N/A</c:v>
                </c:pt>
                <c:pt idx="4">
                  <c:v>209</c:v>
                </c:pt>
                <c:pt idx="5">
                  <c:v>#N/A</c:v>
                </c:pt>
                <c:pt idx="6">
                  <c:v>#N/A</c:v>
                </c:pt>
                <c:pt idx="7">
                  <c:v>237</c:v>
                </c:pt>
                <c:pt idx="8">
                  <c:v>#N/A</c:v>
                </c:pt>
                <c:pt idx="9">
                  <c:v>#N/A</c:v>
                </c:pt>
                <c:pt idx="10">
                  <c:v>269</c:v>
                </c:pt>
                <c:pt idx="11">
                  <c:v>#N/A</c:v>
                </c:pt>
                <c:pt idx="12">
                  <c:v>#N/A</c:v>
                </c:pt>
                <c:pt idx="13">
                  <c:v>241</c:v>
                </c:pt>
                <c:pt idx="14">
                  <c:v>#N/A</c:v>
                </c:pt>
              </c:numCache>
            </c:numRef>
          </c:val>
          <c:smooth val="0"/>
          <c:extLst>
            <c:ext xmlns:c16="http://schemas.microsoft.com/office/drawing/2014/chart" uri="{C3380CC4-5D6E-409C-BE32-E72D297353CC}">
              <c16:uniqueId val="{00000008-6645-42DC-93B5-448294CEE9F1}"/>
            </c:ext>
          </c:extLst>
        </c:ser>
        <c:dLbls>
          <c:showLegendKey val="0"/>
          <c:showVal val="0"/>
          <c:showCatName val="0"/>
          <c:showSerName val="0"/>
          <c:showPercent val="0"/>
          <c:showBubbleSize val="0"/>
        </c:dLbls>
        <c:marker val="1"/>
        <c:smooth val="0"/>
        <c:axId val="675329976"/>
        <c:axId val="675332328"/>
      </c:lineChart>
      <c:catAx>
        <c:axId val="675329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5332328"/>
        <c:crosses val="autoZero"/>
        <c:auto val="1"/>
        <c:lblAlgn val="ctr"/>
        <c:lblOffset val="100"/>
        <c:tickLblSkip val="1"/>
        <c:tickMarkSkip val="1"/>
        <c:noMultiLvlLbl val="0"/>
      </c:catAx>
      <c:valAx>
        <c:axId val="675332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5329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8292</c:v>
                </c:pt>
                <c:pt idx="5">
                  <c:v>8119</c:v>
                </c:pt>
                <c:pt idx="8">
                  <c:v>7559</c:v>
                </c:pt>
                <c:pt idx="11">
                  <c:v>7543</c:v>
                </c:pt>
                <c:pt idx="14">
                  <c:v>7189</c:v>
                </c:pt>
              </c:numCache>
            </c:numRef>
          </c:val>
          <c:extLst>
            <c:ext xmlns:c16="http://schemas.microsoft.com/office/drawing/2014/chart" uri="{C3380CC4-5D6E-409C-BE32-E72D297353CC}">
              <c16:uniqueId val="{00000000-1004-403A-8496-070C6E7E83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004-403A-8496-070C6E7E83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3606</c:v>
                </c:pt>
                <c:pt idx="5">
                  <c:v>3222</c:v>
                </c:pt>
                <c:pt idx="8">
                  <c:v>3176</c:v>
                </c:pt>
                <c:pt idx="11">
                  <c:v>3135</c:v>
                </c:pt>
                <c:pt idx="14">
                  <c:v>2903</c:v>
                </c:pt>
              </c:numCache>
            </c:numRef>
          </c:val>
          <c:extLst>
            <c:ext xmlns:c16="http://schemas.microsoft.com/office/drawing/2014/chart" uri="{C3380CC4-5D6E-409C-BE32-E72D297353CC}">
              <c16:uniqueId val="{00000002-1004-403A-8496-070C6E7E83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004-403A-8496-070C6E7E83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004-403A-8496-070C6E7E83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04-403A-8496-070C6E7E83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993</c:v>
                </c:pt>
                <c:pt idx="3">
                  <c:v>1004</c:v>
                </c:pt>
                <c:pt idx="6">
                  <c:v>939</c:v>
                </c:pt>
                <c:pt idx="9">
                  <c:v>953</c:v>
                </c:pt>
                <c:pt idx="12">
                  <c:v>918</c:v>
                </c:pt>
              </c:numCache>
            </c:numRef>
          </c:val>
          <c:extLst>
            <c:ext xmlns:c16="http://schemas.microsoft.com/office/drawing/2014/chart" uri="{C3380CC4-5D6E-409C-BE32-E72D297353CC}">
              <c16:uniqueId val="{00000006-1004-403A-8496-070C6E7E83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122</c:v>
                </c:pt>
                <c:pt idx="3">
                  <c:v>63</c:v>
                </c:pt>
                <c:pt idx="6">
                  <c:v>70</c:v>
                </c:pt>
                <c:pt idx="9">
                  <c:v>167</c:v>
                </c:pt>
                <c:pt idx="12">
                  <c:v>119</c:v>
                </c:pt>
              </c:numCache>
            </c:numRef>
          </c:val>
          <c:extLst>
            <c:ext xmlns:c16="http://schemas.microsoft.com/office/drawing/2014/chart" uri="{C3380CC4-5D6E-409C-BE32-E72D297353CC}">
              <c16:uniqueId val="{00000007-1004-403A-8496-070C6E7E83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5707</c:v>
                </c:pt>
                <c:pt idx="3">
                  <c:v>5139</c:v>
                </c:pt>
                <c:pt idx="6">
                  <c:v>5077</c:v>
                </c:pt>
                <c:pt idx="9">
                  <c:v>4540</c:v>
                </c:pt>
                <c:pt idx="12">
                  <c:v>4240</c:v>
                </c:pt>
              </c:numCache>
            </c:numRef>
          </c:val>
          <c:extLst>
            <c:ext xmlns:c16="http://schemas.microsoft.com/office/drawing/2014/chart" uri="{C3380CC4-5D6E-409C-BE32-E72D297353CC}">
              <c16:uniqueId val="{00000008-1004-403A-8496-070C6E7E83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c:v>
                </c:pt>
                <c:pt idx="3">
                  <c:v>8</c:v>
                </c:pt>
                <c:pt idx="6">
                  <c:v>5</c:v>
                </c:pt>
                <c:pt idx="9">
                  <c:v>1</c:v>
                </c:pt>
                <c:pt idx="12">
                  <c:v>1</c:v>
                </c:pt>
              </c:numCache>
            </c:numRef>
          </c:val>
          <c:extLst>
            <c:ext xmlns:c16="http://schemas.microsoft.com/office/drawing/2014/chart" uri="{C3380CC4-5D6E-409C-BE32-E72D297353CC}">
              <c16:uniqueId val="{00000009-1004-403A-8496-070C6E7E83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4144</c:v>
                </c:pt>
                <c:pt idx="3">
                  <c:v>4322</c:v>
                </c:pt>
                <c:pt idx="6">
                  <c:v>4288</c:v>
                </c:pt>
                <c:pt idx="9">
                  <c:v>4238</c:v>
                </c:pt>
                <c:pt idx="12">
                  <c:v>4174</c:v>
                </c:pt>
              </c:numCache>
            </c:numRef>
          </c:val>
          <c:extLst>
            <c:ext xmlns:c16="http://schemas.microsoft.com/office/drawing/2014/chart" uri="{C3380CC4-5D6E-409C-BE32-E72D297353CC}">
              <c16:uniqueId val="{0000000A-1004-403A-8496-070C6E7E83A0}"/>
            </c:ext>
          </c:extLst>
        </c:ser>
        <c:dLbls>
          <c:showLegendKey val="0"/>
          <c:showVal val="0"/>
          <c:showCatName val="0"/>
          <c:showSerName val="0"/>
          <c:showPercent val="0"/>
          <c:showBubbleSize val="0"/>
        </c:dLbls>
        <c:gapWidth val="100"/>
        <c:overlap val="100"/>
        <c:axId val="675321352"/>
        <c:axId val="675328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004-403A-8496-070C6E7E83A0}"/>
            </c:ext>
          </c:extLst>
        </c:ser>
        <c:dLbls>
          <c:showLegendKey val="0"/>
          <c:showVal val="0"/>
          <c:showCatName val="0"/>
          <c:showSerName val="0"/>
          <c:showPercent val="0"/>
          <c:showBubbleSize val="0"/>
        </c:dLbls>
        <c:marker val="1"/>
        <c:smooth val="0"/>
        <c:axId val="675321352"/>
        <c:axId val="675328800"/>
      </c:lineChart>
      <c:catAx>
        <c:axId val="675321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75328800"/>
        <c:crosses val="autoZero"/>
        <c:auto val="1"/>
        <c:lblAlgn val="ctr"/>
        <c:lblOffset val="100"/>
        <c:tickLblSkip val="1"/>
        <c:tickMarkSkip val="1"/>
        <c:noMultiLvlLbl val="0"/>
      </c:catAx>
      <c:valAx>
        <c:axId val="67532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5321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1230</c:v>
                </c:pt>
                <c:pt idx="1">
                  <c:v>1155</c:v>
                </c:pt>
                <c:pt idx="2">
                  <c:v>1090</c:v>
                </c:pt>
              </c:numCache>
            </c:numRef>
          </c:val>
          <c:extLst>
            <c:ext xmlns:c16="http://schemas.microsoft.com/office/drawing/2014/chart" uri="{C3380CC4-5D6E-409C-BE32-E72D297353CC}">
              <c16:uniqueId val="{00000000-AAC8-4615-A9D5-43E7FDA7BA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207</c:v>
                </c:pt>
                <c:pt idx="1">
                  <c:v>207</c:v>
                </c:pt>
                <c:pt idx="2">
                  <c:v>207</c:v>
                </c:pt>
              </c:numCache>
            </c:numRef>
          </c:val>
          <c:extLst>
            <c:ext xmlns:c16="http://schemas.microsoft.com/office/drawing/2014/chart" uri="{C3380CC4-5D6E-409C-BE32-E72D297353CC}">
              <c16:uniqueId val="{00000001-AAC8-4615-A9D5-43E7FDA7BA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1172</c:v>
                </c:pt>
                <c:pt idx="1">
                  <c:v>1182</c:v>
                </c:pt>
                <c:pt idx="2">
                  <c:v>1023</c:v>
                </c:pt>
              </c:numCache>
            </c:numRef>
          </c:val>
          <c:extLst>
            <c:ext xmlns:c16="http://schemas.microsoft.com/office/drawing/2014/chart" uri="{C3380CC4-5D6E-409C-BE32-E72D297353CC}">
              <c16:uniqueId val="{00000002-AAC8-4615-A9D5-43E7FDA7BAED}"/>
            </c:ext>
          </c:extLst>
        </c:ser>
        <c:dLbls>
          <c:showLegendKey val="0"/>
          <c:showVal val="0"/>
          <c:showCatName val="0"/>
          <c:showSerName val="0"/>
          <c:showPercent val="0"/>
          <c:showBubbleSize val="0"/>
        </c:dLbls>
        <c:gapWidth val="120"/>
        <c:overlap val="100"/>
        <c:axId val="675325272"/>
        <c:axId val="675322136"/>
      </c:barChart>
      <c:catAx>
        <c:axId val="675325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75322136"/>
        <c:crosses val="autoZero"/>
        <c:auto val="1"/>
        <c:lblAlgn val="ctr"/>
        <c:lblOffset val="100"/>
        <c:tickLblSkip val="1"/>
        <c:tickMarkSkip val="1"/>
        <c:noMultiLvlLbl val="0"/>
      </c:catAx>
      <c:valAx>
        <c:axId val="675322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75325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{F79E27E9-12FE-454C-AF87-05D574C36B92}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BA7-4BF9-B0E3-A08B978476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{A4B3A8D8-0FD1-42D2-BBDB-CD495B52B1F8}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A7-4BF9-B0E3-A08B978476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{43D00A0C-5431-404B-836B-98C03A4423C2}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A7-4BF9-B0E3-A08B978476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{2F0AA875-D41B-4FA5-AD6F-CBAAAB9116F0}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A7-4BF9-B0E3-A08B978476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{FF7643FC-003C-4BC6-89FD-8191B0E26E2D}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A7-4BF9-B0E3-A08B9784766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{9FF90E2B-B16E-4673-A844-8B1CE22AF6AA}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BA7-4BF9-B0E3-A08B9784766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{7485C7C9-B162-4C1C-B9F2-E0438D4D049B}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BA7-4BF9-B0E3-A08B9784766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{917E4843-5A31-4212-B97F-694FA16A12D9}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BA7-4BF9-B0E3-A08B9784766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{1AA735FC-8C85-4AD1-A695-8269BFB67E98}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BA7-4BF9-B0E3-A08B978476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55.3</c:v>
                </c:pt>
                <c:pt idx="24">
                  <c:v>55.2</c:v>
                </c:pt>
                <c:pt idx="32">
                  <c:v>55.9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BA7-4BF9-B0E3-A08B978476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{B3DABE10-3834-431C-8BCC-8D18065F14E9}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BA7-4BF9-B0E3-A08B978476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{7D34C5F0-C144-4DDD-A913-6D58B1DC9604}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A7-4BF9-B0E3-A08B978476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{A7174116-0B40-47D4-946F-1F0216F73D9E}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A7-4BF9-B0E3-A08B978476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{B707DFD7-67D2-4486-A76A-D2D7083D27DB}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A7-4BF9-B0E3-A08B978476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{607B8513-EA80-42C7-9A8D-D92162149715}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A7-4BF9-B0E3-A08B9784766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{317485A4-06A9-46FD-88A9-81B3503E6694}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BA7-4BF9-B0E3-A08B97847661}"/>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{855D2378-9843-49E2-8E8D-770E33F27B6E}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BA7-4BF9-B0E3-A08B9784766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{64EA9D4A-4BA5-4D3C-9651-26718A2A1BB1}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BA7-4BF9-B0E3-A08B97847661}"/>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{88F093FF-D3A9-47FB-91D7-5485F854CD25}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BA7-4BF9-B0E3-A08B978476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55.6</c:v>
                </c:pt>
                <c:pt idx="24">
                  <c:v>59.8</c:v>
                </c:pt>
                <c:pt idx="32">
                  <c:v>60.5</c:v>
                </c:pt>
              </c:numCache>
            </c:numRef>
          </c:xVal>
          <c:yVal>
            <c:numRef>
              <c:f>公会計指標分析・財政指標組合せ分析表!$BP$55:$DC$55</c:f>
              <c:numCache>
                <c:formatCode>#,##0.0;"▲ "#,##0.0</c:formatCode>
                <c:ptCount val="40"/>
                <c:pt idx="16">
                  <c:v>58.9</c:v>
                </c:pt>
                <c:pt idx="24">
                  <c:v>51.4</c:v>
                </c:pt>
                <c:pt idx="32">
                  <c:v>46.8</c:v>
                </c:pt>
              </c:numCache>
            </c:numRef>
          </c:yVal>
          <c:smooth val="0"/>
          <c:extLst>
            <c:ext xmlns:c16="http://schemas.microsoft.com/office/drawing/2014/chart" uri="{C3380CC4-5D6E-409C-BE32-E72D297353CC}">
              <c16:uniqueId val="{00000013-7BA7-4BF9-B0E3-A08B97847661}"/>
            </c:ext>
          </c:extLst>
        </c:ser>
        <c:dLbls>
          <c:showLegendKey val="0"/>
          <c:showVal val="1"/>
          <c:showCatName val="0"/>
          <c:showSerName val="0"/>
          <c:showPercent val="0"/>
          <c:showBubbleSize val="0"/>
        </c:dLbls>
        <c:axId val="675328408"/>
        <c:axId val="675329192"/>
      </c:scatterChart>
      <c:valAx>
        <c:axId val="675328408"/>
        <c:scaling>
          <c:orientation val="minMax"/>
          <c:max val="61"/>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5329192"/>
        <c:crosses val="autoZero"/>
        <c:crossBetween val="midCat"/>
      </c:valAx>
      <c:valAx>
        <c:axId val="675329192"/>
        <c:scaling>
          <c:orientation val="minMax"/>
          <c:max val="6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5328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{763594FA-E450-4A4F-99BD-328E36272704}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A0B-49F0-AB72-216E363E6A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{E4A2C9C4-34EE-4424-8B2D-520B731FEB1E}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0B-49F0-AB72-216E363E6A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{976BA8B9-7FCD-4F68-A1CF-B6F08C06E8BF}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0B-49F0-AB72-216E363E6A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{2BFED4BF-3243-4FBC-BA5A-836EC28BEC1C}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0B-49F0-AB72-216E363E6A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{AB32EF85-EC52-4B4C-9BE3-9E551F680910}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0B-49F0-AB72-216E363E6A8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{89B9D8B3-D91C-46A2-92C1-D1B2EB359454}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A0B-49F0-AB72-216E363E6A8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{F0E71242-EC74-4323-9034-45680358719A}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A0B-49F0-AB72-216E363E6A8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{956BABA4-0020-4B79-BA2A-EF449A39A197}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A0B-49F0-AB72-216E363E6A8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{736BC6BF-5176-4837-AC4A-B8A77E6A24E0}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A0B-49F0-AB72-216E363E6A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7.5</c:v>
                </c:pt>
                <c:pt idx="16">
                  <c:v>7.2</c:v>
                </c:pt>
                <c:pt idx="24">
                  <c:v>7.2</c:v>
                </c:pt>
                <c:pt idx="32">
                  <c:v>7.4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A0B-49F0-AB72-216E363E6A8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{2B843EBE-C73E-4844-899E-AAFDBC5F9310}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A0B-49F0-AB72-216E363E6A8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{EF733329-8F6A-4CF8-A686-8287544B5173}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0B-49F0-AB72-216E363E6A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{1179C748-254E-4BFE-9916-E256178FF2AB}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0B-49F0-AB72-216E363E6A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{C91B81A5-ECFE-467A-9485-04998CDA0C21}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0B-49F0-AB72-216E363E6A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{26F4CE1C-B218-496D-AE11-0D741A3103D5}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0B-49F0-AB72-216E363E6A8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{F66283DD-6AA4-441A-9872-283157206BB9}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A0B-49F0-AB72-216E363E6A8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{A887F274-6838-46D6-98DB-0287B7F37E16}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A0B-49F0-AB72-216E363E6A8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{86D5F7EE-6DF4-4D0E-BD1B-487ECD8D0EA7}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A0B-49F0-AB72-216E363E6A8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{DD8FC2DB-0BFD-4011-A53C-7CCCC443FD57}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A0B-49F0-AB72-216E363E6A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c:ext xmlns:c16="http://schemas.microsoft.com/office/drawing/2014/chart" uri="{C3380CC4-5D6E-409C-BE32-E72D297353CC}">
              <c16:uniqueId val="{00000013-5A0B-49F0-AB72-216E363E6A8D}"/>
            </c:ext>
          </c:extLst>
        </c:ser>
        <c:dLbls>
          <c:showLegendKey val="0"/>
          <c:showVal val="1"/>
          <c:showCatName val="0"/>
          <c:showSerName val="0"/>
          <c:showPercent val="0"/>
          <c:showBubbleSize val="0"/>
        </c:dLbls>
        <c:axId val="675336248"/>
        <c:axId val="675335072"/>
      </c:scatterChart>
      <c:valAx>
        <c:axId val="675336248"/>
        <c:scaling>
          <c:orientation val="minMax"/>
          <c:max val="12.799999999999999"/>
          <c:min val="9.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5335072"/>
        <c:crosses val="autoZero"/>
        <c:crossBetween val="midCat"/>
      </c:valAx>
      <c:valAx>
        <c:axId val="675335072"/>
        <c:scaling>
          <c:orientation val="minMax"/>
          <c:max val="6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53362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松川町総合計画」等に基づき、喫緊の課題である事業を選定しながら、投資的経費に係る新規発行債を毎年有効的に発行するものの、償還額以上の地方債発行を抑制してきた結果、元利償還金は年々減少している。</a:t>
          </a:r>
        </a:p>
        <a:p>
          <a:r>
            <a:rPr kumimoji="1" lang="ja-JP" altLang="en-US" sz="1200">
              <a:latin typeface="ＭＳ ゴシック" pitchFamily="49" charset="-128"/>
              <a:ea typeface="ＭＳ ゴシック" pitchFamily="49" charset="-128"/>
            </a:rPr>
            <a:t>しかし、公債費のピークを過ぎたものの、一般会計や下水道事業会計で今後は体育館耐震補強や下水施設の長寿命化といった大型の公共投資が予定されており、財源に起債を充てるため、据置期間が終了すると将来的には元利償還金が増加していくことが予測できる。</a:t>
          </a:r>
        </a:p>
        <a:p>
          <a:r>
            <a:rPr kumimoji="1" lang="ja-JP" altLang="en-US" sz="1200">
              <a:latin typeface="ＭＳ ゴシック" pitchFamily="49" charset="-128"/>
              <a:ea typeface="ＭＳ ゴシック" pitchFamily="49" charset="-128"/>
            </a:rPr>
            <a:t>計画的な投資を行いながらも、新規発行債を可能な限り抑制していく基本姿勢を維持する。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については、償還金以上の新規発行は行わない抑制姿勢を維持していることから、減少してきている。しかし、今後は体育館の耐震補強工事など、多数の大型公共投資が計画されていることから、中期的に見て増加していくことが推測される。</a:t>
          </a:r>
        </a:p>
        <a:p>
          <a:r>
            <a:rPr kumimoji="1" lang="ja-JP" altLang="en-US" sz="1400">
              <a:latin typeface="ＭＳ ゴシック" pitchFamily="49" charset="-128"/>
              <a:ea typeface="ＭＳ ゴシック" pitchFamily="49" charset="-128"/>
            </a:rPr>
            <a:t>併せて、基金の取り崩しを行い事業財源へ充当する案件も増加していることから、充当可能財源は今後も減少していくと推察される。早期健全化基準未満ではあるが、今後とも新規発行債の抑制を基調として、将来負担が過度に増えることがないよう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長野県松川町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億円積み立てた一方、中学校給食棟改築に伴い公共施設等整備基金を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万円取り崩したこと、ふるさと応援基金から町内保育園整備等のために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万円に取り崩したこと等により、基金全体としては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・今後予定されている町民体育館耐震補強工事等の公共施設整備の財源として基金を取崩すため、基金全体として残高は減少する見込みである。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・ふる里基金：ふるさとの創生、発展のための事業。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・地域福祉基金：地域福祉の充実、発展に関する事業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・ふるさと応援基金：ふるさと応援寄附金（ふるさと納税）を原資とし、寄附金を活用するための事業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・公共施設等整備基金：今後の公共施設等の整備のため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年度に行った中学校給食棟改築事業の財源として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・ふる里基金：町民提案型まちづくり事業補助金の財源として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・ふるさと応援基金：ふるさと応援寄附金（ふるさと納税）を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万円積み立てた一方で、町内保育園施設整備等の財源として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年度事業である小中学校エアコン設備整備事業と、平成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年度に予定されている町民体育館耐震補強工事等の公共施設整備に約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万円充当するため、減少する見込である。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・松川町発電事業特別会計に対して過去に行った繰出金の償還金と、同特別会計余剰金の積立と、これを財源とした入学祝い金事業のため。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・公共施設等の対策等に係る経費や社会保障関係経費の増大に伴う取崩。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％程度の範囲となるように努める。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・各年度の決算状況を見ながら可能な範囲で積立てていく。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・基金運用における利子積立分の増。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・中長期的には繰り入れる見込みがないため、現在の残高を維持する。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13,399
13,297
72.79
6,909,581
6,591,140
276,020
4,096,748
4,173,584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類似団体平均値と比べ、</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程度下回っており、これまでも改修・改築等を行ってきている施設等があることから、類似団体に比べ有形固定資産が比較的新しいということができる。しかし、今後は老朽化した施設等について、維持管理や更新、集約・複合化などを含めた検討が必要であり、公共施設等総合管理計画に基づき、適切な資産管理に努めていくことが求められ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70" name="直線コネクタ 69"/>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71" name="有形固定資産減価償却率最小値テキスト"/>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72" name="直線コネクタ 71"/>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73"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74" name="直線コネクタ 73"/>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112412</xdr:rowOff>
    </xdr:from>
    <xdr:ext cx="405111" cy="259045"/>
    <xdr:sp macro="" textlink="">
      <xdr:nvSpPr>
        <xdr:cNvPr id="75" name="有形固定資産減価償却率平均値テキスト"/>
        <xdr:cNvSpPr txBox="1"/>
      </xdr:nvSpPr>
      <xdr:spPr>
        <a:xfrm>
          <a:off x="4813300" y="6027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76" name="フローチャート: 判断 75"/>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77" name="フローチャート: 判断 76"/>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8" name="フローチャート: 判断 77"/>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116713</xdr:rowOff>
    </xdr:from>
    <xdr:to>
      <xdr:col>23</xdr:col>
      <xdr:colOff>136525</xdr:colOff>
      <xdr:row>33</xdr:row>
      <xdr:rowOff>46863</xdr:rowOff>
    </xdr:to>
    <xdr:sp macro="" textlink="">
      <xdr:nvSpPr>
        <xdr:cNvPr id="84" name="楕円 83"/>
        <xdr:cNvSpPr/>
      </xdr:nvSpPr>
      <xdr:spPr>
        <a:xfrm>
          <a:off x="47117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95140</xdr:rowOff>
    </xdr:from>
    <xdr:ext cx="405111" cy="259045"/>
    <xdr:sp macro="" textlink="">
      <xdr:nvSpPr>
        <xdr:cNvPr id="85" name="有形固定資産減価償却率該当値テキスト"/>
        <xdr:cNvSpPr txBox="1"/>
      </xdr:nvSpPr>
      <xdr:spPr>
        <a:xfrm>
          <a:off x="4813300" y="635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146939</xdr:rowOff>
    </xdr:from>
    <xdr:to>
      <xdr:col>19</xdr:col>
      <xdr:colOff>187325</xdr:colOff>
      <xdr:row>33</xdr:row>
      <xdr:rowOff>77089</xdr:rowOff>
    </xdr:to>
    <xdr:sp macro="" textlink="">
      <xdr:nvSpPr>
        <xdr:cNvPr id="86" name="楕円 85"/>
        <xdr:cNvSpPr/>
      </xdr:nvSpPr>
      <xdr:spPr>
        <a:xfrm>
          <a:off x="4000500" y="64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167513</xdr:rowOff>
    </xdr:from>
    <xdr:to>
      <xdr:col>23</xdr:col>
      <xdr:colOff>85725</xdr:colOff>
      <xdr:row>33</xdr:row>
      <xdr:rowOff>26289</xdr:rowOff>
    </xdr:to>
    <xdr:cxnSp macro="">
      <xdr:nvCxnSpPr>
        <xdr:cNvPr id="87" name="直線コネクタ 86"/>
        <xdr:cNvCxnSpPr/>
      </xdr:nvCxnSpPr>
      <xdr:spPr>
        <a:xfrm flipV="1">
          <a:off x="4051300" y="6425438"/>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142621</xdr:rowOff>
    </xdr:from>
    <xdr:to>
      <xdr:col>15</xdr:col>
      <xdr:colOff>187325</xdr:colOff>
      <xdr:row>33</xdr:row>
      <xdr:rowOff>72771</xdr:rowOff>
    </xdr:to>
    <xdr:sp macro="" textlink="">
      <xdr:nvSpPr>
        <xdr:cNvPr id="88" name="楕円 87"/>
        <xdr:cNvSpPr/>
      </xdr:nvSpPr>
      <xdr:spPr>
        <a:xfrm>
          <a:off x="3238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21971</xdr:rowOff>
    </xdr:from>
    <xdr:to>
      <xdr:col>19</xdr:col>
      <xdr:colOff>136525</xdr:colOff>
      <xdr:row>33</xdr:row>
      <xdr:rowOff>26289</xdr:rowOff>
    </xdr:to>
    <xdr:cxnSp macro="">
      <xdr:nvCxnSpPr>
        <xdr:cNvPr id="89" name="直線コネクタ 88"/>
        <xdr:cNvCxnSpPr/>
      </xdr:nvCxnSpPr>
      <xdr:spPr>
        <a:xfrm>
          <a:off x="3289300" y="6451346"/>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66438</xdr:rowOff>
    </xdr:from>
    <xdr:ext cx="405111" cy="259045"/>
    <xdr:sp macro="" textlink="">
      <xdr:nvSpPr>
        <xdr:cNvPr id="90" name="n_1aveValue有形固定資産減価償却率"/>
        <xdr:cNvSpPr txBox="1"/>
      </xdr:nvSpPr>
      <xdr:spPr>
        <a:xfrm>
          <a:off x="3836044" y="598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76344</xdr:rowOff>
    </xdr:from>
    <xdr:ext cx="405111" cy="259045"/>
    <xdr:sp macro="" textlink="">
      <xdr:nvSpPr>
        <xdr:cNvPr id="91" name="n_2aveValue有形固定資産減価償却率"/>
        <xdr:cNvSpPr txBox="1"/>
      </xdr:nvSpPr>
      <xdr:spPr>
        <a:xfrm>
          <a:off x="3086744" y="616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68216</xdr:rowOff>
    </xdr:from>
    <xdr:ext cx="405111" cy="259045"/>
    <xdr:sp macro="" textlink="">
      <xdr:nvSpPr>
        <xdr:cNvPr id="92" name="n_1mainValue有形固定資産減価償却率"/>
        <xdr:cNvSpPr txBox="1"/>
      </xdr:nvSpPr>
      <xdr:spPr>
        <a:xfrm>
          <a:off x="3836044" y="649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63898</xdr:rowOff>
    </xdr:from>
    <xdr:ext cx="405111" cy="259045"/>
    <xdr:sp macro="" textlink="">
      <xdr:nvSpPr>
        <xdr:cNvPr id="93" name="n_2mainValue有形固定資産減価償却率"/>
        <xdr:cNvSpPr txBox="1"/>
      </xdr:nvSpPr>
      <xdr:spPr>
        <a:xfrm>
          <a:off x="3086744" y="649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類似団体や</a:t>
          </a:r>
          <a:r>
            <a:rPr kumimoji="1" lang="ja-JP" altLang="ja-JP" sz="1100">
              <a:solidFill>
                <a:schemeClr val="dk1"/>
              </a:solidFill>
              <a:effectLst/>
              <a:latin typeface="+mn-lt"/>
              <a:ea typeface="+mn-ea"/>
              <a:cs typeface="+mn-cs"/>
            </a:rPr>
            <a:t>長野県平均</a:t>
          </a:r>
          <a:r>
            <a:rPr kumimoji="1" lang="ja-JP" altLang="en-US" sz="1100">
              <a:solidFill>
                <a:schemeClr val="dk1"/>
              </a:solidFill>
              <a:effectLst/>
              <a:latin typeface="+mn-lt"/>
              <a:ea typeface="+mn-ea"/>
              <a:cs typeface="+mn-cs"/>
            </a:rPr>
            <a:t>値</a:t>
          </a:r>
          <a:r>
            <a:rPr kumimoji="1" lang="ja-JP" altLang="en-US" sz="1100">
              <a:latin typeface="ＭＳ Ｐゴシック" panose="020B0600070205080204" pitchFamily="50" charset="-128"/>
              <a:ea typeface="ＭＳ Ｐゴシック" panose="020B0600070205080204" pitchFamily="50" charset="-128"/>
            </a:rPr>
            <a:t>に比べて低い数値であり、債務に対する返済能力が高いといえる。これは将来負担の要因である地方債について定期償還に加え繰上償還を積極的に実施してきたことにより残高が減少したことや、基金積立をおこなってきた結果が、類似団体との比較で低い数値となっている要因であると分析する。急激な歳入（経常一般財源等）の増加が見込まれないなかでは、今後も基金の積立に努めるとともに、財政を圧迫するほどの過度の起債を発行することが無いように、長期的な視点で事業を実施することが求められ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09" name="直線コネクタ 108"/>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10" name="テキスト ボックス 109"/>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11" name="直線コネクタ 110"/>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12" name="テキスト ボックス 111"/>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13" name="直線コネクタ 112"/>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14" name="テキスト ボックス 113"/>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17" name="直線コネクタ 116"/>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18" name="テキスト ボックス 117"/>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9" name="直線コネクタ 118"/>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20" name="テキスト ボックス 119"/>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21" name="直線コネクタ 120"/>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22" name="テキスト ボックス 121"/>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26" name="直線コネクタ 125"/>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27" name="債務償還可能年数最小値テキスト"/>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28" name="直線コネクタ 127"/>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9"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0" name="直線コネクタ 129"/>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76058</xdr:rowOff>
    </xdr:from>
    <xdr:ext cx="340478" cy="259045"/>
    <xdr:sp macro="" textlink="">
      <xdr:nvSpPr>
        <xdr:cNvPr id="131" name="債務償還可能年数平均値テキスト"/>
        <xdr:cNvSpPr txBox="1"/>
      </xdr:nvSpPr>
      <xdr:spPr>
        <a:xfrm>
          <a:off x="14846300" y="5819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32" name="フローチャート: 判断 131"/>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7144</xdr:rowOff>
    </xdr:from>
    <xdr:to>
      <xdr:col>76</xdr:col>
      <xdr:colOff>73025</xdr:colOff>
      <xdr:row>32</xdr:row>
      <xdr:rowOff>108744</xdr:rowOff>
    </xdr:to>
    <xdr:sp macro="" textlink="">
      <xdr:nvSpPr>
        <xdr:cNvPr id="138" name="楕円 137"/>
        <xdr:cNvSpPr/>
      </xdr:nvSpPr>
      <xdr:spPr>
        <a:xfrm>
          <a:off x="14744700" y="62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157021</xdr:rowOff>
    </xdr:from>
    <xdr:ext cx="340478" cy="259045"/>
    <xdr:sp macro="" textlink="">
      <xdr:nvSpPr>
        <xdr:cNvPr id="139" name="債務償還可能年数該当値テキスト"/>
        <xdr:cNvSpPr txBox="1"/>
      </xdr:nvSpPr>
      <xdr:spPr>
        <a:xfrm>
          <a:off x="14846300" y="62434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13,399
13,297
72.79
6,909,581
6,591,140
276,020
4,096,748
4,173,584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41746</xdr:rowOff>
    </xdr:from>
    <xdr:ext cx="405111" cy="259045"/>
    <xdr:sp macro="" textlink="">
      <xdr:nvSpPr>
        <xdr:cNvPr id="63" name="【道路】&#10;有形固定資産減価償却率平均値テキスト"/>
        <xdr:cNvSpPr txBox="1"/>
      </xdr:nvSpPr>
      <xdr:spPr>
        <a:xfrm>
          <a:off x="4673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907</xdr:rowOff>
    </xdr:from>
    <xdr:to>
      <xdr:col>24</xdr:col>
      <xdr:colOff>114300</xdr:colOff>
      <xdr:row>41</xdr:row>
      <xdr:rowOff>102507</xdr:rowOff>
    </xdr:to>
    <xdr:sp macro="" textlink="">
      <xdr:nvSpPr>
        <xdr:cNvPr id="72" name="楕円 71"/>
        <xdr:cNvSpPr/>
      </xdr:nvSpPr>
      <xdr:spPr>
        <a:xfrm>
          <a:off x="45847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87284</xdr:rowOff>
    </xdr:from>
    <xdr:ext cx="405111" cy="259045"/>
    <xdr:sp macro="" textlink="">
      <xdr:nvSpPr>
        <xdr:cNvPr id="73" name="【道路】&#10;有形固定資産減価償却率該当値テキスト"/>
        <xdr:cNvSpPr txBox="1"/>
      </xdr:nvSpPr>
      <xdr:spPr>
        <a:xfrm>
          <a:off x="4673600" y="694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36830</xdr:rowOff>
    </xdr:from>
    <xdr:to>
      <xdr:col>20</xdr:col>
      <xdr:colOff>38100</xdr:colOff>
      <xdr:row>41</xdr:row>
      <xdr:rowOff>138430</xdr:rowOff>
    </xdr:to>
    <xdr:sp macro="" textlink="">
      <xdr:nvSpPr>
        <xdr:cNvPr id="74" name="楕円 73"/>
        <xdr:cNvSpPr/>
      </xdr:nvSpPr>
      <xdr:spPr>
        <a:xfrm>
          <a:off x="3746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51707</xdr:rowOff>
    </xdr:from>
    <xdr:to>
      <xdr:col>24</xdr:col>
      <xdr:colOff>63500</xdr:colOff>
      <xdr:row>41</xdr:row>
      <xdr:rowOff>87630</xdr:rowOff>
    </xdr:to>
    <xdr:cxnSp macro="">
      <xdr:nvCxnSpPr>
        <xdr:cNvPr id="75" name="直線コネクタ 74"/>
        <xdr:cNvCxnSpPr/>
      </xdr:nvCxnSpPr>
      <xdr:spPr>
        <a:xfrm flipV="1">
          <a:off x="3797300" y="70811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72753</xdr:rowOff>
    </xdr:from>
    <xdr:to>
      <xdr:col>15</xdr:col>
      <xdr:colOff>101600</xdr:colOff>
      <xdr:row>42</xdr:row>
      <xdr:rowOff>2903</xdr:rowOff>
    </xdr:to>
    <xdr:sp macro="" textlink="">
      <xdr:nvSpPr>
        <xdr:cNvPr id="76" name="楕円 75"/>
        <xdr:cNvSpPr/>
      </xdr:nvSpPr>
      <xdr:spPr>
        <a:xfrm>
          <a:off x="2857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87630</xdr:rowOff>
    </xdr:from>
    <xdr:to>
      <xdr:col>19</xdr:col>
      <xdr:colOff>177800</xdr:colOff>
      <xdr:row>41</xdr:row>
      <xdr:rowOff>123553</xdr:rowOff>
    </xdr:to>
    <xdr:cxnSp macro="">
      <xdr:nvCxnSpPr>
        <xdr:cNvPr id="77" name="直線コネクタ 76"/>
        <xdr:cNvCxnSpPr/>
      </xdr:nvCxnSpPr>
      <xdr:spPr>
        <a:xfrm flipV="1">
          <a:off x="2908300" y="71170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8000</xdr:rowOff>
    </xdr:from>
    <xdr:ext cx="405111" cy="259045"/>
    <xdr:sp macro="" textlink="">
      <xdr:nvSpPr>
        <xdr:cNvPr id="78" name="n_1aveValue【道路】&#10;有形固定資産減価償却率"/>
        <xdr:cNvSpPr txBox="1"/>
      </xdr:nvSpPr>
      <xdr:spPr>
        <a:xfrm>
          <a:off x="35820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9" name="n_2aveValue【道路】&#10;有形固定資産減価償却率"/>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129557</xdr:rowOff>
    </xdr:from>
    <xdr:ext cx="405111" cy="259045"/>
    <xdr:sp macro="" textlink="">
      <xdr:nvSpPr>
        <xdr:cNvPr id="80" name="n_1mainValue【道路】&#10;有形固定資産減価償却率"/>
        <xdr:cNvSpPr txBox="1"/>
      </xdr:nvSpPr>
      <xdr:spPr>
        <a:xfrm>
          <a:off x="35820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165480</xdr:rowOff>
    </xdr:from>
    <xdr:ext cx="405111" cy="259045"/>
    <xdr:sp macro="" textlink="">
      <xdr:nvSpPr>
        <xdr:cNvPr id="81" name="n_2mainValue【道路】&#10;有形固定資産減価償却率"/>
        <xdr:cNvSpPr txBox="1"/>
      </xdr:nvSpPr>
      <xdr:spPr>
        <a:xfrm>
          <a:off x="2705744" y="719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5" name="直線コネクタ 104"/>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6" name="【道路】&#10;一人当たり延長最小値テキスト"/>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7" name="直線コネクタ 106"/>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8" name="【道路】&#10;一人当たり延長最大値テキスト"/>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9" name="直線コネクタ 108"/>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139355</xdr:rowOff>
    </xdr:from>
    <xdr:ext cx="534377" cy="259045"/>
    <xdr:sp macro="" textlink="">
      <xdr:nvSpPr>
        <xdr:cNvPr id="110" name="【道路】&#10;一人当たり延長平均値テキスト"/>
        <xdr:cNvSpPr txBox="1"/>
      </xdr:nvSpPr>
      <xdr:spPr>
        <a:xfrm>
          <a:off x="10515600" y="631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11" name="フローチャート: 判断 110"/>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12" name="フローチャート: 判断 111"/>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3" name="フローチャート: 判断 112"/>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58413</xdr:rowOff>
    </xdr:from>
    <xdr:to>
      <xdr:col>55</xdr:col>
      <xdr:colOff>50800</xdr:colOff>
      <xdr:row>38</xdr:row>
      <xdr:rowOff>160013</xdr:rowOff>
    </xdr:to>
    <xdr:sp macro="" textlink="">
      <xdr:nvSpPr>
        <xdr:cNvPr id="119" name="楕円 118"/>
        <xdr:cNvSpPr/>
      </xdr:nvSpPr>
      <xdr:spPr>
        <a:xfrm>
          <a:off x="10426700" y="65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36840</xdr:rowOff>
    </xdr:from>
    <xdr:ext cx="534377" cy="259045"/>
    <xdr:sp macro="" textlink="">
      <xdr:nvSpPr>
        <xdr:cNvPr id="120" name="【道路】&#10;一人当たり延長該当値テキスト"/>
        <xdr:cNvSpPr txBox="1"/>
      </xdr:nvSpPr>
      <xdr:spPr>
        <a:xfrm>
          <a:off x="10515600" y="655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65557</xdr:rowOff>
    </xdr:from>
    <xdr:to>
      <xdr:col>50</xdr:col>
      <xdr:colOff>165100</xdr:colOff>
      <xdr:row>38</xdr:row>
      <xdr:rowOff>167157</xdr:rowOff>
    </xdr:to>
    <xdr:sp macro="" textlink="">
      <xdr:nvSpPr>
        <xdr:cNvPr id="121" name="楕円 120"/>
        <xdr:cNvSpPr/>
      </xdr:nvSpPr>
      <xdr:spPr>
        <a:xfrm>
          <a:off x="9588500" y="65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109213</xdr:rowOff>
    </xdr:from>
    <xdr:to>
      <xdr:col>55</xdr:col>
      <xdr:colOff>0</xdr:colOff>
      <xdr:row>38</xdr:row>
      <xdr:rowOff>116357</xdr:rowOff>
    </xdr:to>
    <xdr:cxnSp macro="">
      <xdr:nvCxnSpPr>
        <xdr:cNvPr id="122" name="直線コネクタ 121"/>
        <xdr:cNvCxnSpPr/>
      </xdr:nvCxnSpPr>
      <xdr:spPr>
        <a:xfrm flipV="1">
          <a:off x="9639300" y="6624313"/>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70396</xdr:rowOff>
    </xdr:from>
    <xdr:to>
      <xdr:col>46</xdr:col>
      <xdr:colOff>38100</xdr:colOff>
      <xdr:row>39</xdr:row>
      <xdr:rowOff>546</xdr:rowOff>
    </xdr:to>
    <xdr:sp macro="" textlink="">
      <xdr:nvSpPr>
        <xdr:cNvPr id="123" name="楕円 122"/>
        <xdr:cNvSpPr/>
      </xdr:nvSpPr>
      <xdr:spPr>
        <a:xfrm>
          <a:off x="8699500" y="65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116357</xdr:rowOff>
    </xdr:from>
    <xdr:to>
      <xdr:col>50</xdr:col>
      <xdr:colOff>114300</xdr:colOff>
      <xdr:row>38</xdr:row>
      <xdr:rowOff>121196</xdr:rowOff>
    </xdr:to>
    <xdr:cxnSp macro="">
      <xdr:nvCxnSpPr>
        <xdr:cNvPr id="124" name="直線コネクタ 123"/>
        <xdr:cNvCxnSpPr/>
      </xdr:nvCxnSpPr>
      <xdr:spPr>
        <a:xfrm flipV="1">
          <a:off x="8750300" y="6631457"/>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123315</xdr:rowOff>
    </xdr:from>
    <xdr:ext cx="534377" cy="259045"/>
    <xdr:sp macro="" textlink="">
      <xdr:nvSpPr>
        <xdr:cNvPr id="125" name="n_1aveValue【道路】&#10;一人当たり延長"/>
        <xdr:cNvSpPr txBox="1"/>
      </xdr:nvSpPr>
      <xdr:spPr>
        <a:xfrm>
          <a:off x="93594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26" name="n_2aveValue【道路】&#10;一人当たり延長"/>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158284</xdr:rowOff>
    </xdr:from>
    <xdr:ext cx="534377" cy="259045"/>
    <xdr:sp macro="" textlink="">
      <xdr:nvSpPr>
        <xdr:cNvPr id="127" name="n_1mainValue【道路】&#10;一人当たり延長"/>
        <xdr:cNvSpPr txBox="1"/>
      </xdr:nvSpPr>
      <xdr:spPr>
        <a:xfrm>
          <a:off x="9359411" y="66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163123</xdr:rowOff>
    </xdr:from>
    <xdr:ext cx="534377" cy="259045"/>
    <xdr:sp macro="" textlink="">
      <xdr:nvSpPr>
        <xdr:cNvPr id="128" name="n_2mainValue【道路】&#10;一人当たり延長"/>
        <xdr:cNvSpPr txBox="1"/>
      </xdr:nvSpPr>
      <xdr:spPr>
        <a:xfrm>
          <a:off x="8483111" y="66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51" name="直線コネクタ 150"/>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52" name="【橋りょう・トンネル】&#10;有形固定資産減価償却率最小値テキスト"/>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53" name="直線コネクタ 152"/>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54"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55" name="直線コネクタ 154"/>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69359</xdr:rowOff>
    </xdr:from>
    <xdr:ext cx="405111" cy="259045"/>
    <xdr:sp macro="" textlink="">
      <xdr:nvSpPr>
        <xdr:cNvPr id="156" name="【橋りょう・トンネル】&#10;有形固定資産減価償却率平均値テキスト"/>
        <xdr:cNvSpPr txBox="1"/>
      </xdr:nvSpPr>
      <xdr:spPr>
        <a:xfrm>
          <a:off x="4673600" y="10184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7" name="フローチャート: 判断 156"/>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8" name="フローチャート: 判断 157"/>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9" name="フローチャート: 判断 158"/>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65" name="楕円 164"/>
        <xdr:cNvSpPr/>
      </xdr:nvSpPr>
      <xdr:spPr>
        <a:xfrm>
          <a:off x="4584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109237</xdr:rowOff>
    </xdr:from>
    <xdr:ext cx="405111" cy="259045"/>
    <xdr:sp macro="" textlink="">
      <xdr:nvSpPr>
        <xdr:cNvPr id="166" name="【橋りょう・トンネル】&#10;有形固定資産減価償却率該当値テキスト"/>
        <xdr:cNvSpPr txBox="1"/>
      </xdr:nvSpPr>
      <xdr:spPr>
        <a:xfrm>
          <a:off x="4673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111506</xdr:rowOff>
    </xdr:from>
    <xdr:to>
      <xdr:col>20</xdr:col>
      <xdr:colOff>38100</xdr:colOff>
      <xdr:row>59</xdr:row>
      <xdr:rowOff>41656</xdr:rowOff>
    </xdr:to>
    <xdr:sp macro="" textlink="">
      <xdr:nvSpPr>
        <xdr:cNvPr id="167" name="楕円 166"/>
        <xdr:cNvSpPr/>
      </xdr:nvSpPr>
      <xdr:spPr>
        <a:xfrm>
          <a:off x="3746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137160</xdr:rowOff>
    </xdr:from>
    <xdr:to>
      <xdr:col>24</xdr:col>
      <xdr:colOff>63500</xdr:colOff>
      <xdr:row>58</xdr:row>
      <xdr:rowOff>162306</xdr:rowOff>
    </xdr:to>
    <xdr:cxnSp macro="">
      <xdr:nvCxnSpPr>
        <xdr:cNvPr id="168" name="直線コネクタ 167"/>
        <xdr:cNvCxnSpPr/>
      </xdr:nvCxnSpPr>
      <xdr:spPr>
        <a:xfrm flipV="1">
          <a:off x="3797300" y="1008126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93218</xdr:rowOff>
    </xdr:from>
    <xdr:to>
      <xdr:col>15</xdr:col>
      <xdr:colOff>101600</xdr:colOff>
      <xdr:row>59</xdr:row>
      <xdr:rowOff>23368</xdr:rowOff>
    </xdr:to>
    <xdr:sp macro="" textlink="">
      <xdr:nvSpPr>
        <xdr:cNvPr id="169" name="楕円 168"/>
        <xdr:cNvSpPr/>
      </xdr:nvSpPr>
      <xdr:spPr>
        <a:xfrm>
          <a:off x="28575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144018</xdr:rowOff>
    </xdr:from>
    <xdr:to>
      <xdr:col>19</xdr:col>
      <xdr:colOff>177800</xdr:colOff>
      <xdr:row>58</xdr:row>
      <xdr:rowOff>162306</xdr:rowOff>
    </xdr:to>
    <xdr:cxnSp macro="">
      <xdr:nvCxnSpPr>
        <xdr:cNvPr id="170" name="直線コネクタ 169"/>
        <xdr:cNvCxnSpPr/>
      </xdr:nvCxnSpPr>
      <xdr:spPr>
        <a:xfrm>
          <a:off x="2908300" y="1008811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101363</xdr:rowOff>
    </xdr:from>
    <xdr:ext cx="405111" cy="259045"/>
    <xdr:sp macro="" textlink="">
      <xdr:nvSpPr>
        <xdr:cNvPr id="171" name="n_1aveValue【橋りょう・トンネル】&#10;有形固定資産減価償却率"/>
        <xdr:cNvSpPr txBox="1"/>
      </xdr:nvSpPr>
      <xdr:spPr>
        <a:xfrm>
          <a:off x="35820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126509</xdr:rowOff>
    </xdr:from>
    <xdr:ext cx="405111" cy="259045"/>
    <xdr:sp macro="" textlink="">
      <xdr:nvSpPr>
        <xdr:cNvPr id="172" name="n_2aveValue【橋りょう・トンネル】&#10;有形固定資産減価償却率"/>
        <xdr:cNvSpPr txBox="1"/>
      </xdr:nvSpPr>
      <xdr:spPr>
        <a:xfrm>
          <a:off x="2705744"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58183</xdr:rowOff>
    </xdr:from>
    <xdr:ext cx="405111" cy="259045"/>
    <xdr:sp macro="" textlink="">
      <xdr:nvSpPr>
        <xdr:cNvPr id="173" name="n_1mainValue【橋りょう・トンネル】&#10;有形固定資産減価償却率"/>
        <xdr:cNvSpPr txBox="1"/>
      </xdr:nvSpPr>
      <xdr:spPr>
        <a:xfrm>
          <a:off x="3582044" y="983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39895</xdr:rowOff>
    </xdr:from>
    <xdr:ext cx="405111" cy="259045"/>
    <xdr:sp macro="" textlink="">
      <xdr:nvSpPr>
        <xdr:cNvPr id="174" name="n_2mainValue【橋りょう・トンネル】&#10;有形固定資産減価償却率"/>
        <xdr:cNvSpPr txBox="1"/>
      </xdr:nvSpPr>
      <xdr:spPr>
        <a:xfrm>
          <a:off x="2705744"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4" name="テキスト ボックス 19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98" name="直線コネクタ 197"/>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9" name="【橋りょう・トンネル】&#10;一人当たり有形固定資産（償却資産）額最小値テキスト"/>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200" name="直線コネクタ 199"/>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201" name="【橋りょう・トンネル】&#10;一人当たり有形固定資産（償却資産）額最大値テキスト"/>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202" name="直線コネクタ 201"/>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17832</xdr:rowOff>
    </xdr:from>
    <xdr:ext cx="599010" cy="259045"/>
    <xdr:sp macro="" textlink="">
      <xdr:nvSpPr>
        <xdr:cNvPr id="203" name="【橋りょう・トンネル】&#10;一人当たり有形固定資産（償却資産）額平均値テキスト"/>
        <xdr:cNvSpPr txBox="1"/>
      </xdr:nvSpPr>
      <xdr:spPr>
        <a:xfrm>
          <a:off x="10515600" y="10304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204" name="フローチャート: 判断 203"/>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205" name="フローチャート: 判断 204"/>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206" name="フローチャート: 判断 205"/>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155467</xdr:rowOff>
    </xdr:from>
    <xdr:to>
      <xdr:col>55</xdr:col>
      <xdr:colOff>50800</xdr:colOff>
      <xdr:row>62</xdr:row>
      <xdr:rowOff>85617</xdr:rowOff>
    </xdr:to>
    <xdr:sp macro="" textlink="">
      <xdr:nvSpPr>
        <xdr:cNvPr id="212" name="楕円 211"/>
        <xdr:cNvSpPr/>
      </xdr:nvSpPr>
      <xdr:spPr>
        <a:xfrm>
          <a:off x="10426700" y="106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133894</xdr:rowOff>
    </xdr:from>
    <xdr:ext cx="599010" cy="259045"/>
    <xdr:sp macro="" textlink="">
      <xdr:nvSpPr>
        <xdr:cNvPr id="213" name="【橋りょう・トンネル】&#10;一人当たり有形固定資産（償却資産）額該当値テキスト"/>
        <xdr:cNvSpPr txBox="1"/>
      </xdr:nvSpPr>
      <xdr:spPr>
        <a:xfrm>
          <a:off x="10515600" y="1059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164433</xdr:rowOff>
    </xdr:from>
    <xdr:to>
      <xdr:col>50</xdr:col>
      <xdr:colOff>165100</xdr:colOff>
      <xdr:row>62</xdr:row>
      <xdr:rowOff>94583</xdr:rowOff>
    </xdr:to>
    <xdr:sp macro="" textlink="">
      <xdr:nvSpPr>
        <xdr:cNvPr id="214" name="楕円 213"/>
        <xdr:cNvSpPr/>
      </xdr:nvSpPr>
      <xdr:spPr>
        <a:xfrm>
          <a:off x="9588500" y="1062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34817</xdr:rowOff>
    </xdr:from>
    <xdr:to>
      <xdr:col>55</xdr:col>
      <xdr:colOff>0</xdr:colOff>
      <xdr:row>62</xdr:row>
      <xdr:rowOff>43783</xdr:rowOff>
    </xdr:to>
    <xdr:cxnSp macro="">
      <xdr:nvCxnSpPr>
        <xdr:cNvPr id="215" name="直線コネクタ 214"/>
        <xdr:cNvCxnSpPr/>
      </xdr:nvCxnSpPr>
      <xdr:spPr>
        <a:xfrm flipV="1">
          <a:off x="9639300" y="10664717"/>
          <a:ext cx="838200" cy="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7804</xdr:rowOff>
    </xdr:from>
    <xdr:to>
      <xdr:col>46</xdr:col>
      <xdr:colOff>38100</xdr:colOff>
      <xdr:row>62</xdr:row>
      <xdr:rowOff>109404</xdr:rowOff>
    </xdr:to>
    <xdr:sp macro="" textlink="">
      <xdr:nvSpPr>
        <xdr:cNvPr id="216" name="楕円 215"/>
        <xdr:cNvSpPr/>
      </xdr:nvSpPr>
      <xdr:spPr>
        <a:xfrm>
          <a:off x="8699500" y="1063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43783</xdr:rowOff>
    </xdr:from>
    <xdr:to>
      <xdr:col>50</xdr:col>
      <xdr:colOff>114300</xdr:colOff>
      <xdr:row>62</xdr:row>
      <xdr:rowOff>58604</xdr:rowOff>
    </xdr:to>
    <xdr:cxnSp macro="">
      <xdr:nvCxnSpPr>
        <xdr:cNvPr id="217" name="直線コネクタ 216"/>
        <xdr:cNvCxnSpPr/>
      </xdr:nvCxnSpPr>
      <xdr:spPr>
        <a:xfrm flipV="1">
          <a:off x="8750300" y="10673683"/>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160731</xdr:rowOff>
    </xdr:from>
    <xdr:ext cx="599010" cy="259045"/>
    <xdr:sp macro="" textlink="">
      <xdr:nvSpPr>
        <xdr:cNvPr id="218" name="n_1aveValue【橋りょう・トンネル】&#10;一人当たり有形固定資産（償却資産）額"/>
        <xdr:cNvSpPr txBox="1"/>
      </xdr:nvSpPr>
      <xdr:spPr>
        <a:xfrm>
          <a:off x="9327095" y="1027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219" name="n_2aveValue【橋りょう・トンネル】&#10;一人当たり有形固定資産（償却資産）額"/>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85710</xdr:rowOff>
    </xdr:from>
    <xdr:ext cx="599010" cy="259045"/>
    <xdr:sp macro="" textlink="">
      <xdr:nvSpPr>
        <xdr:cNvPr id="220" name="n_1mainValue【橋りょう・トンネル】&#10;一人当たり有形固定資産（償却資産）額"/>
        <xdr:cNvSpPr txBox="1"/>
      </xdr:nvSpPr>
      <xdr:spPr>
        <a:xfrm>
          <a:off x="9327095" y="1071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100531</xdr:rowOff>
    </xdr:from>
    <xdr:ext cx="599010" cy="259045"/>
    <xdr:sp macro="" textlink="">
      <xdr:nvSpPr>
        <xdr:cNvPr id="221" name="n_2mainValue【橋りょう・トンネル】&#10;一人当たり有形固定資産（償却資産）額"/>
        <xdr:cNvSpPr txBox="1"/>
      </xdr:nvSpPr>
      <xdr:spPr>
        <a:xfrm>
          <a:off x="8450795" y="1073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7" name="正方形/長方形 23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2" name="テキスト ボックス 2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3" name="直線コネクタ 2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4" name="テキスト ボックス 2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5" name="直線コネクタ 2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6" name="テキスト ボックス 2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7" name="直線コネクタ 2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8" name="テキスト ボックス 2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9" name="直線コネクタ 2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0" name="テキスト ボックス 2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1" name="直線コネクタ 2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2" name="テキスト ボックス 2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3" name="直線コネクタ 2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4" name="テキスト ボックス 2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5" name="直線コネクタ 2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6" name="テキスト ボックス 2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278" name="直線コネクタ 277"/>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279" name="【認定こども園・幼稚園・保育所】&#10;有形固定資産減価償却率最小値テキスト"/>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280" name="直線コネクタ 279"/>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2" name="直線コネクタ 28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283" name="【認定こども園・幼稚園・保育所】&#10;有形固定資産減価償却率平均値テキスト"/>
        <xdr:cNvSpPr txBox="1"/>
      </xdr:nvSpPr>
      <xdr:spPr>
        <a:xfrm>
          <a:off x="16357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284" name="フローチャート: 判断 283"/>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285" name="フローチャート: 判断 284"/>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286" name="フローチャート: 判断 285"/>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7" name="テキスト ボックス 2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292" name="楕円 291"/>
        <xdr:cNvSpPr/>
      </xdr:nvSpPr>
      <xdr:spPr>
        <a:xfrm>
          <a:off x="16268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162577</xdr:rowOff>
    </xdr:from>
    <xdr:ext cx="405111" cy="259045"/>
    <xdr:sp macro="" textlink="">
      <xdr:nvSpPr>
        <xdr:cNvPr id="293" name="【認定こども園・幼稚園・保育所】&#10;有形固定資産減価償却率該当値テキスト"/>
        <xdr:cNvSpPr txBox="1"/>
      </xdr:nvSpPr>
      <xdr:spPr>
        <a:xfrm>
          <a:off x="16357600"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23495</xdr:rowOff>
    </xdr:from>
    <xdr:to>
      <xdr:col>81</xdr:col>
      <xdr:colOff>101600</xdr:colOff>
      <xdr:row>38</xdr:row>
      <xdr:rowOff>125095</xdr:rowOff>
    </xdr:to>
    <xdr:sp macro="" textlink="">
      <xdr:nvSpPr>
        <xdr:cNvPr id="294" name="楕円 293"/>
        <xdr:cNvSpPr/>
      </xdr:nvSpPr>
      <xdr:spPr>
        <a:xfrm>
          <a:off x="15430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19050</xdr:rowOff>
    </xdr:from>
    <xdr:to>
      <xdr:col>85</xdr:col>
      <xdr:colOff>127000</xdr:colOff>
      <xdr:row>38</xdr:row>
      <xdr:rowOff>74295</xdr:rowOff>
    </xdr:to>
    <xdr:cxnSp macro="">
      <xdr:nvCxnSpPr>
        <xdr:cNvPr id="295" name="直線コネクタ 294"/>
        <xdr:cNvCxnSpPr/>
      </xdr:nvCxnSpPr>
      <xdr:spPr>
        <a:xfrm flipV="1">
          <a:off x="15481300" y="653415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133985</xdr:rowOff>
    </xdr:from>
    <xdr:to>
      <xdr:col>76</xdr:col>
      <xdr:colOff>165100</xdr:colOff>
      <xdr:row>38</xdr:row>
      <xdr:rowOff>64135</xdr:rowOff>
    </xdr:to>
    <xdr:sp macro="" textlink="">
      <xdr:nvSpPr>
        <xdr:cNvPr id="296" name="楕円 295"/>
        <xdr:cNvSpPr/>
      </xdr:nvSpPr>
      <xdr:spPr>
        <a:xfrm>
          <a:off x="14541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13335</xdr:rowOff>
    </xdr:from>
    <xdr:to>
      <xdr:col>81</xdr:col>
      <xdr:colOff>50800</xdr:colOff>
      <xdr:row>38</xdr:row>
      <xdr:rowOff>74295</xdr:rowOff>
    </xdr:to>
    <xdr:cxnSp macro="">
      <xdr:nvCxnSpPr>
        <xdr:cNvPr id="297" name="直線コネクタ 296"/>
        <xdr:cNvCxnSpPr/>
      </xdr:nvCxnSpPr>
      <xdr:spPr>
        <a:xfrm>
          <a:off x="14592300" y="652843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152417</xdr:rowOff>
    </xdr:from>
    <xdr:ext cx="405111" cy="259045"/>
    <xdr:sp macro="" textlink="">
      <xdr:nvSpPr>
        <xdr:cNvPr id="298" name="n_1ave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299" name="n_2aveValue【認定こども園・幼稚園・保育所】&#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141622</xdr:rowOff>
    </xdr:from>
    <xdr:ext cx="405111" cy="259045"/>
    <xdr:sp macro="" textlink="">
      <xdr:nvSpPr>
        <xdr:cNvPr id="300" name="n_1mainValue【認定こども園・幼稚園・保育所】&#10;有形固定資産減価償却率"/>
        <xdr:cNvSpPr txBox="1"/>
      </xdr:nvSpPr>
      <xdr:spPr>
        <a:xfrm>
          <a:off x="152660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80662</xdr:rowOff>
    </xdr:from>
    <xdr:ext cx="405111" cy="259045"/>
    <xdr:sp macro="" textlink="">
      <xdr:nvSpPr>
        <xdr:cNvPr id="301" name="n_2mainValue【認定こども園・幼稚園・保育所】&#10;有形固定資産減価償却率"/>
        <xdr:cNvSpPr txBox="1"/>
      </xdr:nvSpPr>
      <xdr:spPr>
        <a:xfrm>
          <a:off x="14389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0" name="テキスト ボックス 3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1" name="直線コネクタ 3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2" name="直線コネクタ 31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13" name="テキスト ボックス 31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4" name="直線コネクタ 31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15" name="テキスト ボックス 31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6" name="直線コネクタ 31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17" name="テキスト ボックス 31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8" name="直線コネクタ 31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19" name="テキスト ボックス 31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0" name="直線コネクタ 3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1" name="テキスト ボックス 3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323" name="直線コネクタ 322"/>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324" name="【認定こども園・幼稚園・保育所】&#10;一人当たり面積最小値テキスト"/>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325" name="直線コネクタ 324"/>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326" name="【認定こども園・幼稚園・保育所】&#10;一人当たり面積最大値テキスト"/>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327" name="直線コネクタ 326"/>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124985</xdr:rowOff>
    </xdr:from>
    <xdr:ext cx="469744" cy="259045"/>
    <xdr:sp macro="" textlink="">
      <xdr:nvSpPr>
        <xdr:cNvPr id="328" name="【認定こども園・幼稚園・保育所】&#10;一人当たり面積平均値テキスト"/>
        <xdr:cNvSpPr txBox="1"/>
      </xdr:nvSpPr>
      <xdr:spPr>
        <a:xfrm>
          <a:off x="22199600" y="6468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329" name="フローチャート: 判断 328"/>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330" name="フローチャート: 判断 329"/>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331" name="フローチャート: 判断 330"/>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2" name="テキスト ボックス 3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3" name="テキスト ボックス 3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4" name="テキスト ボックス 3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5" name="テキスト ボックス 3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6" name="テキスト ボックス 3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61976</xdr:rowOff>
    </xdr:from>
    <xdr:to>
      <xdr:col>116</xdr:col>
      <xdr:colOff>114300</xdr:colOff>
      <xdr:row>35</xdr:row>
      <xdr:rowOff>163576</xdr:rowOff>
    </xdr:to>
    <xdr:sp macro="" textlink="">
      <xdr:nvSpPr>
        <xdr:cNvPr id="337" name="楕円 336"/>
        <xdr:cNvSpPr/>
      </xdr:nvSpPr>
      <xdr:spPr>
        <a:xfrm>
          <a:off x="22110700"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84853</xdr:rowOff>
    </xdr:from>
    <xdr:ext cx="469744" cy="259045"/>
    <xdr:sp macro="" textlink="">
      <xdr:nvSpPr>
        <xdr:cNvPr id="338" name="【認定こども園・幼稚園・保育所】&#10;一人当たり面積該当値テキスト"/>
        <xdr:cNvSpPr txBox="1"/>
      </xdr:nvSpPr>
      <xdr:spPr>
        <a:xfrm>
          <a:off x="22199600" y="591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73406</xdr:rowOff>
    </xdr:from>
    <xdr:to>
      <xdr:col>112</xdr:col>
      <xdr:colOff>38100</xdr:colOff>
      <xdr:row>36</xdr:row>
      <xdr:rowOff>3556</xdr:rowOff>
    </xdr:to>
    <xdr:sp macro="" textlink="">
      <xdr:nvSpPr>
        <xdr:cNvPr id="339" name="楕円 338"/>
        <xdr:cNvSpPr/>
      </xdr:nvSpPr>
      <xdr:spPr>
        <a:xfrm>
          <a:off x="21272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112776</xdr:rowOff>
    </xdr:from>
    <xdr:to>
      <xdr:col>116</xdr:col>
      <xdr:colOff>63500</xdr:colOff>
      <xdr:row>35</xdr:row>
      <xdr:rowOff>124206</xdr:rowOff>
    </xdr:to>
    <xdr:cxnSp macro="">
      <xdr:nvCxnSpPr>
        <xdr:cNvPr id="340" name="直線コネクタ 339"/>
        <xdr:cNvCxnSpPr/>
      </xdr:nvCxnSpPr>
      <xdr:spPr>
        <a:xfrm flipV="1">
          <a:off x="21323300" y="611352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80264</xdr:rowOff>
    </xdr:from>
    <xdr:to>
      <xdr:col>107</xdr:col>
      <xdr:colOff>101600</xdr:colOff>
      <xdr:row>36</xdr:row>
      <xdr:rowOff>10414</xdr:rowOff>
    </xdr:to>
    <xdr:sp macro="" textlink="">
      <xdr:nvSpPr>
        <xdr:cNvPr id="341" name="楕円 340"/>
        <xdr:cNvSpPr/>
      </xdr:nvSpPr>
      <xdr:spPr>
        <a:xfrm>
          <a:off x="20383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124206</xdr:rowOff>
    </xdr:from>
    <xdr:to>
      <xdr:col>111</xdr:col>
      <xdr:colOff>177800</xdr:colOff>
      <xdr:row>35</xdr:row>
      <xdr:rowOff>131064</xdr:rowOff>
    </xdr:to>
    <xdr:cxnSp macro="">
      <xdr:nvCxnSpPr>
        <xdr:cNvPr id="342" name="直線コネクタ 341"/>
        <xdr:cNvCxnSpPr/>
      </xdr:nvCxnSpPr>
      <xdr:spPr>
        <a:xfrm flipV="1">
          <a:off x="20434300" y="612495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131843</xdr:rowOff>
    </xdr:from>
    <xdr:ext cx="469744" cy="259045"/>
    <xdr:sp macro="" textlink="">
      <xdr:nvSpPr>
        <xdr:cNvPr id="343" name="n_1aveValue【認定こども園・幼稚園・保育所】&#10;一人当たり面積"/>
        <xdr:cNvSpPr txBox="1"/>
      </xdr:nvSpPr>
      <xdr:spPr>
        <a:xfrm>
          <a:off x="210757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156989</xdr:rowOff>
    </xdr:from>
    <xdr:ext cx="469744" cy="259045"/>
    <xdr:sp macro="" textlink="">
      <xdr:nvSpPr>
        <xdr:cNvPr id="344" name="n_2aveValue【認定こども園・幼稚園・保育所】&#10;一人当たり面積"/>
        <xdr:cNvSpPr txBox="1"/>
      </xdr:nvSpPr>
      <xdr:spPr>
        <a:xfrm>
          <a:off x="20199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20083</xdr:rowOff>
    </xdr:from>
    <xdr:ext cx="469744" cy="259045"/>
    <xdr:sp macro="" textlink="">
      <xdr:nvSpPr>
        <xdr:cNvPr id="345" name="n_1mainValue【認定こども園・幼稚園・保育所】&#10;一人当たり面積"/>
        <xdr:cNvSpPr txBox="1"/>
      </xdr:nvSpPr>
      <xdr:spPr>
        <a:xfrm>
          <a:off x="21075727" y="58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26941</xdr:rowOff>
    </xdr:from>
    <xdr:ext cx="469744" cy="259045"/>
    <xdr:sp macro="" textlink="">
      <xdr:nvSpPr>
        <xdr:cNvPr id="346" name="n_2mainValue【認定こども園・幼稚園・保育所】&#10;一人当たり面積"/>
        <xdr:cNvSpPr txBox="1"/>
      </xdr:nvSpPr>
      <xdr:spPr>
        <a:xfrm>
          <a:off x="20199427" y="58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7" name="正方形/長方形 3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4" name="正方形/長方形 3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5" name="テキスト ボックス 3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6" name="直線コネクタ 3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7" name="テキスト ボックス 3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8" name="直線コネクタ 35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9" name="テキスト ボックス 35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0" name="直線コネクタ 35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1" name="テキスト ボックス 36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2" name="直線コネクタ 3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3" name="テキスト ボックス 3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4" name="直線コネクタ 36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5" name="テキスト ボックス 36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6" name="直線コネクタ 36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67" name="テキスト ボックス 36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8" name="直線コネクタ 3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9" name="テキスト ボックス 3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371" name="直線コネクタ 370"/>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372" name="【学校施設】&#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373" name="直線コネクタ 372"/>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374" name="【学校施設】&#10;有形固定資産減価償却率最大値テキスト"/>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375" name="直線コネクタ 374"/>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376" name="【学校施設】&#10;有形固定資産減価償却率平均値テキスト"/>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377" name="フローチャート: 判断 376"/>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378" name="フローチャート: 判断 377"/>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379" name="フローチャート: 判断 378"/>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0" name="テキスト ボックス 3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1" name="テキスト ボックス 3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2" name="テキスト ボックス 3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3" name="テキスト ボックス 3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4" name="テキスト ボックス 3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67310</xdr:rowOff>
    </xdr:from>
    <xdr:to>
      <xdr:col>85</xdr:col>
      <xdr:colOff>177800</xdr:colOff>
      <xdr:row>59</xdr:row>
      <xdr:rowOff>168910</xdr:rowOff>
    </xdr:to>
    <xdr:sp macro="" textlink="">
      <xdr:nvSpPr>
        <xdr:cNvPr id="385" name="楕円 384"/>
        <xdr:cNvSpPr/>
      </xdr:nvSpPr>
      <xdr:spPr>
        <a:xfrm>
          <a:off x="16268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90187</xdr:rowOff>
    </xdr:from>
    <xdr:ext cx="405111" cy="259045"/>
    <xdr:sp macro="" textlink="">
      <xdr:nvSpPr>
        <xdr:cNvPr id="386" name="【学校施設】&#10;有形固定資産減価償却率該当値テキスト"/>
        <xdr:cNvSpPr txBox="1"/>
      </xdr:nvSpPr>
      <xdr:spPr>
        <a:xfrm>
          <a:off x="16357600"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143510</xdr:rowOff>
    </xdr:from>
    <xdr:to>
      <xdr:col>81</xdr:col>
      <xdr:colOff>101600</xdr:colOff>
      <xdr:row>59</xdr:row>
      <xdr:rowOff>73660</xdr:rowOff>
    </xdr:to>
    <xdr:sp macro="" textlink="">
      <xdr:nvSpPr>
        <xdr:cNvPr id="387" name="楕円 386"/>
        <xdr:cNvSpPr/>
      </xdr:nvSpPr>
      <xdr:spPr>
        <a:xfrm>
          <a:off x="1543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22860</xdr:rowOff>
    </xdr:from>
    <xdr:to>
      <xdr:col>85</xdr:col>
      <xdr:colOff>127000</xdr:colOff>
      <xdr:row>59</xdr:row>
      <xdr:rowOff>118110</xdr:rowOff>
    </xdr:to>
    <xdr:cxnSp macro="">
      <xdr:nvCxnSpPr>
        <xdr:cNvPr id="388" name="直線コネクタ 387"/>
        <xdr:cNvCxnSpPr/>
      </xdr:nvCxnSpPr>
      <xdr:spPr>
        <a:xfrm>
          <a:off x="15481300" y="1013841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21590</xdr:rowOff>
    </xdr:from>
    <xdr:to>
      <xdr:col>76</xdr:col>
      <xdr:colOff>165100</xdr:colOff>
      <xdr:row>59</xdr:row>
      <xdr:rowOff>123190</xdr:rowOff>
    </xdr:to>
    <xdr:sp macro="" textlink="">
      <xdr:nvSpPr>
        <xdr:cNvPr id="389" name="楕円 388"/>
        <xdr:cNvSpPr/>
      </xdr:nvSpPr>
      <xdr:spPr>
        <a:xfrm>
          <a:off x="14541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22860</xdr:rowOff>
    </xdr:from>
    <xdr:to>
      <xdr:col>81</xdr:col>
      <xdr:colOff>50800</xdr:colOff>
      <xdr:row>59</xdr:row>
      <xdr:rowOff>72390</xdr:rowOff>
    </xdr:to>
    <xdr:cxnSp macro="">
      <xdr:nvCxnSpPr>
        <xdr:cNvPr id="390" name="直線コネクタ 389"/>
        <xdr:cNvCxnSpPr/>
      </xdr:nvCxnSpPr>
      <xdr:spPr>
        <a:xfrm flipV="1">
          <a:off x="14592300" y="101384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391" name="n_1ave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167657</xdr:rowOff>
    </xdr:from>
    <xdr:ext cx="405111" cy="259045"/>
    <xdr:sp macro="" textlink="">
      <xdr:nvSpPr>
        <xdr:cNvPr id="392" name="n_2aveValue【学校施設】&#10;有形固定資産減価償却率"/>
        <xdr:cNvSpPr txBox="1"/>
      </xdr:nvSpPr>
      <xdr:spPr>
        <a:xfrm>
          <a:off x="14389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90187</xdr:rowOff>
    </xdr:from>
    <xdr:ext cx="405111" cy="259045"/>
    <xdr:sp macro="" textlink="">
      <xdr:nvSpPr>
        <xdr:cNvPr id="393" name="n_1mainValue【学校施設】&#10;有形固定資産減価償却率"/>
        <xdr:cNvSpPr txBox="1"/>
      </xdr:nvSpPr>
      <xdr:spPr>
        <a:xfrm>
          <a:off x="15266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139717</xdr:rowOff>
    </xdr:from>
    <xdr:ext cx="405111" cy="259045"/>
    <xdr:sp macro="" textlink="">
      <xdr:nvSpPr>
        <xdr:cNvPr id="394" name="n_2mainValue【学校施設】&#10;有形固定資産減価償却率"/>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5" name="テキスト ボックス 4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06" name="直線コネクタ 4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7" name="テキスト ボックス 4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8" name="直線コネクタ 4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9" name="テキスト ボックス 4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10" name="直線コネクタ 4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11" name="テキスト ボックス 4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12" name="直線コネクタ 4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3" name="テキスト ボックス 4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4" name="直線コネクタ 4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5" name="テキスト ボックス 4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6" name="直線コネクタ 4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7" name="テキスト ボックス 4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421" name="直線コネクタ 420"/>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22"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23" name="直線コネクタ 422"/>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424" name="【学校施設】&#10;一人当たり面積最大値テキスト"/>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425" name="直線コネクタ 424"/>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15184</xdr:rowOff>
    </xdr:from>
    <xdr:ext cx="469744" cy="259045"/>
    <xdr:sp macro="" textlink="">
      <xdr:nvSpPr>
        <xdr:cNvPr id="426" name="【学校施設】&#10;一人当たり面積平均値テキスト"/>
        <xdr:cNvSpPr txBox="1"/>
      </xdr:nvSpPr>
      <xdr:spPr>
        <a:xfrm>
          <a:off x="22199600" y="10302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427" name="フローチャート: 判断 426"/>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428" name="フローチャート: 判断 427"/>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429" name="フローチャート: 判断 428"/>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102688</xdr:rowOff>
    </xdr:from>
    <xdr:to>
      <xdr:col>116</xdr:col>
      <xdr:colOff>114300</xdr:colOff>
      <xdr:row>64</xdr:row>
      <xdr:rowOff>32838</xdr:rowOff>
    </xdr:to>
    <xdr:sp macro="" textlink="">
      <xdr:nvSpPr>
        <xdr:cNvPr id="435" name="楕円 434"/>
        <xdr:cNvSpPr/>
      </xdr:nvSpPr>
      <xdr:spPr>
        <a:xfrm>
          <a:off x="22110700" y="10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17615</xdr:rowOff>
    </xdr:from>
    <xdr:ext cx="469744" cy="259045"/>
    <xdr:sp macro="" textlink="">
      <xdr:nvSpPr>
        <xdr:cNvPr id="436" name="【学校施設】&#10;一人当たり面積該当値テキスト"/>
        <xdr:cNvSpPr txBox="1"/>
      </xdr:nvSpPr>
      <xdr:spPr>
        <a:xfrm>
          <a:off x="22199600" y="1081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107914</xdr:rowOff>
    </xdr:from>
    <xdr:to>
      <xdr:col>112</xdr:col>
      <xdr:colOff>38100</xdr:colOff>
      <xdr:row>64</xdr:row>
      <xdr:rowOff>38064</xdr:rowOff>
    </xdr:to>
    <xdr:sp macro="" textlink="">
      <xdr:nvSpPr>
        <xdr:cNvPr id="437" name="楕円 436"/>
        <xdr:cNvSpPr/>
      </xdr:nvSpPr>
      <xdr:spPr>
        <a:xfrm>
          <a:off x="21272500" y="1090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153488</xdr:rowOff>
    </xdr:from>
    <xdr:to>
      <xdr:col>116</xdr:col>
      <xdr:colOff>63500</xdr:colOff>
      <xdr:row>63</xdr:row>
      <xdr:rowOff>158714</xdr:rowOff>
    </xdr:to>
    <xdr:cxnSp macro="">
      <xdr:nvCxnSpPr>
        <xdr:cNvPr id="438" name="直線コネクタ 437"/>
        <xdr:cNvCxnSpPr/>
      </xdr:nvCxnSpPr>
      <xdr:spPr>
        <a:xfrm flipV="1">
          <a:off x="21323300" y="10954838"/>
          <a:ext cx="8382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109547</xdr:rowOff>
    </xdr:from>
    <xdr:to>
      <xdr:col>107</xdr:col>
      <xdr:colOff>101600</xdr:colOff>
      <xdr:row>64</xdr:row>
      <xdr:rowOff>39697</xdr:rowOff>
    </xdr:to>
    <xdr:sp macro="" textlink="">
      <xdr:nvSpPr>
        <xdr:cNvPr id="439" name="楕円 438"/>
        <xdr:cNvSpPr/>
      </xdr:nvSpPr>
      <xdr:spPr>
        <a:xfrm>
          <a:off x="20383500" y="1091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158714</xdr:rowOff>
    </xdr:from>
    <xdr:to>
      <xdr:col>111</xdr:col>
      <xdr:colOff>177800</xdr:colOff>
      <xdr:row>63</xdr:row>
      <xdr:rowOff>160347</xdr:rowOff>
    </xdr:to>
    <xdr:cxnSp macro="">
      <xdr:nvCxnSpPr>
        <xdr:cNvPr id="440" name="直線コネクタ 439"/>
        <xdr:cNvCxnSpPr/>
      </xdr:nvCxnSpPr>
      <xdr:spPr>
        <a:xfrm flipV="1">
          <a:off x="20434300" y="1096006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132642</xdr:rowOff>
    </xdr:from>
    <xdr:ext cx="469744" cy="259045"/>
    <xdr:sp macro="" textlink="">
      <xdr:nvSpPr>
        <xdr:cNvPr id="441" name="n_1aveValue【学校施設】&#10;一人当たり面積"/>
        <xdr:cNvSpPr txBox="1"/>
      </xdr:nvSpPr>
      <xdr:spPr>
        <a:xfrm>
          <a:off x="210757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442" name="n_2aveValue【学校施設】&#10;一人当たり面積"/>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29191</xdr:rowOff>
    </xdr:from>
    <xdr:ext cx="469744" cy="259045"/>
    <xdr:sp macro="" textlink="">
      <xdr:nvSpPr>
        <xdr:cNvPr id="443" name="n_1mainValue【学校施設】&#10;一人当たり面積"/>
        <xdr:cNvSpPr txBox="1"/>
      </xdr:nvSpPr>
      <xdr:spPr>
        <a:xfrm>
          <a:off x="21075727" y="1100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30824</xdr:rowOff>
    </xdr:from>
    <xdr:ext cx="469744" cy="259045"/>
    <xdr:sp macro="" textlink="">
      <xdr:nvSpPr>
        <xdr:cNvPr id="444" name="n_2mainValue【学校施設】&#10;一人当たり面積"/>
        <xdr:cNvSpPr txBox="1"/>
      </xdr:nvSpPr>
      <xdr:spPr>
        <a:xfrm>
          <a:off x="20199427" y="1100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55" name="テキスト ボックス 45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56" name="直線コネクタ 45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57" name="テキスト ボックス 45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58" name="直線コネクタ 45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59" name="テキスト ボックス 45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60" name="直線コネクタ 45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61" name="テキスト ボックス 46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62" name="直線コネクタ 46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463" name="テキスト ボックス 462"/>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145542</xdr:rowOff>
    </xdr:to>
    <xdr:cxnSp macro="">
      <xdr:nvCxnSpPr>
        <xdr:cNvPr id="467" name="直線コネクタ 466"/>
        <xdr:cNvCxnSpPr/>
      </xdr:nvCxnSpPr>
      <xdr:spPr>
        <a:xfrm flipV="1">
          <a:off x="16318864" y="1341120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149369</xdr:rowOff>
    </xdr:from>
    <xdr:ext cx="405111" cy="259045"/>
    <xdr:sp macro="" textlink="">
      <xdr:nvSpPr>
        <xdr:cNvPr id="468" name="【児童館】&#10;有形固定資産減価償却率最小値テキスト"/>
        <xdr:cNvSpPr txBox="1"/>
      </xdr:nvSpPr>
      <xdr:spPr>
        <a:xfrm>
          <a:off x="16357600" y="1472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145542</xdr:rowOff>
    </xdr:from>
    <xdr:to>
      <xdr:col>86</xdr:col>
      <xdr:colOff>25400</xdr:colOff>
      <xdr:row>85</xdr:row>
      <xdr:rowOff>145542</xdr:rowOff>
    </xdr:to>
    <xdr:cxnSp macro="">
      <xdr:nvCxnSpPr>
        <xdr:cNvPr id="469" name="直線コネクタ 468"/>
        <xdr:cNvCxnSpPr/>
      </xdr:nvCxnSpPr>
      <xdr:spPr>
        <a:xfrm>
          <a:off x="16230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470"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71" name="直線コネクタ 470"/>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146321</xdr:rowOff>
    </xdr:from>
    <xdr:ext cx="405111" cy="259045"/>
    <xdr:sp macro="" textlink="">
      <xdr:nvSpPr>
        <xdr:cNvPr id="472" name="【児童館】&#10;有形固定資産減価償却率平均値テキスト"/>
        <xdr:cNvSpPr txBox="1"/>
      </xdr:nvSpPr>
      <xdr:spPr>
        <a:xfrm>
          <a:off x="16357600" y="14033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167894</xdr:rowOff>
    </xdr:from>
    <xdr:to>
      <xdr:col>85</xdr:col>
      <xdr:colOff>177800</xdr:colOff>
      <xdr:row>82</xdr:row>
      <xdr:rowOff>98044</xdr:rowOff>
    </xdr:to>
    <xdr:sp macro="" textlink="">
      <xdr:nvSpPr>
        <xdr:cNvPr id="473" name="フローチャート: 判断 472"/>
        <xdr:cNvSpPr/>
      </xdr:nvSpPr>
      <xdr:spPr>
        <a:xfrm>
          <a:off x="162687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35306</xdr:rowOff>
    </xdr:from>
    <xdr:to>
      <xdr:col>81</xdr:col>
      <xdr:colOff>101600</xdr:colOff>
      <xdr:row>81</xdr:row>
      <xdr:rowOff>136906</xdr:rowOff>
    </xdr:to>
    <xdr:sp macro="" textlink="">
      <xdr:nvSpPr>
        <xdr:cNvPr id="474" name="フローチャート: 判断 473"/>
        <xdr:cNvSpPr/>
      </xdr:nvSpPr>
      <xdr:spPr>
        <a:xfrm>
          <a:off x="15430500" y="1392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475" name="フローチャート: 判断 474"/>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6" name="テキスト ボックス 4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7" name="テキスト ボックス 4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8" name="テキスト ボックス 4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9" name="テキスト ボックス 4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0" name="テキスト ボックス 4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37592</xdr:rowOff>
    </xdr:from>
    <xdr:to>
      <xdr:col>85</xdr:col>
      <xdr:colOff>177800</xdr:colOff>
      <xdr:row>79</xdr:row>
      <xdr:rowOff>139192</xdr:rowOff>
    </xdr:to>
    <xdr:sp macro="" textlink="">
      <xdr:nvSpPr>
        <xdr:cNvPr id="481" name="楕円 480"/>
        <xdr:cNvSpPr/>
      </xdr:nvSpPr>
      <xdr:spPr>
        <a:xfrm>
          <a:off x="16268700" y="135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60469</xdr:rowOff>
    </xdr:from>
    <xdr:ext cx="405111" cy="259045"/>
    <xdr:sp macro="" textlink="">
      <xdr:nvSpPr>
        <xdr:cNvPr id="482" name="【児童館】&#10;有形固定資産減価償却率該当値テキスト"/>
        <xdr:cNvSpPr txBox="1"/>
      </xdr:nvSpPr>
      <xdr:spPr>
        <a:xfrm>
          <a:off x="16357600" y="1343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76454</xdr:rowOff>
    </xdr:from>
    <xdr:to>
      <xdr:col>81</xdr:col>
      <xdr:colOff>101600</xdr:colOff>
      <xdr:row>80</xdr:row>
      <xdr:rowOff>6604</xdr:rowOff>
    </xdr:to>
    <xdr:sp macro="" textlink="">
      <xdr:nvSpPr>
        <xdr:cNvPr id="483" name="楕円 482"/>
        <xdr:cNvSpPr/>
      </xdr:nvSpPr>
      <xdr:spPr>
        <a:xfrm>
          <a:off x="15430500" y="13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88392</xdr:rowOff>
    </xdr:from>
    <xdr:to>
      <xdr:col>85</xdr:col>
      <xdr:colOff>127000</xdr:colOff>
      <xdr:row>79</xdr:row>
      <xdr:rowOff>127254</xdr:rowOff>
    </xdr:to>
    <xdr:cxnSp macro="">
      <xdr:nvCxnSpPr>
        <xdr:cNvPr id="484" name="直線コネクタ 483"/>
        <xdr:cNvCxnSpPr/>
      </xdr:nvCxnSpPr>
      <xdr:spPr>
        <a:xfrm flipV="1">
          <a:off x="15481300" y="1363294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71882</xdr:rowOff>
    </xdr:from>
    <xdr:to>
      <xdr:col>76</xdr:col>
      <xdr:colOff>165100</xdr:colOff>
      <xdr:row>80</xdr:row>
      <xdr:rowOff>2032</xdr:rowOff>
    </xdr:to>
    <xdr:sp macro="" textlink="">
      <xdr:nvSpPr>
        <xdr:cNvPr id="485" name="楕円 484"/>
        <xdr:cNvSpPr/>
      </xdr:nvSpPr>
      <xdr:spPr>
        <a:xfrm>
          <a:off x="14541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122682</xdr:rowOff>
    </xdr:from>
    <xdr:to>
      <xdr:col>81</xdr:col>
      <xdr:colOff>50800</xdr:colOff>
      <xdr:row>79</xdr:row>
      <xdr:rowOff>127254</xdr:rowOff>
    </xdr:to>
    <xdr:cxnSp macro="">
      <xdr:nvCxnSpPr>
        <xdr:cNvPr id="486" name="直線コネクタ 485"/>
        <xdr:cNvCxnSpPr/>
      </xdr:nvCxnSpPr>
      <xdr:spPr>
        <a:xfrm>
          <a:off x="14592300" y="13667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128033</xdr:rowOff>
    </xdr:from>
    <xdr:ext cx="405111" cy="259045"/>
    <xdr:sp macro="" textlink="">
      <xdr:nvSpPr>
        <xdr:cNvPr id="487" name="n_1aveValue【児童館】&#10;有形固定資産減価償却率"/>
        <xdr:cNvSpPr txBox="1"/>
      </xdr:nvSpPr>
      <xdr:spPr>
        <a:xfrm>
          <a:off x="152660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488" name="n_2aveValue【児童館】&#10;有形固定資産減価償却率"/>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23131</xdr:rowOff>
    </xdr:from>
    <xdr:ext cx="405111" cy="259045"/>
    <xdr:sp macro="" textlink="">
      <xdr:nvSpPr>
        <xdr:cNvPr id="489" name="n_1mainValue【児童館】&#10;有形固定資産減価償却率"/>
        <xdr:cNvSpPr txBox="1"/>
      </xdr:nvSpPr>
      <xdr:spPr>
        <a:xfrm>
          <a:off x="15266044" y="133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18559</xdr:rowOff>
    </xdr:from>
    <xdr:ext cx="405111" cy="259045"/>
    <xdr:sp macro="" textlink="">
      <xdr:nvSpPr>
        <xdr:cNvPr id="490" name="n_2mainValue【児童館】&#10;有形固定資産減価償却率"/>
        <xdr:cNvSpPr txBox="1"/>
      </xdr:nvSpPr>
      <xdr:spPr>
        <a:xfrm>
          <a:off x="14389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8" name="正方形/長方形 4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9" name="テキスト ボックス 4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0" name="直線コネクタ 4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1" name="直線コネクタ 50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2" name="テキスト ボックス 50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3" name="直線コネクタ 50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4" name="テキスト ボックス 50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5" name="直線コネクタ 50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6" name="テキスト ボックス 50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7" name="直線コネクタ 50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8" name="テキスト ボックス 50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9" name="直線コネクタ 50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0" name="テキスト ボックス 50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1" name="直線コネクタ 5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2" name="テキスト ボックス 5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85</xdr:row>
      <xdr:rowOff>57150</xdr:rowOff>
    </xdr:to>
    <xdr:cxnSp macro="">
      <xdr:nvCxnSpPr>
        <xdr:cNvPr id="514" name="直線コネクタ 513"/>
        <xdr:cNvCxnSpPr/>
      </xdr:nvCxnSpPr>
      <xdr:spPr>
        <a:xfrm flipV="1">
          <a:off x="22160864" y="134493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15" name="【児童館】&#10;一人当たり面積最小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516" name="直線コネクタ 515"/>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517"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518" name="直線コネクタ 517"/>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10177</xdr:rowOff>
    </xdr:from>
    <xdr:ext cx="469744" cy="259045"/>
    <xdr:sp macro="" textlink="">
      <xdr:nvSpPr>
        <xdr:cNvPr id="519" name="【児童館】&#10;一人当たり面積平均値テキスト"/>
        <xdr:cNvSpPr txBox="1"/>
      </xdr:nvSpPr>
      <xdr:spPr>
        <a:xfrm>
          <a:off x="22199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520" name="フローチャート: 判断 519"/>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521" name="フローチャート: 判断 520"/>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158750</xdr:rowOff>
    </xdr:from>
    <xdr:to>
      <xdr:col>107</xdr:col>
      <xdr:colOff>101600</xdr:colOff>
      <xdr:row>80</xdr:row>
      <xdr:rowOff>88900</xdr:rowOff>
    </xdr:to>
    <xdr:sp macro="" textlink="">
      <xdr:nvSpPr>
        <xdr:cNvPr id="522" name="フローチャート: 判断 521"/>
        <xdr:cNvSpPr/>
      </xdr:nvSpPr>
      <xdr:spPr>
        <a:xfrm>
          <a:off x="2038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3" name="テキスト ボックス 5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4" name="テキスト ボックス 5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5" name="テキスト ボックス 5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6" name="テキスト ボックス 5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7" name="テキスト ボックス 5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528" name="楕円 527"/>
        <xdr:cNvSpPr/>
      </xdr:nvSpPr>
      <xdr:spPr>
        <a:xfrm>
          <a:off x="221107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3827</xdr:rowOff>
    </xdr:from>
    <xdr:ext cx="469744" cy="259045"/>
    <xdr:sp macro="" textlink="">
      <xdr:nvSpPr>
        <xdr:cNvPr id="529" name="【児童館】&#10;一人当たり面積該当値テキスト"/>
        <xdr:cNvSpPr txBox="1"/>
      </xdr:nvSpPr>
      <xdr:spPr>
        <a:xfrm>
          <a:off x="22199600"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25400</xdr:rowOff>
    </xdr:from>
    <xdr:to>
      <xdr:col>112</xdr:col>
      <xdr:colOff>38100</xdr:colOff>
      <xdr:row>83</xdr:row>
      <xdr:rowOff>127000</xdr:rowOff>
    </xdr:to>
    <xdr:sp macro="" textlink="">
      <xdr:nvSpPr>
        <xdr:cNvPr id="530" name="楕円 529"/>
        <xdr:cNvSpPr/>
      </xdr:nvSpPr>
      <xdr:spPr>
        <a:xfrm>
          <a:off x="21272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76200</xdr:rowOff>
    </xdr:from>
    <xdr:to>
      <xdr:col>116</xdr:col>
      <xdr:colOff>63500</xdr:colOff>
      <xdr:row>83</xdr:row>
      <xdr:rowOff>76200</xdr:rowOff>
    </xdr:to>
    <xdr:cxnSp macro="">
      <xdr:nvCxnSpPr>
        <xdr:cNvPr id="531" name="直線コネクタ 530"/>
        <xdr:cNvCxnSpPr/>
      </xdr:nvCxnSpPr>
      <xdr:spPr>
        <a:xfrm>
          <a:off x="21323300" y="14306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532" name="楕円 531"/>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76200</xdr:rowOff>
    </xdr:from>
    <xdr:to>
      <xdr:col>111</xdr:col>
      <xdr:colOff>177800</xdr:colOff>
      <xdr:row>83</xdr:row>
      <xdr:rowOff>95250</xdr:rowOff>
    </xdr:to>
    <xdr:cxnSp macro="">
      <xdr:nvCxnSpPr>
        <xdr:cNvPr id="533" name="直線コネクタ 532"/>
        <xdr:cNvCxnSpPr/>
      </xdr:nvCxnSpPr>
      <xdr:spPr>
        <a:xfrm flipV="1">
          <a:off x="20434300" y="14306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48277</xdr:rowOff>
    </xdr:from>
    <xdr:ext cx="469744" cy="259045"/>
    <xdr:sp macro="" textlink="">
      <xdr:nvSpPr>
        <xdr:cNvPr id="534" name="n_1aveValue【児童館】&#10;一人当たり面積"/>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535" name="n_2aveValue【児童館】&#10;一人当たり面積"/>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118127</xdr:rowOff>
    </xdr:from>
    <xdr:ext cx="469744" cy="259045"/>
    <xdr:sp macro="" textlink="">
      <xdr:nvSpPr>
        <xdr:cNvPr id="536" name="n_1mainValue【児童館】&#10;一人当たり面積"/>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537" name="n_2main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8" name="テキスト ボックス 54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9" name="直線コネクタ 5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0" name="テキスト ボックス 54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1" name="直線コネクタ 5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2" name="テキスト ボックス 5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3" name="直線コネクタ 5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4" name="テキスト ボックス 5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5" name="直線コネクタ 5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6" name="テキスト ボックス 55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8" name="テキスト ボックス 5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560" name="直線コネクタ 559"/>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561"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562" name="直線コネクタ 561"/>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3"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4" name="直線コネクタ 56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43705</xdr:rowOff>
    </xdr:from>
    <xdr:ext cx="405111" cy="259045"/>
    <xdr:sp macro="" textlink="">
      <xdr:nvSpPr>
        <xdr:cNvPr id="565" name="【公民館】&#10;有形固定資産減価償却率平均値テキスト"/>
        <xdr:cNvSpPr txBox="1"/>
      </xdr:nvSpPr>
      <xdr:spPr>
        <a:xfrm>
          <a:off x="16357600" y="17874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566" name="フローチャート: 判断 565"/>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567" name="フローチャート: 判断 566"/>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568" name="フローチャート: 判断 567"/>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107696</xdr:rowOff>
    </xdr:from>
    <xdr:to>
      <xdr:col>85</xdr:col>
      <xdr:colOff>177800</xdr:colOff>
      <xdr:row>108</xdr:row>
      <xdr:rowOff>37846</xdr:rowOff>
    </xdr:to>
    <xdr:sp macro="" textlink="">
      <xdr:nvSpPr>
        <xdr:cNvPr id="574" name="楕円 573"/>
        <xdr:cNvSpPr/>
      </xdr:nvSpPr>
      <xdr:spPr>
        <a:xfrm>
          <a:off x="162687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22623</xdr:rowOff>
    </xdr:from>
    <xdr:ext cx="405111" cy="259045"/>
    <xdr:sp macro="" textlink="">
      <xdr:nvSpPr>
        <xdr:cNvPr id="575" name="【公民館】&#10;有形固定資産減価償却率該当値テキスト"/>
        <xdr:cNvSpPr txBox="1"/>
      </xdr:nvSpPr>
      <xdr:spPr>
        <a:xfrm>
          <a:off x="16357600" y="1836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16256</xdr:rowOff>
    </xdr:from>
    <xdr:to>
      <xdr:col>81</xdr:col>
      <xdr:colOff>101600</xdr:colOff>
      <xdr:row>108</xdr:row>
      <xdr:rowOff>117856</xdr:rowOff>
    </xdr:to>
    <xdr:sp macro="" textlink="">
      <xdr:nvSpPr>
        <xdr:cNvPr id="576" name="楕円 575"/>
        <xdr:cNvSpPr/>
      </xdr:nvSpPr>
      <xdr:spPr>
        <a:xfrm>
          <a:off x="15430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158496</xdr:rowOff>
    </xdr:from>
    <xdr:to>
      <xdr:col>85</xdr:col>
      <xdr:colOff>127000</xdr:colOff>
      <xdr:row>108</xdr:row>
      <xdr:rowOff>67056</xdr:rowOff>
    </xdr:to>
    <xdr:cxnSp macro="">
      <xdr:nvCxnSpPr>
        <xdr:cNvPr id="577" name="直線コネクタ 576"/>
        <xdr:cNvCxnSpPr/>
      </xdr:nvCxnSpPr>
      <xdr:spPr>
        <a:xfrm flipV="1">
          <a:off x="15481300" y="18503646"/>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73406</xdr:rowOff>
    </xdr:from>
    <xdr:to>
      <xdr:col>76</xdr:col>
      <xdr:colOff>165100</xdr:colOff>
      <xdr:row>104</xdr:row>
      <xdr:rowOff>3556</xdr:rowOff>
    </xdr:to>
    <xdr:sp macro="" textlink="">
      <xdr:nvSpPr>
        <xdr:cNvPr id="578" name="楕円 577"/>
        <xdr:cNvSpPr/>
      </xdr:nvSpPr>
      <xdr:spPr>
        <a:xfrm>
          <a:off x="14541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124206</xdr:rowOff>
    </xdr:from>
    <xdr:to>
      <xdr:col>81</xdr:col>
      <xdr:colOff>50800</xdr:colOff>
      <xdr:row>108</xdr:row>
      <xdr:rowOff>67056</xdr:rowOff>
    </xdr:to>
    <xdr:cxnSp macro="">
      <xdr:nvCxnSpPr>
        <xdr:cNvPr id="579" name="直線コネクタ 578"/>
        <xdr:cNvCxnSpPr/>
      </xdr:nvCxnSpPr>
      <xdr:spPr>
        <a:xfrm>
          <a:off x="14592300" y="17783556"/>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1795</xdr:rowOff>
    </xdr:from>
    <xdr:ext cx="405111" cy="259045"/>
    <xdr:sp macro="" textlink="">
      <xdr:nvSpPr>
        <xdr:cNvPr id="580" name="n_1aveValue【公民館】&#10;有形固定資産減価償却率"/>
        <xdr:cNvSpPr txBox="1"/>
      </xdr:nvSpPr>
      <xdr:spPr>
        <a:xfrm>
          <a:off x="15266044" y="1783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145559</xdr:rowOff>
    </xdr:from>
    <xdr:ext cx="405111" cy="259045"/>
    <xdr:sp macro="" textlink="">
      <xdr:nvSpPr>
        <xdr:cNvPr id="581" name="n_2aveValue【公民館】&#10;有形固定資産減価償却率"/>
        <xdr:cNvSpPr txBox="1"/>
      </xdr:nvSpPr>
      <xdr:spPr>
        <a:xfrm>
          <a:off x="14389744" y="1814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108983</xdr:rowOff>
    </xdr:from>
    <xdr:ext cx="405111" cy="259045"/>
    <xdr:sp macro="" textlink="">
      <xdr:nvSpPr>
        <xdr:cNvPr id="582" name="n_1mainValue【公民館】&#10;有形固定資産減価償却率"/>
        <xdr:cNvSpPr txBox="1"/>
      </xdr:nvSpPr>
      <xdr:spPr>
        <a:xfrm>
          <a:off x="15266044" y="1862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20083</xdr:rowOff>
    </xdr:from>
    <xdr:ext cx="405111" cy="259045"/>
    <xdr:sp macro="" textlink="">
      <xdr:nvSpPr>
        <xdr:cNvPr id="583" name="n_2mainValue【公民館】&#10;有形固定資産減価償却率"/>
        <xdr:cNvSpPr txBox="1"/>
      </xdr:nvSpPr>
      <xdr:spPr>
        <a:xfrm>
          <a:off x="14389744" y="1750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4" name="直線コネクタ 59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5" name="テキスト ボックス 59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6" name="直線コネクタ 59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7" name="テキスト ボックス 59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8" name="直線コネクタ 59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9" name="テキスト ボックス 59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0" name="直線コネクタ 59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1" name="テキスト ボックス 60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2" name="直線コネクタ 6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3" name="テキスト ボックス 6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605" name="直線コネクタ 604"/>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606" name="【公民館】&#10;一人当たり面積最小値テキスト"/>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607" name="直線コネクタ 606"/>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608" name="【公民館】&#10;一人当たり面積最大値テキスト"/>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609" name="直線コネクタ 608"/>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610" name="【公民館】&#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11" name="フローチャート: 判断 610"/>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612" name="フローチャート: 判断 611"/>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613" name="フローチャート: 判断 612"/>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4" name="テキスト ボックス 6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5" name="テキスト ボックス 6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6" name="テキスト ボックス 6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7" name="テキスト ボックス 6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8" name="テキスト ボックス 6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136500</xdr:rowOff>
    </xdr:from>
    <xdr:to>
      <xdr:col>116</xdr:col>
      <xdr:colOff>114300</xdr:colOff>
      <xdr:row>106</xdr:row>
      <xdr:rowOff>66650</xdr:rowOff>
    </xdr:to>
    <xdr:sp macro="" textlink="">
      <xdr:nvSpPr>
        <xdr:cNvPr id="619" name="楕円 618"/>
        <xdr:cNvSpPr/>
      </xdr:nvSpPr>
      <xdr:spPr>
        <a:xfrm>
          <a:off x="22110700" y="181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159377</xdr:rowOff>
    </xdr:from>
    <xdr:ext cx="469744" cy="259045"/>
    <xdr:sp macro="" textlink="">
      <xdr:nvSpPr>
        <xdr:cNvPr id="620" name="【公民館】&#10;一人当たり面積該当値テキスト"/>
        <xdr:cNvSpPr txBox="1"/>
      </xdr:nvSpPr>
      <xdr:spPr>
        <a:xfrm>
          <a:off x="22199600" y="1799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141072</xdr:rowOff>
    </xdr:from>
    <xdr:to>
      <xdr:col>112</xdr:col>
      <xdr:colOff>38100</xdr:colOff>
      <xdr:row>106</xdr:row>
      <xdr:rowOff>71222</xdr:rowOff>
    </xdr:to>
    <xdr:sp macro="" textlink="">
      <xdr:nvSpPr>
        <xdr:cNvPr id="621" name="楕円 620"/>
        <xdr:cNvSpPr/>
      </xdr:nvSpPr>
      <xdr:spPr>
        <a:xfrm>
          <a:off x="21272500" y="181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15850</xdr:rowOff>
    </xdr:from>
    <xdr:to>
      <xdr:col>116</xdr:col>
      <xdr:colOff>63500</xdr:colOff>
      <xdr:row>106</xdr:row>
      <xdr:rowOff>20422</xdr:rowOff>
    </xdr:to>
    <xdr:cxnSp macro="">
      <xdr:nvCxnSpPr>
        <xdr:cNvPr id="622" name="直線コネクタ 621"/>
        <xdr:cNvCxnSpPr/>
      </xdr:nvCxnSpPr>
      <xdr:spPr>
        <a:xfrm flipV="1">
          <a:off x="21323300" y="181895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8941</xdr:rowOff>
    </xdr:from>
    <xdr:to>
      <xdr:col>107</xdr:col>
      <xdr:colOff>101600</xdr:colOff>
      <xdr:row>106</xdr:row>
      <xdr:rowOff>110541</xdr:rowOff>
    </xdr:to>
    <xdr:sp macro="" textlink="">
      <xdr:nvSpPr>
        <xdr:cNvPr id="623" name="楕円 622"/>
        <xdr:cNvSpPr/>
      </xdr:nvSpPr>
      <xdr:spPr>
        <a:xfrm>
          <a:off x="20383500" y="1818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20422</xdr:rowOff>
    </xdr:from>
    <xdr:to>
      <xdr:col>111</xdr:col>
      <xdr:colOff>177800</xdr:colOff>
      <xdr:row>106</xdr:row>
      <xdr:rowOff>59741</xdr:rowOff>
    </xdr:to>
    <xdr:cxnSp macro="">
      <xdr:nvCxnSpPr>
        <xdr:cNvPr id="624" name="直線コネクタ 623"/>
        <xdr:cNvCxnSpPr/>
      </xdr:nvCxnSpPr>
      <xdr:spPr>
        <a:xfrm flipV="1">
          <a:off x="20434300" y="18194122"/>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8856</xdr:rowOff>
    </xdr:from>
    <xdr:ext cx="469744" cy="259045"/>
    <xdr:sp macro="" textlink="">
      <xdr:nvSpPr>
        <xdr:cNvPr id="625" name="n_1aveValue【公民館】&#10;一人当たり面積"/>
        <xdr:cNvSpPr txBox="1"/>
      </xdr:nvSpPr>
      <xdr:spPr>
        <a:xfrm>
          <a:off x="21075727" y="183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14597</xdr:rowOff>
    </xdr:from>
    <xdr:ext cx="469744" cy="259045"/>
    <xdr:sp macro="" textlink="">
      <xdr:nvSpPr>
        <xdr:cNvPr id="626" name="n_2aveValue【公民館】&#10;一人当たり面積"/>
        <xdr:cNvSpPr txBox="1"/>
      </xdr:nvSpPr>
      <xdr:spPr>
        <a:xfrm>
          <a:off x="20199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87749</xdr:rowOff>
    </xdr:from>
    <xdr:ext cx="469744" cy="259045"/>
    <xdr:sp macro="" textlink="">
      <xdr:nvSpPr>
        <xdr:cNvPr id="627" name="n_1mainValue【公民館】&#10;一人当たり面積"/>
        <xdr:cNvSpPr txBox="1"/>
      </xdr:nvSpPr>
      <xdr:spPr>
        <a:xfrm>
          <a:off x="210757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101668</xdr:rowOff>
    </xdr:from>
    <xdr:ext cx="469744" cy="259045"/>
    <xdr:sp macro="" textlink="">
      <xdr:nvSpPr>
        <xdr:cNvPr id="628" name="n_2mainValue【公民館】&#10;一人当たり面積"/>
        <xdr:cNvSpPr txBox="1"/>
      </xdr:nvSpPr>
      <xdr:spPr>
        <a:xfrm>
          <a:off x="20199427" y="1827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類似団体と比較して特に有形固定資産減価償却率が高くなっている施設は、「児童館」であり、特に低くなっている施設は「道路」及び「公民館」となっている。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児童館については、名子児童館が建築から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年以上が経過し、償却率が</a:t>
          </a:r>
          <a:r>
            <a:rPr kumimoji="1" lang="en-US" altLang="ja-JP" sz="1300">
              <a:latin typeface="ＭＳ Ｐゴシック" panose="020B0600070205080204" pitchFamily="50" charset="-128"/>
              <a:ea typeface="ＭＳ Ｐゴシック" panose="020B0600070205080204" pitchFamily="50" charset="-128"/>
            </a:rPr>
            <a:t>90.3</a:t>
          </a:r>
          <a:r>
            <a:rPr kumimoji="1" lang="ja-JP" altLang="en-US" sz="1300">
              <a:latin typeface="ＭＳ Ｐゴシック" panose="020B0600070205080204" pitchFamily="50" charset="-128"/>
              <a:ea typeface="ＭＳ Ｐゴシック" panose="020B0600070205080204" pitchFamily="50" charset="-128"/>
            </a:rPr>
            <a:t>％となる要因となっている。現在当該施設を含めた個別施設計画を策定中であり、策定後は計画に基づいた計画的な管理を行っていく。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道路は</a:t>
          </a:r>
          <a:r>
            <a:rPr kumimoji="1" lang="en-US" altLang="ja-JP" sz="1300">
              <a:latin typeface="ＭＳ Ｐゴシック" panose="020B0600070205080204" pitchFamily="50" charset="-128"/>
              <a:ea typeface="ＭＳ Ｐゴシック" panose="020B0600070205080204" pitchFamily="50" charset="-128"/>
            </a:rPr>
            <a:t>46.5</a:t>
          </a:r>
          <a:r>
            <a:rPr kumimoji="1" lang="ja-JP" altLang="en-US" sz="1300">
              <a:latin typeface="ＭＳ Ｐゴシック" panose="020B0600070205080204" pitchFamily="50" charset="-128"/>
              <a:ea typeface="ＭＳ Ｐゴシック" panose="020B0600070205080204" pitchFamily="50" charset="-128"/>
            </a:rPr>
            <a:t>％、公民館は</a:t>
          </a:r>
          <a:r>
            <a:rPr kumimoji="1" lang="en-US" altLang="ja-JP" sz="1300">
              <a:latin typeface="ＭＳ Ｐゴシック" panose="020B0600070205080204" pitchFamily="50" charset="-128"/>
              <a:ea typeface="ＭＳ Ｐゴシック" panose="020B0600070205080204" pitchFamily="50" charset="-128"/>
            </a:rPr>
            <a:t>43.9</a:t>
          </a:r>
          <a:r>
            <a:rPr kumimoji="1" lang="ja-JP" altLang="en-US" sz="1300">
              <a:latin typeface="ＭＳ Ｐゴシック" panose="020B0600070205080204" pitchFamily="50" charset="-128"/>
              <a:ea typeface="ＭＳ Ｐゴシック" panose="020B0600070205080204" pitchFamily="50" charset="-128"/>
            </a:rPr>
            <a:t>％となっているが、町道神護原線、町道町谷線、町道大草線などの主要幹線道路の改良が完了したばかりであること、平成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年度に中央公民館の改築が完了したばかりであるためであると考える。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施設ごとの償却率の状況を鑑みながら、優先度等を検討し、限られた財源を有効に活用していくことが求められる。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13,399
13,297
72.79
6,909,581
6,591,140
276,020
4,096,748
4,173,584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164374</xdr:rowOff>
    </xdr:to>
    <xdr:cxnSp macro="">
      <xdr:nvCxnSpPr>
        <xdr:cNvPr id="57" name="直線コネクタ 56"/>
        <xdr:cNvCxnSpPr/>
      </xdr:nvCxnSpPr>
      <xdr:spPr>
        <a:xfrm flipV="1">
          <a:off x="4634865" y="5660572"/>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168201</xdr:rowOff>
    </xdr:from>
    <xdr:ext cx="340478" cy="259045"/>
    <xdr:sp macro="" textlink="">
      <xdr:nvSpPr>
        <xdr:cNvPr id="58" name="【図書館】&#10;有形固定資産減価償却率最小値テキスト"/>
        <xdr:cNvSpPr txBox="1"/>
      </xdr:nvSpPr>
      <xdr:spPr>
        <a:xfrm>
          <a:off x="4673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164374</xdr:rowOff>
    </xdr:from>
    <xdr:to>
      <xdr:col>24</xdr:col>
      <xdr:colOff>152400</xdr:colOff>
      <xdr:row>41</xdr:row>
      <xdr:rowOff>164374</xdr:rowOff>
    </xdr:to>
    <xdr:cxnSp macro="">
      <xdr:nvCxnSpPr>
        <xdr:cNvPr id="59" name="直線コネクタ 58"/>
        <xdr:cNvCxnSpPr/>
      </xdr:nvCxnSpPr>
      <xdr:spPr>
        <a:xfrm>
          <a:off x="4546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124658</xdr:rowOff>
    </xdr:from>
    <xdr:ext cx="405111" cy="259045"/>
    <xdr:sp macro="" textlink="">
      <xdr:nvSpPr>
        <xdr:cNvPr id="62" name="【図書館】&#10;有形固定資産減価償却率平均値テキスト"/>
        <xdr:cNvSpPr txBox="1"/>
      </xdr:nvSpPr>
      <xdr:spPr>
        <a:xfrm>
          <a:off x="4673600" y="646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63" name="フローチャート: 判断 62"/>
        <xdr:cNvSpPr/>
      </xdr:nvSpPr>
      <xdr:spPr>
        <a:xfrm>
          <a:off x="45847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152763</xdr:rowOff>
    </xdr:from>
    <xdr:to>
      <xdr:col>20</xdr:col>
      <xdr:colOff>38100</xdr:colOff>
      <xdr:row>38</xdr:row>
      <xdr:rowOff>82913</xdr:rowOff>
    </xdr:to>
    <xdr:sp macro="" textlink="">
      <xdr:nvSpPr>
        <xdr:cNvPr id="64" name="フローチャート: 判断 63"/>
        <xdr:cNvSpPr/>
      </xdr:nvSpPr>
      <xdr:spPr>
        <a:xfrm>
          <a:off x="3746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7438</xdr:rowOff>
    </xdr:from>
    <xdr:to>
      <xdr:col>15</xdr:col>
      <xdr:colOff>101600</xdr:colOff>
      <xdr:row>38</xdr:row>
      <xdr:rowOff>109038</xdr:rowOff>
    </xdr:to>
    <xdr:sp macro="" textlink="">
      <xdr:nvSpPr>
        <xdr:cNvPr id="65" name="フローチャート: 判断 64"/>
        <xdr:cNvSpPr/>
      </xdr:nvSpPr>
      <xdr:spPr>
        <a:xfrm>
          <a:off x="2857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84183</xdr:rowOff>
    </xdr:from>
    <xdr:to>
      <xdr:col>24</xdr:col>
      <xdr:colOff>114300</xdr:colOff>
      <xdr:row>38</xdr:row>
      <xdr:rowOff>14332</xdr:rowOff>
    </xdr:to>
    <xdr:sp macro="" textlink="">
      <xdr:nvSpPr>
        <xdr:cNvPr id="71" name="楕円 70"/>
        <xdr:cNvSpPr/>
      </xdr:nvSpPr>
      <xdr:spPr>
        <a:xfrm>
          <a:off x="45847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107060</xdr:rowOff>
    </xdr:from>
    <xdr:ext cx="405111" cy="259045"/>
    <xdr:sp macro="" textlink="">
      <xdr:nvSpPr>
        <xdr:cNvPr id="72" name="【図書館】&#10;有形固定資産減価償却率該当値テキスト"/>
        <xdr:cNvSpPr txBox="1"/>
      </xdr:nvSpPr>
      <xdr:spPr>
        <a:xfrm>
          <a:off x="4673600" y="627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3" name="楕円 72"/>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134983</xdr:rowOff>
    </xdr:from>
    <xdr:to>
      <xdr:col>24</xdr:col>
      <xdr:colOff>63500</xdr:colOff>
      <xdr:row>37</xdr:row>
      <xdr:rowOff>167640</xdr:rowOff>
    </xdr:to>
    <xdr:cxnSp macro="">
      <xdr:nvCxnSpPr>
        <xdr:cNvPr id="74" name="直線コネクタ 73"/>
        <xdr:cNvCxnSpPr/>
      </xdr:nvCxnSpPr>
      <xdr:spPr>
        <a:xfrm flipV="1">
          <a:off x="3797300" y="647863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5" name="楕円 74"/>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27215</xdr:rowOff>
    </xdr:to>
    <xdr:cxnSp macro="">
      <xdr:nvCxnSpPr>
        <xdr:cNvPr id="76" name="直線コネクタ 75"/>
        <xdr:cNvCxnSpPr/>
      </xdr:nvCxnSpPr>
      <xdr:spPr>
        <a:xfrm flipV="1">
          <a:off x="2908300" y="65112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74040</xdr:rowOff>
    </xdr:from>
    <xdr:ext cx="405111" cy="259045"/>
    <xdr:sp macro="" textlink="">
      <xdr:nvSpPr>
        <xdr:cNvPr id="77" name="n_1aveValue【図書館】&#10;有形固定資産減価償却率"/>
        <xdr:cNvSpPr txBox="1"/>
      </xdr:nvSpPr>
      <xdr:spPr>
        <a:xfrm>
          <a:off x="35820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100165</xdr:rowOff>
    </xdr:from>
    <xdr:ext cx="405111" cy="259045"/>
    <xdr:sp macro="" textlink="">
      <xdr:nvSpPr>
        <xdr:cNvPr id="78" name="n_2aveValue【図書館】&#10;有形固定資産減価償却率"/>
        <xdr:cNvSpPr txBox="1"/>
      </xdr:nvSpPr>
      <xdr:spPr>
        <a:xfrm>
          <a:off x="2705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79" name="n_1mainValue【図書館】&#10;有形固定資産減価償却率"/>
        <xdr:cNvSpPr txBox="1"/>
      </xdr:nvSpPr>
      <xdr:spPr>
        <a:xfrm>
          <a:off x="3582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94541</xdr:rowOff>
    </xdr:from>
    <xdr:ext cx="405111" cy="259045"/>
    <xdr:sp macro="" textlink="">
      <xdr:nvSpPr>
        <xdr:cNvPr id="80" name="n_2mainValue【図書館】&#10;有形固定資産減価償却率"/>
        <xdr:cNvSpPr txBox="1"/>
      </xdr:nvSpPr>
      <xdr:spPr>
        <a:xfrm>
          <a:off x="2705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126492</xdr:rowOff>
    </xdr:from>
    <xdr:to>
      <xdr:col>54</xdr:col>
      <xdr:colOff>189865</xdr:colOff>
      <xdr:row>40</xdr:row>
      <xdr:rowOff>163068</xdr:rowOff>
    </xdr:to>
    <xdr:cxnSp macro="">
      <xdr:nvCxnSpPr>
        <xdr:cNvPr id="102" name="直線コネクタ 101"/>
        <xdr:cNvCxnSpPr/>
      </xdr:nvCxnSpPr>
      <xdr:spPr>
        <a:xfrm flipV="1">
          <a:off x="10476865" y="59557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166895</xdr:rowOff>
    </xdr:from>
    <xdr:ext cx="469744" cy="259045"/>
    <xdr:sp macro="" textlink="">
      <xdr:nvSpPr>
        <xdr:cNvPr id="103" name="【図書館】&#10;一人当たり面積最小値テキスト"/>
        <xdr:cNvSpPr txBox="1"/>
      </xdr:nvSpPr>
      <xdr:spPr>
        <a:xfrm>
          <a:off x="10515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163068</xdr:rowOff>
    </xdr:from>
    <xdr:to>
      <xdr:col>55</xdr:col>
      <xdr:colOff>88900</xdr:colOff>
      <xdr:row>40</xdr:row>
      <xdr:rowOff>163068</xdr:rowOff>
    </xdr:to>
    <xdr:cxnSp macro="">
      <xdr:nvCxnSpPr>
        <xdr:cNvPr id="104" name="直線コネクタ 103"/>
        <xdr:cNvCxnSpPr/>
      </xdr:nvCxnSpPr>
      <xdr:spPr>
        <a:xfrm>
          <a:off x="10388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73169</xdr:rowOff>
    </xdr:from>
    <xdr:ext cx="469744" cy="259045"/>
    <xdr:sp macro="" textlink="">
      <xdr:nvSpPr>
        <xdr:cNvPr id="105" name="【図書館】&#10;一人当たり面積最大値テキスト"/>
        <xdr:cNvSpPr txBox="1"/>
      </xdr:nvSpPr>
      <xdr:spPr>
        <a:xfrm>
          <a:off x="10515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126492</xdr:rowOff>
    </xdr:from>
    <xdr:to>
      <xdr:col>55</xdr:col>
      <xdr:colOff>88900</xdr:colOff>
      <xdr:row>34</xdr:row>
      <xdr:rowOff>126492</xdr:rowOff>
    </xdr:to>
    <xdr:cxnSp macro="">
      <xdr:nvCxnSpPr>
        <xdr:cNvPr id="106" name="直線コネクタ 105"/>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54119</xdr:rowOff>
    </xdr:from>
    <xdr:ext cx="469744" cy="259045"/>
    <xdr:sp macro="" textlink="">
      <xdr:nvSpPr>
        <xdr:cNvPr id="107" name="【図書館】&#10;一人当たり面積平均値テキスト"/>
        <xdr:cNvSpPr txBox="1"/>
      </xdr:nvSpPr>
      <xdr:spPr>
        <a:xfrm>
          <a:off x="10515600" y="656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75692</xdr:rowOff>
    </xdr:from>
    <xdr:to>
      <xdr:col>55</xdr:col>
      <xdr:colOff>50800</xdr:colOff>
      <xdr:row>39</xdr:row>
      <xdr:rowOff>5842</xdr:rowOff>
    </xdr:to>
    <xdr:sp macro="" textlink="">
      <xdr:nvSpPr>
        <xdr:cNvPr id="108" name="フローチャート: 判断 107"/>
        <xdr:cNvSpPr/>
      </xdr:nvSpPr>
      <xdr:spPr>
        <a:xfrm>
          <a:off x="10426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09" name="フローチャート: 判断 108"/>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10" name="フローチャート: 判断 109"/>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9398</xdr:rowOff>
    </xdr:from>
    <xdr:to>
      <xdr:col>55</xdr:col>
      <xdr:colOff>50800</xdr:colOff>
      <xdr:row>37</xdr:row>
      <xdr:rowOff>110998</xdr:rowOff>
    </xdr:to>
    <xdr:sp macro="" textlink="">
      <xdr:nvSpPr>
        <xdr:cNvPr id="116" name="楕円 115"/>
        <xdr:cNvSpPr/>
      </xdr:nvSpPr>
      <xdr:spPr>
        <a:xfrm>
          <a:off x="104267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32275</xdr:rowOff>
    </xdr:from>
    <xdr:ext cx="469744" cy="259045"/>
    <xdr:sp macro="" textlink="">
      <xdr:nvSpPr>
        <xdr:cNvPr id="117" name="【図書館】&#10;一人当たり面積該当値テキスト"/>
        <xdr:cNvSpPr txBox="1"/>
      </xdr:nvSpPr>
      <xdr:spPr>
        <a:xfrm>
          <a:off x="10515600" y="620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18542</xdr:rowOff>
    </xdr:from>
    <xdr:to>
      <xdr:col>50</xdr:col>
      <xdr:colOff>165100</xdr:colOff>
      <xdr:row>37</xdr:row>
      <xdr:rowOff>120142</xdr:rowOff>
    </xdr:to>
    <xdr:sp macro="" textlink="">
      <xdr:nvSpPr>
        <xdr:cNvPr id="118" name="楕円 117"/>
        <xdr:cNvSpPr/>
      </xdr:nvSpPr>
      <xdr:spPr>
        <a:xfrm>
          <a:off x="9588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60198</xdr:rowOff>
    </xdr:from>
    <xdr:to>
      <xdr:col>55</xdr:col>
      <xdr:colOff>0</xdr:colOff>
      <xdr:row>37</xdr:row>
      <xdr:rowOff>69342</xdr:rowOff>
    </xdr:to>
    <xdr:cxnSp macro="">
      <xdr:nvCxnSpPr>
        <xdr:cNvPr id="119" name="直線コネクタ 118"/>
        <xdr:cNvCxnSpPr/>
      </xdr:nvCxnSpPr>
      <xdr:spPr>
        <a:xfrm flipV="1">
          <a:off x="9639300" y="64038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23114</xdr:rowOff>
    </xdr:from>
    <xdr:to>
      <xdr:col>46</xdr:col>
      <xdr:colOff>38100</xdr:colOff>
      <xdr:row>37</xdr:row>
      <xdr:rowOff>124714</xdr:rowOff>
    </xdr:to>
    <xdr:sp macro="" textlink="">
      <xdr:nvSpPr>
        <xdr:cNvPr id="120" name="楕円 119"/>
        <xdr:cNvSpPr/>
      </xdr:nvSpPr>
      <xdr:spPr>
        <a:xfrm>
          <a:off x="8699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69342</xdr:rowOff>
    </xdr:from>
    <xdr:to>
      <xdr:col>50</xdr:col>
      <xdr:colOff>114300</xdr:colOff>
      <xdr:row>37</xdr:row>
      <xdr:rowOff>73914</xdr:rowOff>
    </xdr:to>
    <xdr:cxnSp macro="">
      <xdr:nvCxnSpPr>
        <xdr:cNvPr id="121" name="直線コネクタ 120"/>
        <xdr:cNvCxnSpPr/>
      </xdr:nvCxnSpPr>
      <xdr:spPr>
        <a:xfrm flipV="1">
          <a:off x="8750300" y="64129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56405</xdr:rowOff>
    </xdr:from>
    <xdr:ext cx="469744" cy="259045"/>
    <xdr:sp macro="" textlink="">
      <xdr:nvSpPr>
        <xdr:cNvPr id="122" name="n_1aveValue【図書館】&#10;一人当たり面積"/>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23" name="n_2ave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136669</xdr:rowOff>
    </xdr:from>
    <xdr:ext cx="469744" cy="259045"/>
    <xdr:sp macro="" textlink="">
      <xdr:nvSpPr>
        <xdr:cNvPr id="124" name="n_1mainValue【図書館】&#10;一人当たり面積"/>
        <xdr:cNvSpPr txBox="1"/>
      </xdr:nvSpPr>
      <xdr:spPr>
        <a:xfrm>
          <a:off x="93917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141241</xdr:rowOff>
    </xdr:from>
    <xdr:ext cx="469744" cy="259045"/>
    <xdr:sp macro="" textlink="">
      <xdr:nvSpPr>
        <xdr:cNvPr id="125" name="n_2mainValue【図書館】&#10;一人当たり面積"/>
        <xdr:cNvSpPr txBox="1"/>
      </xdr:nvSpPr>
      <xdr:spPr>
        <a:xfrm>
          <a:off x="8515427"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4" name="テキスト ボックス 143"/>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148" name="直線コネクタ 147"/>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149" name="【体育館・プール】&#10;有形固定資産減価償却率最小値テキスト"/>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150" name="直線コネクタ 149"/>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1"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2" name="直線コネクタ 151"/>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53"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4" name="フローチャート: 判断 153"/>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155" name="フローチャート: 判断 154"/>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56" name="フローチャート: 判断 155"/>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62" name="楕円 161"/>
        <xdr:cNvSpPr/>
      </xdr:nvSpPr>
      <xdr:spPr>
        <a:xfrm>
          <a:off x="4584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133367</xdr:rowOff>
    </xdr:from>
    <xdr:ext cx="405111" cy="259045"/>
    <xdr:sp macro="" textlink="">
      <xdr:nvSpPr>
        <xdr:cNvPr id="163" name="【体育館・プール】&#10;有形固定資産減価償却率該当値テキスト"/>
        <xdr:cNvSpPr txBox="1"/>
      </xdr:nvSpPr>
      <xdr:spPr>
        <a:xfrm>
          <a:off x="46736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33782</xdr:rowOff>
    </xdr:from>
    <xdr:to>
      <xdr:col>20</xdr:col>
      <xdr:colOff>38100</xdr:colOff>
      <xdr:row>60</xdr:row>
      <xdr:rowOff>135382</xdr:rowOff>
    </xdr:to>
    <xdr:sp macro="" textlink="">
      <xdr:nvSpPr>
        <xdr:cNvPr id="164" name="楕円 163"/>
        <xdr:cNvSpPr/>
      </xdr:nvSpPr>
      <xdr:spPr>
        <a:xfrm>
          <a:off x="37465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84582</xdr:rowOff>
    </xdr:to>
    <xdr:cxnSp macro="">
      <xdr:nvCxnSpPr>
        <xdr:cNvPr id="165" name="直線コネクタ 164"/>
        <xdr:cNvCxnSpPr/>
      </xdr:nvCxnSpPr>
      <xdr:spPr>
        <a:xfrm flipV="1">
          <a:off x="3797300" y="1032129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106934</xdr:rowOff>
    </xdr:from>
    <xdr:to>
      <xdr:col>15</xdr:col>
      <xdr:colOff>101600</xdr:colOff>
      <xdr:row>61</xdr:row>
      <xdr:rowOff>37084</xdr:rowOff>
    </xdr:to>
    <xdr:sp macro="" textlink="">
      <xdr:nvSpPr>
        <xdr:cNvPr id="166" name="楕円 165"/>
        <xdr:cNvSpPr/>
      </xdr:nvSpPr>
      <xdr:spPr>
        <a:xfrm>
          <a:off x="28575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84582</xdr:rowOff>
    </xdr:from>
    <xdr:to>
      <xdr:col>19</xdr:col>
      <xdr:colOff>177800</xdr:colOff>
      <xdr:row>60</xdr:row>
      <xdr:rowOff>157734</xdr:rowOff>
    </xdr:to>
    <xdr:cxnSp macro="">
      <xdr:nvCxnSpPr>
        <xdr:cNvPr id="167" name="直線コネクタ 166"/>
        <xdr:cNvCxnSpPr/>
      </xdr:nvCxnSpPr>
      <xdr:spPr>
        <a:xfrm flipV="1">
          <a:off x="2908300" y="1037158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60469</xdr:rowOff>
    </xdr:from>
    <xdr:ext cx="405111" cy="259045"/>
    <xdr:sp macro="" textlink="">
      <xdr:nvSpPr>
        <xdr:cNvPr id="168" name="n_1aveValue【体育館・プール】&#10;有形固定資産減価償却率"/>
        <xdr:cNvSpPr txBox="1"/>
      </xdr:nvSpPr>
      <xdr:spPr>
        <a:xfrm>
          <a:off x="35820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69" name="n_2aveValue【体育館・プー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126509</xdr:rowOff>
    </xdr:from>
    <xdr:ext cx="405111" cy="259045"/>
    <xdr:sp macro="" textlink="">
      <xdr:nvSpPr>
        <xdr:cNvPr id="170" name="n_1mainValue【体育館・プール】&#10;有形固定資産減価償却率"/>
        <xdr:cNvSpPr txBox="1"/>
      </xdr:nvSpPr>
      <xdr:spPr>
        <a:xfrm>
          <a:off x="3582044"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28211</xdr:rowOff>
    </xdr:from>
    <xdr:ext cx="405111" cy="259045"/>
    <xdr:sp macro="" textlink="">
      <xdr:nvSpPr>
        <xdr:cNvPr id="171" name="n_2mainValue【体育館・プール】&#10;有形固定資産減価償却率"/>
        <xdr:cNvSpPr txBox="1"/>
      </xdr:nvSpPr>
      <xdr:spPr>
        <a:xfrm>
          <a:off x="2705744"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95" name="直線コネクタ 194"/>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96"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97" name="直線コネクタ 196"/>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98" name="【体育館・プール】&#10;一人当たり面積最大値テキスト"/>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99" name="直線コネクタ 198"/>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271</xdr:rowOff>
    </xdr:from>
    <xdr:ext cx="469744" cy="259045"/>
    <xdr:sp macro="" textlink="">
      <xdr:nvSpPr>
        <xdr:cNvPr id="200" name="【体育館・プール】&#10;一人当たり面積平均値テキスト"/>
        <xdr:cNvSpPr txBox="1"/>
      </xdr:nvSpPr>
      <xdr:spPr>
        <a:xfrm>
          <a:off x="10515600" y="10458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201" name="フローチャート: 判断 200"/>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202" name="フローチャート: 判断 201"/>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26162</xdr:rowOff>
    </xdr:from>
    <xdr:to>
      <xdr:col>46</xdr:col>
      <xdr:colOff>38100</xdr:colOff>
      <xdr:row>62</xdr:row>
      <xdr:rowOff>127762</xdr:rowOff>
    </xdr:to>
    <xdr:sp macro="" textlink="">
      <xdr:nvSpPr>
        <xdr:cNvPr id="203" name="フローチャート: 判断 202"/>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29972</xdr:rowOff>
    </xdr:from>
    <xdr:to>
      <xdr:col>55</xdr:col>
      <xdr:colOff>50800</xdr:colOff>
      <xdr:row>62</xdr:row>
      <xdr:rowOff>131572</xdr:rowOff>
    </xdr:to>
    <xdr:sp macro="" textlink="">
      <xdr:nvSpPr>
        <xdr:cNvPr id="209" name="楕円 208"/>
        <xdr:cNvSpPr/>
      </xdr:nvSpPr>
      <xdr:spPr>
        <a:xfrm>
          <a:off x="10426700" y="1065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8399</xdr:rowOff>
    </xdr:from>
    <xdr:ext cx="469744" cy="259045"/>
    <xdr:sp macro="" textlink="">
      <xdr:nvSpPr>
        <xdr:cNvPr id="210" name="【体育館・プール】&#10;一人当たり面積該当値テキスト"/>
        <xdr:cNvSpPr txBox="1"/>
      </xdr:nvSpPr>
      <xdr:spPr>
        <a:xfrm>
          <a:off x="10515600" y="1063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33782</xdr:rowOff>
    </xdr:from>
    <xdr:to>
      <xdr:col>50</xdr:col>
      <xdr:colOff>165100</xdr:colOff>
      <xdr:row>62</xdr:row>
      <xdr:rowOff>135382</xdr:rowOff>
    </xdr:to>
    <xdr:sp macro="" textlink="">
      <xdr:nvSpPr>
        <xdr:cNvPr id="211" name="楕円 210"/>
        <xdr:cNvSpPr/>
      </xdr:nvSpPr>
      <xdr:spPr>
        <a:xfrm>
          <a:off x="9588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80772</xdr:rowOff>
    </xdr:from>
    <xdr:to>
      <xdr:col>55</xdr:col>
      <xdr:colOff>0</xdr:colOff>
      <xdr:row>62</xdr:row>
      <xdr:rowOff>84582</xdr:rowOff>
    </xdr:to>
    <xdr:cxnSp macro="">
      <xdr:nvCxnSpPr>
        <xdr:cNvPr id="212" name="直線コネクタ 211"/>
        <xdr:cNvCxnSpPr/>
      </xdr:nvCxnSpPr>
      <xdr:spPr>
        <a:xfrm flipV="1">
          <a:off x="9639300" y="1071067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13" name="楕円 212"/>
        <xdr:cNvSpPr/>
      </xdr:nvSpPr>
      <xdr:spPr>
        <a:xfrm>
          <a:off x="8699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84582</xdr:rowOff>
    </xdr:from>
    <xdr:to>
      <xdr:col>50</xdr:col>
      <xdr:colOff>114300</xdr:colOff>
      <xdr:row>62</xdr:row>
      <xdr:rowOff>86868</xdr:rowOff>
    </xdr:to>
    <xdr:cxnSp macro="">
      <xdr:nvCxnSpPr>
        <xdr:cNvPr id="214" name="直線コネクタ 213"/>
        <xdr:cNvCxnSpPr/>
      </xdr:nvCxnSpPr>
      <xdr:spPr>
        <a:xfrm flipV="1">
          <a:off x="8750300" y="107144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142003</xdr:rowOff>
    </xdr:from>
    <xdr:ext cx="469744" cy="259045"/>
    <xdr:sp macro="" textlink="">
      <xdr:nvSpPr>
        <xdr:cNvPr id="215" name="n_1aveValue【体育館・プール】&#10;一人当たり面積"/>
        <xdr:cNvSpPr txBox="1"/>
      </xdr:nvSpPr>
      <xdr:spPr>
        <a:xfrm>
          <a:off x="93917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144289</xdr:rowOff>
    </xdr:from>
    <xdr:ext cx="469744" cy="259045"/>
    <xdr:sp macro="" textlink="">
      <xdr:nvSpPr>
        <xdr:cNvPr id="216" name="n_2aveValue【体育館・プール】&#10;一人当たり面積"/>
        <xdr:cNvSpPr txBox="1"/>
      </xdr:nvSpPr>
      <xdr:spPr>
        <a:xfrm>
          <a:off x="8515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126509</xdr:rowOff>
    </xdr:from>
    <xdr:ext cx="469744" cy="259045"/>
    <xdr:sp macro="" textlink="">
      <xdr:nvSpPr>
        <xdr:cNvPr id="217" name="n_1mainValue【体育館・プール】&#10;一人当たり面積"/>
        <xdr:cNvSpPr txBox="1"/>
      </xdr:nvSpPr>
      <xdr:spPr>
        <a:xfrm>
          <a:off x="93917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18" name="n_2mainValue【体育館・プール】&#10;一人当たり面積"/>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241" name="直線コネクタ 240"/>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242" name="【福祉施設】&#10;有形固定資産減価償却率最小値テキスト"/>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243" name="直線コネクタ 242"/>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46"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47" name="フローチャート: 判断 246"/>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248" name="フローチャート: 判断 247"/>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5587</xdr:rowOff>
    </xdr:from>
    <xdr:to>
      <xdr:col>15</xdr:col>
      <xdr:colOff>101600</xdr:colOff>
      <xdr:row>84</xdr:row>
      <xdr:rowOff>107187</xdr:rowOff>
    </xdr:to>
    <xdr:sp macro="" textlink="">
      <xdr:nvSpPr>
        <xdr:cNvPr id="249" name="フローチャート: 判断 248"/>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55" name="楕円 254"/>
        <xdr:cNvSpPr/>
      </xdr:nvSpPr>
      <xdr:spPr>
        <a:xfrm>
          <a:off x="45847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108475</xdr:rowOff>
    </xdr:from>
    <xdr:ext cx="405111" cy="259045"/>
    <xdr:sp macro="" textlink="">
      <xdr:nvSpPr>
        <xdr:cNvPr id="256" name="【福祉施設】&#10;有形固定資産減価償却率該当値テキスト"/>
        <xdr:cNvSpPr txBox="1"/>
      </xdr:nvSpPr>
      <xdr:spPr>
        <a:xfrm>
          <a:off x="4673600" y="1382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126746</xdr:rowOff>
    </xdr:from>
    <xdr:to>
      <xdr:col>20</xdr:col>
      <xdr:colOff>38100</xdr:colOff>
      <xdr:row>82</xdr:row>
      <xdr:rowOff>56896</xdr:rowOff>
    </xdr:to>
    <xdr:sp macro="" textlink="">
      <xdr:nvSpPr>
        <xdr:cNvPr id="257" name="楕円 256"/>
        <xdr:cNvSpPr/>
      </xdr:nvSpPr>
      <xdr:spPr>
        <a:xfrm>
          <a:off x="3746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136398</xdr:rowOff>
    </xdr:from>
    <xdr:to>
      <xdr:col>24</xdr:col>
      <xdr:colOff>63500</xdr:colOff>
      <xdr:row>82</xdr:row>
      <xdr:rowOff>6096</xdr:rowOff>
    </xdr:to>
    <xdr:cxnSp macro="">
      <xdr:nvCxnSpPr>
        <xdr:cNvPr id="258" name="直線コネクタ 257"/>
        <xdr:cNvCxnSpPr/>
      </xdr:nvCxnSpPr>
      <xdr:spPr>
        <a:xfrm flipV="1">
          <a:off x="3797300" y="140238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55880</xdr:rowOff>
    </xdr:from>
    <xdr:to>
      <xdr:col>15</xdr:col>
      <xdr:colOff>101600</xdr:colOff>
      <xdr:row>81</xdr:row>
      <xdr:rowOff>157480</xdr:rowOff>
    </xdr:to>
    <xdr:sp macro="" textlink="">
      <xdr:nvSpPr>
        <xdr:cNvPr id="259" name="楕円 258"/>
        <xdr:cNvSpPr/>
      </xdr:nvSpPr>
      <xdr:spPr>
        <a:xfrm>
          <a:off x="2857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82</xdr:row>
      <xdr:rowOff>6096</xdr:rowOff>
    </xdr:to>
    <xdr:cxnSp macro="">
      <xdr:nvCxnSpPr>
        <xdr:cNvPr id="260" name="直線コネクタ 259"/>
        <xdr:cNvCxnSpPr/>
      </xdr:nvCxnSpPr>
      <xdr:spPr>
        <a:xfrm>
          <a:off x="2908300" y="1399413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109745</xdr:rowOff>
    </xdr:from>
    <xdr:ext cx="405111" cy="259045"/>
    <xdr:sp macro="" textlink="">
      <xdr:nvSpPr>
        <xdr:cNvPr id="261" name="n_1aveValue【福祉施設】&#10;有形固定資産減価償却率"/>
        <xdr:cNvSpPr txBox="1"/>
      </xdr:nvSpPr>
      <xdr:spPr>
        <a:xfrm>
          <a:off x="3582044"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98314</xdr:rowOff>
    </xdr:from>
    <xdr:ext cx="405111" cy="259045"/>
    <xdr:sp macro="" textlink="">
      <xdr:nvSpPr>
        <xdr:cNvPr id="262" name="n_2aveValue【福祉施設】&#10;有形固定資産減価償却率"/>
        <xdr:cNvSpPr txBox="1"/>
      </xdr:nvSpPr>
      <xdr:spPr>
        <a:xfrm>
          <a:off x="27057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73423</xdr:rowOff>
    </xdr:from>
    <xdr:ext cx="405111" cy="259045"/>
    <xdr:sp macro="" textlink="">
      <xdr:nvSpPr>
        <xdr:cNvPr id="263" name="n_1mainValue【福祉施設】&#10;有形固定資産減価償却率"/>
        <xdr:cNvSpPr txBox="1"/>
      </xdr:nvSpPr>
      <xdr:spPr>
        <a:xfrm>
          <a:off x="35820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64" name="n_2main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5" name="直線コネクタ 27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6" name="テキスト ボックス 27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7" name="直線コネクタ 27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8" name="テキスト ボックス 27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9" name="直線コネクタ 27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0" name="テキスト ボックス 27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1" name="直線コネクタ 28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2" name="テキスト ボックス 28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3" name="直線コネクタ 28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4" name="テキスト ボックス 28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5" name="直線コネクタ 28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6" name="テキスト ボックス 28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290" name="直線コネクタ 289"/>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91"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92" name="直線コネクタ 291"/>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293" name="【福祉施設】&#10;一人当たり面積最大値テキスト"/>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294" name="直線コネクタ 293"/>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124114</xdr:rowOff>
    </xdr:from>
    <xdr:ext cx="469744" cy="259045"/>
    <xdr:sp macro="" textlink="">
      <xdr:nvSpPr>
        <xdr:cNvPr id="295" name="【福祉施設】&#10;一人当たり面積平均値テキスト"/>
        <xdr:cNvSpPr txBox="1"/>
      </xdr:nvSpPr>
      <xdr:spPr>
        <a:xfrm>
          <a:off x="105156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96" name="フローチャート: 判断 295"/>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97" name="フローチャート: 判断 296"/>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57513</xdr:rowOff>
    </xdr:from>
    <xdr:to>
      <xdr:col>46</xdr:col>
      <xdr:colOff>38100</xdr:colOff>
      <xdr:row>83</xdr:row>
      <xdr:rowOff>159113</xdr:rowOff>
    </xdr:to>
    <xdr:sp macro="" textlink="">
      <xdr:nvSpPr>
        <xdr:cNvPr id="298" name="フローチャート: 判断 297"/>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70576</xdr:rowOff>
    </xdr:from>
    <xdr:to>
      <xdr:col>55</xdr:col>
      <xdr:colOff>50800</xdr:colOff>
      <xdr:row>83</xdr:row>
      <xdr:rowOff>726</xdr:rowOff>
    </xdr:to>
    <xdr:sp macro="" textlink="">
      <xdr:nvSpPr>
        <xdr:cNvPr id="304" name="楕円 303"/>
        <xdr:cNvSpPr/>
      </xdr:nvSpPr>
      <xdr:spPr>
        <a:xfrm>
          <a:off x="104267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93453</xdr:rowOff>
    </xdr:from>
    <xdr:ext cx="469744" cy="259045"/>
    <xdr:sp macro="" textlink="">
      <xdr:nvSpPr>
        <xdr:cNvPr id="305" name="【福祉施設】&#10;一人当たり面積該当値テキスト"/>
        <xdr:cNvSpPr txBox="1"/>
      </xdr:nvSpPr>
      <xdr:spPr>
        <a:xfrm>
          <a:off x="10515600" y="139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78739</xdr:rowOff>
    </xdr:from>
    <xdr:to>
      <xdr:col>50</xdr:col>
      <xdr:colOff>165100</xdr:colOff>
      <xdr:row>83</xdr:row>
      <xdr:rowOff>8889</xdr:rowOff>
    </xdr:to>
    <xdr:sp macro="" textlink="">
      <xdr:nvSpPr>
        <xdr:cNvPr id="306" name="楕円 305"/>
        <xdr:cNvSpPr/>
      </xdr:nvSpPr>
      <xdr:spPr>
        <a:xfrm>
          <a:off x="9588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121376</xdr:rowOff>
    </xdr:from>
    <xdr:to>
      <xdr:col>55</xdr:col>
      <xdr:colOff>0</xdr:colOff>
      <xdr:row>82</xdr:row>
      <xdr:rowOff>129539</xdr:rowOff>
    </xdr:to>
    <xdr:cxnSp macro="">
      <xdr:nvCxnSpPr>
        <xdr:cNvPr id="307" name="直線コネクタ 306"/>
        <xdr:cNvCxnSpPr/>
      </xdr:nvCxnSpPr>
      <xdr:spPr>
        <a:xfrm flipV="1">
          <a:off x="9639300" y="14180276"/>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10161</xdr:rowOff>
    </xdr:from>
    <xdr:to>
      <xdr:col>46</xdr:col>
      <xdr:colOff>38100</xdr:colOff>
      <xdr:row>85</xdr:row>
      <xdr:rowOff>111761</xdr:rowOff>
    </xdr:to>
    <xdr:sp macro="" textlink="">
      <xdr:nvSpPr>
        <xdr:cNvPr id="308" name="楕円 307"/>
        <xdr:cNvSpPr/>
      </xdr:nvSpPr>
      <xdr:spPr>
        <a:xfrm>
          <a:off x="8699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129539</xdr:rowOff>
    </xdr:from>
    <xdr:to>
      <xdr:col>50</xdr:col>
      <xdr:colOff>114300</xdr:colOff>
      <xdr:row>85</xdr:row>
      <xdr:rowOff>60961</xdr:rowOff>
    </xdr:to>
    <xdr:cxnSp macro="">
      <xdr:nvCxnSpPr>
        <xdr:cNvPr id="309" name="直線コネクタ 308"/>
        <xdr:cNvCxnSpPr/>
      </xdr:nvCxnSpPr>
      <xdr:spPr>
        <a:xfrm flipV="1">
          <a:off x="8750300" y="14188439"/>
          <a:ext cx="889000" cy="44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119215</xdr:rowOff>
    </xdr:from>
    <xdr:ext cx="469744" cy="259045"/>
    <xdr:sp macro="" textlink="">
      <xdr:nvSpPr>
        <xdr:cNvPr id="310" name="n_1aveValue【福祉施設】&#10;一人当たり面積"/>
        <xdr:cNvSpPr txBox="1"/>
      </xdr:nvSpPr>
      <xdr:spPr>
        <a:xfrm>
          <a:off x="93917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4190</xdr:rowOff>
    </xdr:from>
    <xdr:ext cx="469744" cy="259045"/>
    <xdr:sp macro="" textlink="">
      <xdr:nvSpPr>
        <xdr:cNvPr id="311" name="n_2aveValue【福祉施設】&#10;一人当たり面積"/>
        <xdr:cNvSpPr txBox="1"/>
      </xdr:nvSpPr>
      <xdr:spPr>
        <a:xfrm>
          <a:off x="8515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25416</xdr:rowOff>
    </xdr:from>
    <xdr:ext cx="469744" cy="259045"/>
    <xdr:sp macro="" textlink="">
      <xdr:nvSpPr>
        <xdr:cNvPr id="312" name="n_1mainValue【福祉施設】&#10;一人当たり面積"/>
        <xdr:cNvSpPr txBox="1"/>
      </xdr:nvSpPr>
      <xdr:spPr>
        <a:xfrm>
          <a:off x="9391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102888</xdr:rowOff>
    </xdr:from>
    <xdr:ext cx="469744" cy="259045"/>
    <xdr:sp macro="" textlink="">
      <xdr:nvSpPr>
        <xdr:cNvPr id="313" name="n_2mainValue【福祉施設】&#10;一人当たり面積"/>
        <xdr:cNvSpPr txBox="1"/>
      </xdr:nvSpPr>
      <xdr:spPr>
        <a:xfrm>
          <a:off x="8515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28575</xdr:rowOff>
    </xdr:from>
    <xdr:to>
      <xdr:col>85</xdr:col>
      <xdr:colOff>126364</xdr:colOff>
      <xdr:row>41</xdr:row>
      <xdr:rowOff>152400</xdr:rowOff>
    </xdr:to>
    <xdr:cxnSp macro="">
      <xdr:nvCxnSpPr>
        <xdr:cNvPr id="354" name="直線コネクタ 353"/>
        <xdr:cNvCxnSpPr/>
      </xdr:nvCxnSpPr>
      <xdr:spPr>
        <a:xfrm flipV="1">
          <a:off x="16318864" y="58578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156227</xdr:rowOff>
    </xdr:from>
    <xdr:ext cx="405111" cy="259045"/>
    <xdr:sp macro="" textlink="">
      <xdr:nvSpPr>
        <xdr:cNvPr id="355" name="【一般廃棄物処理施設】&#10;有形固定資産減価償却率最小値テキスト"/>
        <xdr:cNvSpPr txBox="1"/>
      </xdr:nvSpPr>
      <xdr:spPr>
        <a:xfrm>
          <a:off x="16357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356" name="直線コネクタ 355"/>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146702</xdr:rowOff>
    </xdr:from>
    <xdr:ext cx="405111" cy="259045"/>
    <xdr:sp macro="" textlink="">
      <xdr:nvSpPr>
        <xdr:cNvPr id="357" name="【一般廃棄物処理施設】&#10;有形固定資産減価償却率最大値テキスト"/>
        <xdr:cNvSpPr txBox="1"/>
      </xdr:nvSpPr>
      <xdr:spPr>
        <a:xfrm>
          <a:off x="16357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28575</xdr:rowOff>
    </xdr:from>
    <xdr:to>
      <xdr:col>86</xdr:col>
      <xdr:colOff>25400</xdr:colOff>
      <xdr:row>34</xdr:row>
      <xdr:rowOff>28575</xdr:rowOff>
    </xdr:to>
    <xdr:cxnSp macro="">
      <xdr:nvCxnSpPr>
        <xdr:cNvPr id="358" name="直線コネクタ 357"/>
        <xdr:cNvCxnSpPr/>
      </xdr:nvCxnSpPr>
      <xdr:spPr>
        <a:xfrm>
          <a:off x="16230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359" name="【一般廃棄物処理施設】&#10;有形固定資産減価償却率平均値テキスト"/>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360" name="フローチャート: 判断 359"/>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149225</xdr:rowOff>
    </xdr:from>
    <xdr:to>
      <xdr:col>81</xdr:col>
      <xdr:colOff>101600</xdr:colOff>
      <xdr:row>37</xdr:row>
      <xdr:rowOff>79375</xdr:rowOff>
    </xdr:to>
    <xdr:sp macro="" textlink="">
      <xdr:nvSpPr>
        <xdr:cNvPr id="361" name="フローチャート: 判断 360"/>
        <xdr:cNvSpPr/>
      </xdr:nvSpPr>
      <xdr:spPr>
        <a:xfrm>
          <a:off x="15430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362" name="フローチャート: 判断 361"/>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23495</xdr:rowOff>
    </xdr:from>
    <xdr:to>
      <xdr:col>85</xdr:col>
      <xdr:colOff>177800</xdr:colOff>
      <xdr:row>41</xdr:row>
      <xdr:rowOff>125095</xdr:rowOff>
    </xdr:to>
    <xdr:sp macro="" textlink="">
      <xdr:nvSpPr>
        <xdr:cNvPr id="368" name="楕円 367"/>
        <xdr:cNvSpPr/>
      </xdr:nvSpPr>
      <xdr:spPr>
        <a:xfrm>
          <a:off x="16268700" y="70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109872</xdr:rowOff>
    </xdr:from>
    <xdr:ext cx="405111" cy="259045"/>
    <xdr:sp macro="" textlink="">
      <xdr:nvSpPr>
        <xdr:cNvPr id="369" name="【一般廃棄物処理施設】&#10;有形固定資産減価償却率該当値テキスト"/>
        <xdr:cNvSpPr txBox="1"/>
      </xdr:nvSpPr>
      <xdr:spPr>
        <a:xfrm>
          <a:off x="16357600" y="696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145415</xdr:rowOff>
    </xdr:from>
    <xdr:to>
      <xdr:col>81</xdr:col>
      <xdr:colOff>101600</xdr:colOff>
      <xdr:row>39</xdr:row>
      <xdr:rowOff>75565</xdr:rowOff>
    </xdr:to>
    <xdr:sp macro="" textlink="">
      <xdr:nvSpPr>
        <xdr:cNvPr id="370" name="楕円 369"/>
        <xdr:cNvSpPr/>
      </xdr:nvSpPr>
      <xdr:spPr>
        <a:xfrm>
          <a:off x="15430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24765</xdr:rowOff>
    </xdr:from>
    <xdr:to>
      <xdr:col>85</xdr:col>
      <xdr:colOff>127000</xdr:colOff>
      <xdr:row>41</xdr:row>
      <xdr:rowOff>74295</xdr:rowOff>
    </xdr:to>
    <xdr:cxnSp macro="">
      <xdr:nvCxnSpPr>
        <xdr:cNvPr id="371" name="直線コネクタ 370"/>
        <xdr:cNvCxnSpPr/>
      </xdr:nvCxnSpPr>
      <xdr:spPr>
        <a:xfrm>
          <a:off x="15481300" y="6711315"/>
          <a:ext cx="8382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31115</xdr:rowOff>
    </xdr:from>
    <xdr:to>
      <xdr:col>76</xdr:col>
      <xdr:colOff>165100</xdr:colOff>
      <xdr:row>37</xdr:row>
      <xdr:rowOff>132715</xdr:rowOff>
    </xdr:to>
    <xdr:sp macro="" textlink="">
      <xdr:nvSpPr>
        <xdr:cNvPr id="372" name="楕円 371"/>
        <xdr:cNvSpPr/>
      </xdr:nvSpPr>
      <xdr:spPr>
        <a:xfrm>
          <a:off x="14541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81915</xdr:rowOff>
    </xdr:from>
    <xdr:to>
      <xdr:col>81</xdr:col>
      <xdr:colOff>50800</xdr:colOff>
      <xdr:row>39</xdr:row>
      <xdr:rowOff>24765</xdr:rowOff>
    </xdr:to>
    <xdr:cxnSp macro="">
      <xdr:nvCxnSpPr>
        <xdr:cNvPr id="373" name="直線コネクタ 372"/>
        <xdr:cNvCxnSpPr/>
      </xdr:nvCxnSpPr>
      <xdr:spPr>
        <a:xfrm>
          <a:off x="14592300" y="642556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95902</xdr:rowOff>
    </xdr:from>
    <xdr:ext cx="405111" cy="259045"/>
    <xdr:sp macro="" textlink="">
      <xdr:nvSpPr>
        <xdr:cNvPr id="374" name="n_1aveValue【一般廃棄物処理施設】&#10;有形固定資産減価償却率"/>
        <xdr:cNvSpPr txBox="1"/>
      </xdr:nvSpPr>
      <xdr:spPr>
        <a:xfrm>
          <a:off x="15266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74312</xdr:rowOff>
    </xdr:from>
    <xdr:ext cx="405111" cy="259045"/>
    <xdr:sp macro="" textlink="">
      <xdr:nvSpPr>
        <xdr:cNvPr id="375" name="n_2aveValue【一般廃棄物処理施設】&#10;有形固定資産減価償却率"/>
        <xdr:cNvSpPr txBox="1"/>
      </xdr:nvSpPr>
      <xdr:spPr>
        <a:xfrm>
          <a:off x="14389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66692</xdr:rowOff>
    </xdr:from>
    <xdr:ext cx="405111" cy="259045"/>
    <xdr:sp macro="" textlink="">
      <xdr:nvSpPr>
        <xdr:cNvPr id="376" name="n_1mainValue【一般廃棄物処理施設】&#10;有形固定資産減価償却率"/>
        <xdr:cNvSpPr txBox="1"/>
      </xdr:nvSpPr>
      <xdr:spPr>
        <a:xfrm>
          <a:off x="15266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149242</xdr:rowOff>
    </xdr:from>
    <xdr:ext cx="405111" cy="259045"/>
    <xdr:sp macro="" textlink="">
      <xdr:nvSpPr>
        <xdr:cNvPr id="377" name="n_2mainValue【一般廃棄物処理施設】&#10;有形固定資産減価償却率"/>
        <xdr:cNvSpPr txBox="1"/>
      </xdr:nvSpPr>
      <xdr:spPr>
        <a:xfrm>
          <a:off x="14389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9" name="テキスト ボックス 38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1" name="テキスト ボックス 39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3" name="テキスト ボックス 39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5" name="テキスト ボックス 39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7" name="テキスト ボックス 3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110440</xdr:rowOff>
    </xdr:from>
    <xdr:to>
      <xdr:col>116</xdr:col>
      <xdr:colOff>62864</xdr:colOff>
      <xdr:row>41</xdr:row>
      <xdr:rowOff>126409</xdr:rowOff>
    </xdr:to>
    <xdr:cxnSp macro="">
      <xdr:nvCxnSpPr>
        <xdr:cNvPr id="399" name="直線コネクタ 398"/>
        <xdr:cNvCxnSpPr/>
      </xdr:nvCxnSpPr>
      <xdr:spPr>
        <a:xfrm flipV="1">
          <a:off x="22160864" y="5768290"/>
          <a:ext cx="0" cy="138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130236</xdr:rowOff>
    </xdr:from>
    <xdr:ext cx="469744" cy="259045"/>
    <xdr:sp macro="" textlink="">
      <xdr:nvSpPr>
        <xdr:cNvPr id="400" name="【一般廃棄物処理施設】&#10;一人当たり有形固定資産（償却資産）額最小値テキスト"/>
        <xdr:cNvSpPr txBox="1"/>
      </xdr:nvSpPr>
      <xdr:spPr>
        <a:xfrm>
          <a:off x="22199600" y="71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126409</xdr:rowOff>
    </xdr:from>
    <xdr:to>
      <xdr:col>116</xdr:col>
      <xdr:colOff>152400</xdr:colOff>
      <xdr:row>41</xdr:row>
      <xdr:rowOff>126409</xdr:rowOff>
    </xdr:to>
    <xdr:cxnSp macro="">
      <xdr:nvCxnSpPr>
        <xdr:cNvPr id="401" name="直線コネクタ 400"/>
        <xdr:cNvCxnSpPr/>
      </xdr:nvCxnSpPr>
      <xdr:spPr>
        <a:xfrm>
          <a:off x="22072600" y="715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57117</xdr:rowOff>
    </xdr:from>
    <xdr:ext cx="599010" cy="259045"/>
    <xdr:sp macro="" textlink="">
      <xdr:nvSpPr>
        <xdr:cNvPr id="402" name="【一般廃棄物処理施設】&#10;一人当たり有形固定資産（償却資産）額最大値テキスト"/>
        <xdr:cNvSpPr txBox="1"/>
      </xdr:nvSpPr>
      <xdr:spPr>
        <a:xfrm>
          <a:off x="22199600" y="554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110440</xdr:rowOff>
    </xdr:from>
    <xdr:to>
      <xdr:col>116</xdr:col>
      <xdr:colOff>152400</xdr:colOff>
      <xdr:row>33</xdr:row>
      <xdr:rowOff>110440</xdr:rowOff>
    </xdr:to>
    <xdr:cxnSp macro="">
      <xdr:nvCxnSpPr>
        <xdr:cNvPr id="403" name="直線コネクタ 402"/>
        <xdr:cNvCxnSpPr/>
      </xdr:nvCxnSpPr>
      <xdr:spPr>
        <a:xfrm>
          <a:off x="22072600" y="576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37702</xdr:rowOff>
    </xdr:from>
    <xdr:ext cx="599010" cy="259045"/>
    <xdr:sp macro="" textlink="">
      <xdr:nvSpPr>
        <xdr:cNvPr id="404" name="【一般廃棄物処理施設】&#10;一人当たり有形固定資産（償却資産）額平均値テキスト"/>
        <xdr:cNvSpPr txBox="1"/>
      </xdr:nvSpPr>
      <xdr:spPr>
        <a:xfrm>
          <a:off x="22199600" y="6381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14825</xdr:rowOff>
    </xdr:from>
    <xdr:to>
      <xdr:col>116</xdr:col>
      <xdr:colOff>114300</xdr:colOff>
      <xdr:row>38</xdr:row>
      <xdr:rowOff>116425</xdr:rowOff>
    </xdr:to>
    <xdr:sp macro="" textlink="">
      <xdr:nvSpPr>
        <xdr:cNvPr id="405" name="フローチャート: 判断 404"/>
        <xdr:cNvSpPr/>
      </xdr:nvSpPr>
      <xdr:spPr>
        <a:xfrm>
          <a:off x="22110700" y="65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75385</xdr:rowOff>
    </xdr:from>
    <xdr:to>
      <xdr:col>112</xdr:col>
      <xdr:colOff>38100</xdr:colOff>
      <xdr:row>39</xdr:row>
      <xdr:rowOff>5535</xdr:rowOff>
    </xdr:to>
    <xdr:sp macro="" textlink="">
      <xdr:nvSpPr>
        <xdr:cNvPr id="406" name="フローチャート: 判断 405"/>
        <xdr:cNvSpPr/>
      </xdr:nvSpPr>
      <xdr:spPr>
        <a:xfrm>
          <a:off x="21272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167406</xdr:rowOff>
    </xdr:from>
    <xdr:to>
      <xdr:col>107</xdr:col>
      <xdr:colOff>101600</xdr:colOff>
      <xdr:row>39</xdr:row>
      <xdr:rowOff>97556</xdr:rowOff>
    </xdr:to>
    <xdr:sp macro="" textlink="">
      <xdr:nvSpPr>
        <xdr:cNvPr id="407" name="フローチャート: 判断 406"/>
        <xdr:cNvSpPr/>
      </xdr:nvSpPr>
      <xdr:spPr>
        <a:xfrm>
          <a:off x="20383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132083</xdr:rowOff>
    </xdr:from>
    <xdr:to>
      <xdr:col>116</xdr:col>
      <xdr:colOff>114300</xdr:colOff>
      <xdr:row>39</xdr:row>
      <xdr:rowOff>62233</xdr:rowOff>
    </xdr:to>
    <xdr:sp macro="" textlink="">
      <xdr:nvSpPr>
        <xdr:cNvPr id="413" name="楕円 412"/>
        <xdr:cNvSpPr/>
      </xdr:nvSpPr>
      <xdr:spPr>
        <a:xfrm>
          <a:off x="22110700" y="664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110510</xdr:rowOff>
    </xdr:from>
    <xdr:ext cx="599010" cy="259045"/>
    <xdr:sp macro="" textlink="">
      <xdr:nvSpPr>
        <xdr:cNvPr id="414" name="【一般廃棄物処理施設】&#10;一人当たり有形固定資産（償却資産）額該当値テキスト"/>
        <xdr:cNvSpPr txBox="1"/>
      </xdr:nvSpPr>
      <xdr:spPr>
        <a:xfrm>
          <a:off x="22199600" y="662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7743</xdr:rowOff>
    </xdr:from>
    <xdr:to>
      <xdr:col>112</xdr:col>
      <xdr:colOff>38100</xdr:colOff>
      <xdr:row>40</xdr:row>
      <xdr:rowOff>109343</xdr:rowOff>
    </xdr:to>
    <xdr:sp macro="" textlink="">
      <xdr:nvSpPr>
        <xdr:cNvPr id="415" name="楕円 414"/>
        <xdr:cNvSpPr/>
      </xdr:nvSpPr>
      <xdr:spPr>
        <a:xfrm>
          <a:off x="21272500" y="68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11433</xdr:rowOff>
    </xdr:from>
    <xdr:to>
      <xdr:col>116</xdr:col>
      <xdr:colOff>63500</xdr:colOff>
      <xdr:row>40</xdr:row>
      <xdr:rowOff>58543</xdr:rowOff>
    </xdr:to>
    <xdr:cxnSp macro="">
      <xdr:nvCxnSpPr>
        <xdr:cNvPr id="416" name="直線コネクタ 415"/>
        <xdr:cNvCxnSpPr/>
      </xdr:nvCxnSpPr>
      <xdr:spPr>
        <a:xfrm flipV="1">
          <a:off x="21323300" y="6697983"/>
          <a:ext cx="838200" cy="2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55735</xdr:rowOff>
    </xdr:from>
    <xdr:to>
      <xdr:col>107</xdr:col>
      <xdr:colOff>101600</xdr:colOff>
      <xdr:row>41</xdr:row>
      <xdr:rowOff>157335</xdr:rowOff>
    </xdr:to>
    <xdr:sp macro="" textlink="">
      <xdr:nvSpPr>
        <xdr:cNvPr id="417" name="楕円 416"/>
        <xdr:cNvSpPr/>
      </xdr:nvSpPr>
      <xdr:spPr>
        <a:xfrm>
          <a:off x="20383500" y="70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58543</xdr:rowOff>
    </xdr:from>
    <xdr:to>
      <xdr:col>111</xdr:col>
      <xdr:colOff>177800</xdr:colOff>
      <xdr:row>41</xdr:row>
      <xdr:rowOff>106535</xdr:rowOff>
    </xdr:to>
    <xdr:cxnSp macro="">
      <xdr:nvCxnSpPr>
        <xdr:cNvPr id="418" name="直線コネクタ 417"/>
        <xdr:cNvCxnSpPr/>
      </xdr:nvCxnSpPr>
      <xdr:spPr>
        <a:xfrm flipV="1">
          <a:off x="20434300" y="6916543"/>
          <a:ext cx="889000" cy="21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22063</xdr:rowOff>
    </xdr:from>
    <xdr:ext cx="599010" cy="259045"/>
    <xdr:sp macro="" textlink="">
      <xdr:nvSpPr>
        <xdr:cNvPr id="419" name="n_1aveValue【一般廃棄物処理施設】&#10;一人当たり有形固定資産（償却資産）額"/>
        <xdr:cNvSpPr txBox="1"/>
      </xdr:nvSpPr>
      <xdr:spPr>
        <a:xfrm>
          <a:off x="210110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114083</xdr:rowOff>
    </xdr:from>
    <xdr:ext cx="534377" cy="259045"/>
    <xdr:sp macro="" textlink="">
      <xdr:nvSpPr>
        <xdr:cNvPr id="420" name="n_2aveValue【一般廃棄物処理施設】&#10;一人当たり有形固定資産（償却資産）額"/>
        <xdr:cNvSpPr txBox="1"/>
      </xdr:nvSpPr>
      <xdr:spPr>
        <a:xfrm>
          <a:off x="20167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100470</xdr:rowOff>
    </xdr:from>
    <xdr:ext cx="534377" cy="259045"/>
    <xdr:sp macro="" textlink="">
      <xdr:nvSpPr>
        <xdr:cNvPr id="421" name="n_1mainValue【一般廃棄物処理施設】&#10;一人当たり有形固定資産（償却資産）額"/>
        <xdr:cNvSpPr txBox="1"/>
      </xdr:nvSpPr>
      <xdr:spPr>
        <a:xfrm>
          <a:off x="21043411" y="69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148462</xdr:rowOff>
    </xdr:from>
    <xdr:ext cx="469744" cy="259045"/>
    <xdr:sp macro="" textlink="">
      <xdr:nvSpPr>
        <xdr:cNvPr id="422" name="n_2mainValue【一般廃棄物処理施設】&#10;一人当たり有形固定資産（償却資産）額"/>
        <xdr:cNvSpPr txBox="1"/>
      </xdr:nvSpPr>
      <xdr:spPr>
        <a:xfrm>
          <a:off x="20199428" y="717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1" name="正方形/長方形 4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2" name="正方形/長方形 4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3" name="正方形/長方形 4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4" name="正方形/長方形 4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5" name="正方形/長方形 4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6" name="正方形/長方形 4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7" name="正方形/長方形 4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8" name="正方形/長方形 43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正方形/長方形 4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7" name="テキスト ボックス 4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8" name="直線コネクタ 4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49" name="テキスト ボックス 44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0" name="直線コネクタ 44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1" name="テキスト ボックス 45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2" name="直線コネクタ 45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3" name="テキスト ボックス 45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4" name="直線コネクタ 45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5" name="テキスト ボックス 45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6" name="直線コネクタ 45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7" name="テキスト ボックス 45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8" name="直線コネクタ 45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59" name="テキスト ボックス 45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1" name="テキスト ボックス 4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463" name="直線コネクタ 462"/>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464"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465" name="直線コネクタ 464"/>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66"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67" name="直線コネクタ 46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468"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69" name="フローチャート: 判断 468"/>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470" name="フローチャート: 判断 469"/>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471" name="フローチャート: 判断 470"/>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477" name="楕円 476"/>
        <xdr:cNvSpPr/>
      </xdr:nvSpPr>
      <xdr:spPr>
        <a:xfrm>
          <a:off x="162687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6366</xdr:rowOff>
    </xdr:from>
    <xdr:ext cx="405111" cy="259045"/>
    <xdr:sp macro="" textlink="">
      <xdr:nvSpPr>
        <xdr:cNvPr id="478" name="【消防施設】&#10;有形固定資産減価償却率該当値テキスト"/>
        <xdr:cNvSpPr txBox="1"/>
      </xdr:nvSpPr>
      <xdr:spPr>
        <a:xfrm>
          <a:off x="16357600"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38736</xdr:rowOff>
    </xdr:from>
    <xdr:to>
      <xdr:col>81</xdr:col>
      <xdr:colOff>101600</xdr:colOff>
      <xdr:row>82</xdr:row>
      <xdr:rowOff>140336</xdr:rowOff>
    </xdr:to>
    <xdr:sp macro="" textlink="">
      <xdr:nvSpPr>
        <xdr:cNvPr id="479" name="楕円 478"/>
        <xdr:cNvSpPr/>
      </xdr:nvSpPr>
      <xdr:spPr>
        <a:xfrm>
          <a:off x="15430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34289</xdr:rowOff>
    </xdr:from>
    <xdr:to>
      <xdr:col>85</xdr:col>
      <xdr:colOff>127000</xdr:colOff>
      <xdr:row>82</xdr:row>
      <xdr:rowOff>89536</xdr:rowOff>
    </xdr:to>
    <xdr:cxnSp macro="">
      <xdr:nvCxnSpPr>
        <xdr:cNvPr id="480" name="直線コネクタ 479"/>
        <xdr:cNvCxnSpPr/>
      </xdr:nvCxnSpPr>
      <xdr:spPr>
        <a:xfrm flipV="1">
          <a:off x="15481300" y="14093189"/>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151130</xdr:rowOff>
    </xdr:from>
    <xdr:to>
      <xdr:col>76</xdr:col>
      <xdr:colOff>165100</xdr:colOff>
      <xdr:row>78</xdr:row>
      <xdr:rowOff>81280</xdr:rowOff>
    </xdr:to>
    <xdr:sp macro="" textlink="">
      <xdr:nvSpPr>
        <xdr:cNvPr id="481" name="楕円 480"/>
        <xdr:cNvSpPr/>
      </xdr:nvSpPr>
      <xdr:spPr>
        <a:xfrm>
          <a:off x="14541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30480</xdr:rowOff>
    </xdr:from>
    <xdr:to>
      <xdr:col>81</xdr:col>
      <xdr:colOff>50800</xdr:colOff>
      <xdr:row>82</xdr:row>
      <xdr:rowOff>89536</xdr:rowOff>
    </xdr:to>
    <xdr:cxnSp macro="">
      <xdr:nvCxnSpPr>
        <xdr:cNvPr id="482" name="直線コネクタ 481"/>
        <xdr:cNvCxnSpPr/>
      </xdr:nvCxnSpPr>
      <xdr:spPr>
        <a:xfrm>
          <a:off x="14592300" y="13403580"/>
          <a:ext cx="889000" cy="7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141622</xdr:rowOff>
    </xdr:from>
    <xdr:ext cx="405111" cy="259045"/>
    <xdr:sp macro="" textlink="">
      <xdr:nvSpPr>
        <xdr:cNvPr id="483" name="n_1aveValue【消防施設】&#10;有形固定資産減価償却率"/>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484" name="n_2aveValue【消防施設】&#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131463</xdr:rowOff>
    </xdr:from>
    <xdr:ext cx="405111" cy="259045"/>
    <xdr:sp macro="" textlink="">
      <xdr:nvSpPr>
        <xdr:cNvPr id="485" name="n_1mainValue【消防施設】&#10;有形固定資産減価償却率"/>
        <xdr:cNvSpPr txBox="1"/>
      </xdr:nvSpPr>
      <xdr:spPr>
        <a:xfrm>
          <a:off x="152660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97807</xdr:rowOff>
    </xdr:from>
    <xdr:ext cx="405111" cy="259045"/>
    <xdr:sp macro="" textlink="">
      <xdr:nvSpPr>
        <xdr:cNvPr id="486" name="n_2mainValue【消防施設】&#10;有形固定資産減価償却率"/>
        <xdr:cNvSpPr txBox="1"/>
      </xdr:nvSpPr>
      <xdr:spPr>
        <a:xfrm>
          <a:off x="1438974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5" name="テキスト ボックス 4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6" name="直線コネクタ 4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7" name="直線コネクタ 4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8" name="テキスト ボックス 4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9" name="直線コネクタ 4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0" name="テキスト ボックス 4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1" name="直線コネクタ 5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2" name="テキスト ボックス 5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3" name="直線コネクタ 5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4" name="テキスト ボックス 5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5" name="直線コネクタ 5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6" name="テキスト ボックス 5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510" name="直線コネクタ 509"/>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11"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12" name="直線コネクタ 511"/>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513" name="【消防施設】&#10;一人当たり面積最大値テキスト"/>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514" name="直線コネクタ 513"/>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515" name="【消防施設】&#10;一人当たり面積平均値テキスト"/>
        <xdr:cNvSpPr txBox="1"/>
      </xdr:nvSpPr>
      <xdr:spPr>
        <a:xfrm>
          <a:off x="22199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516" name="フローチャート: 判断 515"/>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517" name="フローチャート: 判断 516"/>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18" name="フローチャート: 判断 517"/>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524" name="楕円 523"/>
        <xdr:cNvSpPr/>
      </xdr:nvSpPr>
      <xdr:spPr>
        <a:xfrm>
          <a:off x="22110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106697</xdr:rowOff>
    </xdr:from>
    <xdr:ext cx="469744" cy="259045"/>
    <xdr:sp macro="" textlink="">
      <xdr:nvSpPr>
        <xdr:cNvPr id="525" name="【消防施設】&#10;一人当たり面積該当値テキスト"/>
        <xdr:cNvSpPr txBox="1"/>
      </xdr:nvSpPr>
      <xdr:spPr>
        <a:xfrm>
          <a:off x="22199600"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132080</xdr:rowOff>
    </xdr:from>
    <xdr:to>
      <xdr:col>112</xdr:col>
      <xdr:colOff>38100</xdr:colOff>
      <xdr:row>84</xdr:row>
      <xdr:rowOff>62230</xdr:rowOff>
    </xdr:to>
    <xdr:sp macro="" textlink="">
      <xdr:nvSpPr>
        <xdr:cNvPr id="526" name="楕円 525"/>
        <xdr:cNvSpPr/>
      </xdr:nvSpPr>
      <xdr:spPr>
        <a:xfrm>
          <a:off x="21272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xdr:rowOff>
    </xdr:from>
    <xdr:to>
      <xdr:col>116</xdr:col>
      <xdr:colOff>63500</xdr:colOff>
      <xdr:row>84</xdr:row>
      <xdr:rowOff>11430</xdr:rowOff>
    </xdr:to>
    <xdr:cxnSp macro="">
      <xdr:nvCxnSpPr>
        <xdr:cNvPr id="527" name="直線コネクタ 526"/>
        <xdr:cNvCxnSpPr/>
      </xdr:nvCxnSpPr>
      <xdr:spPr>
        <a:xfrm flipV="1">
          <a:off x="21323300" y="14409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528" name="楕円 527"/>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xdr:rowOff>
    </xdr:from>
    <xdr:to>
      <xdr:col>111</xdr:col>
      <xdr:colOff>177800</xdr:colOff>
      <xdr:row>85</xdr:row>
      <xdr:rowOff>49530</xdr:rowOff>
    </xdr:to>
    <xdr:cxnSp macro="">
      <xdr:nvCxnSpPr>
        <xdr:cNvPr id="529" name="直線コネクタ 528"/>
        <xdr:cNvCxnSpPr/>
      </xdr:nvCxnSpPr>
      <xdr:spPr>
        <a:xfrm flipV="1">
          <a:off x="20434300" y="1441323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52088</xdr:rowOff>
    </xdr:from>
    <xdr:ext cx="469744" cy="259045"/>
    <xdr:sp macro="" textlink="">
      <xdr:nvSpPr>
        <xdr:cNvPr id="530" name="n_1aveValue【消防施設】&#10;一人当たり面積"/>
        <xdr:cNvSpPr txBox="1"/>
      </xdr:nvSpPr>
      <xdr:spPr>
        <a:xfrm>
          <a:off x="21075727"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531"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53357</xdr:rowOff>
    </xdr:from>
    <xdr:ext cx="469744" cy="259045"/>
    <xdr:sp macro="" textlink="">
      <xdr:nvSpPr>
        <xdr:cNvPr id="532" name="n_1mainValue【消防施設】&#10;一人当たり面積"/>
        <xdr:cNvSpPr txBox="1"/>
      </xdr:nvSpPr>
      <xdr:spPr>
        <a:xfrm>
          <a:off x="210757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533" name="n_2mainValue【消防施設】&#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4" name="直線コネクタ 5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5" name="テキスト ボックス 54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6" name="直線コネクタ 5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7" name="テキスト ボックス 5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8" name="直線コネクタ 5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9" name="テキスト ボックス 5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0" name="直線コネクタ 5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1" name="テキスト ボックス 5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2" name="直線コネクタ 5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3" name="テキスト ボックス 5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4" name="直線コネクタ 5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5" name="テキスト ボックス 55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6" name="直線コネクタ 5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7" name="テキスト ボックス 5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59" name="直線コネクタ 558"/>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60"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61" name="直線コネクタ 560"/>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3" name="直線コネクタ 56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70775</xdr:rowOff>
    </xdr:from>
    <xdr:ext cx="405111" cy="259045"/>
    <xdr:sp macro="" textlink="">
      <xdr:nvSpPr>
        <xdr:cNvPr id="564" name="【庁舎】&#10;有形固定資産減価償却率平均値テキスト"/>
        <xdr:cNvSpPr txBox="1"/>
      </xdr:nvSpPr>
      <xdr:spPr>
        <a:xfrm>
          <a:off x="16357600" y="1773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565" name="フローチャート: 判断 564"/>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566" name="フローチャート: 判断 565"/>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54792</xdr:rowOff>
    </xdr:from>
    <xdr:to>
      <xdr:col>76</xdr:col>
      <xdr:colOff>165100</xdr:colOff>
      <xdr:row>103</xdr:row>
      <xdr:rowOff>156392</xdr:rowOff>
    </xdr:to>
    <xdr:sp macro="" textlink="">
      <xdr:nvSpPr>
        <xdr:cNvPr id="567" name="フローチャート: 判断 566"/>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8" name="テキスト ボックス 5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9" name="テキスト ボックス 5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0" name="テキスト ボックス 5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1" name="テキスト ボックス 5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2" name="テキスト ボックス 5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80918</xdr:rowOff>
    </xdr:from>
    <xdr:to>
      <xdr:col>85</xdr:col>
      <xdr:colOff>177800</xdr:colOff>
      <xdr:row>103</xdr:row>
      <xdr:rowOff>11068</xdr:rowOff>
    </xdr:to>
    <xdr:sp macro="" textlink="">
      <xdr:nvSpPr>
        <xdr:cNvPr id="573" name="楕円 572"/>
        <xdr:cNvSpPr/>
      </xdr:nvSpPr>
      <xdr:spPr>
        <a:xfrm>
          <a:off x="162687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103795</xdr:rowOff>
    </xdr:from>
    <xdr:ext cx="405111" cy="259045"/>
    <xdr:sp macro="" textlink="">
      <xdr:nvSpPr>
        <xdr:cNvPr id="574" name="【庁舎】&#10;有形固定資産減価償却率該当値テキスト"/>
        <xdr:cNvSpPr txBox="1"/>
      </xdr:nvSpPr>
      <xdr:spPr>
        <a:xfrm>
          <a:off x="16357600" y="1742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113574</xdr:rowOff>
    </xdr:from>
    <xdr:to>
      <xdr:col>81</xdr:col>
      <xdr:colOff>101600</xdr:colOff>
      <xdr:row>103</xdr:row>
      <xdr:rowOff>43724</xdr:rowOff>
    </xdr:to>
    <xdr:sp macro="" textlink="">
      <xdr:nvSpPr>
        <xdr:cNvPr id="575" name="楕円 574"/>
        <xdr:cNvSpPr/>
      </xdr:nvSpPr>
      <xdr:spPr>
        <a:xfrm>
          <a:off x="15430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131718</xdr:rowOff>
    </xdr:from>
    <xdr:to>
      <xdr:col>85</xdr:col>
      <xdr:colOff>127000</xdr:colOff>
      <xdr:row>102</xdr:row>
      <xdr:rowOff>164374</xdr:rowOff>
    </xdr:to>
    <xdr:cxnSp macro="">
      <xdr:nvCxnSpPr>
        <xdr:cNvPr id="576" name="直線コネクタ 575"/>
        <xdr:cNvCxnSpPr/>
      </xdr:nvCxnSpPr>
      <xdr:spPr>
        <a:xfrm flipV="1">
          <a:off x="15481300" y="1761961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577" name="楕円 576"/>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164374</xdr:rowOff>
    </xdr:from>
    <xdr:to>
      <xdr:col>81</xdr:col>
      <xdr:colOff>50800</xdr:colOff>
      <xdr:row>103</xdr:row>
      <xdr:rowOff>19050</xdr:rowOff>
    </xdr:to>
    <xdr:cxnSp macro="">
      <xdr:nvCxnSpPr>
        <xdr:cNvPr id="578" name="直線コネクタ 577"/>
        <xdr:cNvCxnSpPr/>
      </xdr:nvCxnSpPr>
      <xdr:spPr>
        <a:xfrm flipV="1">
          <a:off x="14592300" y="176522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114861</xdr:rowOff>
    </xdr:from>
    <xdr:ext cx="405111" cy="259045"/>
    <xdr:sp macro="" textlink="">
      <xdr:nvSpPr>
        <xdr:cNvPr id="579" name="n_1aveValue【庁舎】&#10;有形固定資産減価償却率"/>
        <xdr:cNvSpPr txBox="1"/>
      </xdr:nvSpPr>
      <xdr:spPr>
        <a:xfrm>
          <a:off x="152660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147519</xdr:rowOff>
    </xdr:from>
    <xdr:ext cx="405111" cy="259045"/>
    <xdr:sp macro="" textlink="">
      <xdr:nvSpPr>
        <xdr:cNvPr id="580" name="n_2aveValue【庁舎】&#10;有形固定資産減価償却率"/>
        <xdr:cNvSpPr txBox="1"/>
      </xdr:nvSpPr>
      <xdr:spPr>
        <a:xfrm>
          <a:off x="14389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60251</xdr:rowOff>
    </xdr:from>
    <xdr:ext cx="405111" cy="259045"/>
    <xdr:sp macro="" textlink="">
      <xdr:nvSpPr>
        <xdr:cNvPr id="581" name="n_1mainValue【庁舎】&#10;有形固定資産減価償却率"/>
        <xdr:cNvSpPr txBox="1"/>
      </xdr:nvSpPr>
      <xdr:spPr>
        <a:xfrm>
          <a:off x="152660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582" name="n_2mainValue【庁舎】&#10;有形固定資産減価償却率"/>
        <xdr:cNvSpPr txBox="1"/>
      </xdr:nvSpPr>
      <xdr:spPr>
        <a:xfrm>
          <a:off x="14389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3" name="正方形/長方形 5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4" name="正方形/長方形 5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5" name="正方形/長方形 5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6" name="正方形/長方形 5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7" name="正方形/長方形 5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8" name="正方形/長方形 5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9" name="正方形/長方形 5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0" name="正方形/長方形 5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1" name="テキスト ボックス 5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2" name="直線コネクタ 5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3" name="直線コネクタ 59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4" name="テキスト ボックス 59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5" name="直線コネクタ 59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6" name="テキスト ボックス 59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7" name="直線コネクタ 59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8" name="テキスト ボックス 59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9" name="直線コネクタ 59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0" name="テキスト ボックス 59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1" name="直線コネクタ 60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2" name="テキスト ボックス 60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3" name="直線コネクタ 60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4" name="テキスト ボックス 60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608" name="直線コネクタ 607"/>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609" name="【庁舎】&#10;一人当たり面積最小値テキスト"/>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610" name="直線コネクタ 609"/>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611"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612" name="直線コネクタ 611"/>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138084</xdr:rowOff>
    </xdr:from>
    <xdr:ext cx="469744" cy="259045"/>
    <xdr:sp macro="" textlink="">
      <xdr:nvSpPr>
        <xdr:cNvPr id="613" name="【庁舎】&#10;一人当たり面積平均値テキスト"/>
        <xdr:cNvSpPr txBox="1"/>
      </xdr:nvSpPr>
      <xdr:spPr>
        <a:xfrm>
          <a:off x="22199600" y="1796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614" name="フローチャート: 判断 613"/>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615" name="フローチャート: 判断 614"/>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154395</xdr:rowOff>
    </xdr:from>
    <xdr:to>
      <xdr:col>107</xdr:col>
      <xdr:colOff>101600</xdr:colOff>
      <xdr:row>106</xdr:row>
      <xdr:rowOff>84545</xdr:rowOff>
    </xdr:to>
    <xdr:sp macro="" textlink="">
      <xdr:nvSpPr>
        <xdr:cNvPr id="616" name="フローチャート: 判断 615"/>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147320</xdr:rowOff>
    </xdr:from>
    <xdr:to>
      <xdr:col>116</xdr:col>
      <xdr:colOff>114300</xdr:colOff>
      <xdr:row>107</xdr:row>
      <xdr:rowOff>77470</xdr:rowOff>
    </xdr:to>
    <xdr:sp macro="" textlink="">
      <xdr:nvSpPr>
        <xdr:cNvPr id="622" name="楕円 621"/>
        <xdr:cNvSpPr/>
      </xdr:nvSpPr>
      <xdr:spPr>
        <a:xfrm>
          <a:off x="22110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125747</xdr:rowOff>
    </xdr:from>
    <xdr:ext cx="469744" cy="259045"/>
    <xdr:sp macro="" textlink="">
      <xdr:nvSpPr>
        <xdr:cNvPr id="623" name="【庁舎】&#10;一人当たり面積該当値テキスト"/>
        <xdr:cNvSpPr txBox="1"/>
      </xdr:nvSpPr>
      <xdr:spPr>
        <a:xfrm>
          <a:off x="22199600"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151674</xdr:rowOff>
    </xdr:from>
    <xdr:to>
      <xdr:col>112</xdr:col>
      <xdr:colOff>38100</xdr:colOff>
      <xdr:row>107</xdr:row>
      <xdr:rowOff>81824</xdr:rowOff>
    </xdr:to>
    <xdr:sp macro="" textlink="">
      <xdr:nvSpPr>
        <xdr:cNvPr id="624" name="楕円 623"/>
        <xdr:cNvSpPr/>
      </xdr:nvSpPr>
      <xdr:spPr>
        <a:xfrm>
          <a:off x="21272500" y="183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26670</xdr:rowOff>
    </xdr:from>
    <xdr:to>
      <xdr:col>116</xdr:col>
      <xdr:colOff>63500</xdr:colOff>
      <xdr:row>107</xdr:row>
      <xdr:rowOff>31024</xdr:rowOff>
    </xdr:to>
    <xdr:cxnSp macro="">
      <xdr:nvCxnSpPr>
        <xdr:cNvPr id="625" name="直線コネクタ 624"/>
        <xdr:cNvCxnSpPr/>
      </xdr:nvCxnSpPr>
      <xdr:spPr>
        <a:xfrm flipV="1">
          <a:off x="21323300" y="18371820"/>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153851</xdr:rowOff>
    </xdr:from>
    <xdr:to>
      <xdr:col>107</xdr:col>
      <xdr:colOff>101600</xdr:colOff>
      <xdr:row>107</xdr:row>
      <xdr:rowOff>84001</xdr:rowOff>
    </xdr:to>
    <xdr:sp macro="" textlink="">
      <xdr:nvSpPr>
        <xdr:cNvPr id="626" name="楕円 625"/>
        <xdr:cNvSpPr/>
      </xdr:nvSpPr>
      <xdr:spPr>
        <a:xfrm>
          <a:off x="20383500" y="183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31024</xdr:rowOff>
    </xdr:from>
    <xdr:to>
      <xdr:col>111</xdr:col>
      <xdr:colOff>177800</xdr:colOff>
      <xdr:row>107</xdr:row>
      <xdr:rowOff>33201</xdr:rowOff>
    </xdr:to>
    <xdr:cxnSp macro="">
      <xdr:nvCxnSpPr>
        <xdr:cNvPr id="627" name="直線コネクタ 626"/>
        <xdr:cNvCxnSpPr/>
      </xdr:nvCxnSpPr>
      <xdr:spPr>
        <a:xfrm flipV="1">
          <a:off x="20434300" y="1837617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169653</xdr:rowOff>
    </xdr:from>
    <xdr:ext cx="469744" cy="259045"/>
    <xdr:sp macro="" textlink="">
      <xdr:nvSpPr>
        <xdr:cNvPr id="628" name="n_1aveValue【庁舎】&#10;一人当たり面積"/>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101072</xdr:rowOff>
    </xdr:from>
    <xdr:ext cx="469744" cy="259045"/>
    <xdr:sp macro="" textlink="">
      <xdr:nvSpPr>
        <xdr:cNvPr id="629" name="n_2aveValue【庁舎】&#10;一人当たり面積"/>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72951</xdr:rowOff>
    </xdr:from>
    <xdr:ext cx="469744" cy="259045"/>
    <xdr:sp macro="" textlink="">
      <xdr:nvSpPr>
        <xdr:cNvPr id="630" name="n_1mainValue【庁舎】&#10;一人当たり面積"/>
        <xdr:cNvSpPr txBox="1"/>
      </xdr:nvSpPr>
      <xdr:spPr>
        <a:xfrm>
          <a:off x="21075727" y="184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75128</xdr:rowOff>
    </xdr:from>
    <xdr:ext cx="469744" cy="259045"/>
    <xdr:sp macro="" textlink="">
      <xdr:nvSpPr>
        <xdr:cNvPr id="631" name="n_2mainValue【庁舎】&#10;一人当たり面積"/>
        <xdr:cNvSpPr txBox="1"/>
      </xdr:nvSpPr>
      <xdr:spPr>
        <a:xfrm>
          <a:off x="20199427" y="1842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類似団体と比較して有形固定資産減価償却率が比較的高くなっている施設は、「福祉施設」「庁舎」であり、比較的低くなっている施設は「一般廃棄物処理施設」となっている。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福祉施設は、老人福祉センター（</a:t>
          </a:r>
          <a:r>
            <a:rPr kumimoji="1" lang="en-US" altLang="ja-JP" sz="1300">
              <a:latin typeface="ＭＳ Ｐゴシック" panose="020B0600070205080204" pitchFamily="50" charset="-128"/>
              <a:ea typeface="ＭＳ Ｐゴシック" panose="020B0600070205080204" pitchFamily="50" charset="-128"/>
            </a:rPr>
            <a:t>S50</a:t>
          </a:r>
          <a:r>
            <a:rPr kumimoji="1" lang="ja-JP" altLang="en-US" sz="1300">
              <a:latin typeface="ＭＳ Ｐゴシック" panose="020B0600070205080204" pitchFamily="50" charset="-128"/>
              <a:ea typeface="ＭＳ Ｐゴシック" panose="020B0600070205080204" pitchFamily="50" charset="-128"/>
            </a:rPr>
            <a:t>築）や特別養護老人ホーム松川荘（</a:t>
          </a:r>
          <a:r>
            <a:rPr kumimoji="1" lang="en-US" altLang="ja-JP" sz="1300">
              <a:latin typeface="ＭＳ Ｐゴシック" panose="020B0600070205080204" pitchFamily="50" charset="-128"/>
              <a:ea typeface="ＭＳ Ｐゴシック" panose="020B0600070205080204" pitchFamily="50" charset="-128"/>
            </a:rPr>
            <a:t>S56</a:t>
          </a:r>
          <a:r>
            <a:rPr kumimoji="1" lang="ja-JP" altLang="en-US" sz="1300">
              <a:latin typeface="ＭＳ Ｐゴシック" panose="020B0600070205080204" pitchFamily="50" charset="-128"/>
              <a:ea typeface="ＭＳ Ｐゴシック" panose="020B0600070205080204" pitchFamily="50" charset="-128"/>
            </a:rPr>
            <a:t>築）などの施設が償却率が高くなる要因のひとつとなっている。単純更新や複合化などの施設更新の方法については、施設の利用状況を鑑み住民意見を聞きながら、総合的に施設の方向性を検討していく。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庁舎については、本庁舎を昭和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年度に建築し、平成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年度で耐震補強工事等を実施し施設の長寿命化を図ったところである。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つの支所については、昭和</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年（上片桐支改善センター）、平成元年（生田共同福祉施設）に整備後大規模な長寿命化工事は行っておらず、減価償却が進んでいる。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年度に南信州広域連合にて整備した新たな燃やすごみ処理施設（稲葉クリーンセンター）が償却率を下げる要因となっている。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13,399
13,297
72.79
6,909,581
6,591,140
276,020
4,096,748
4,173,584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類似団体の平均値と比して高い数値を示しており、ここ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ほどは微増が続いている状況である。企業収益等の増による法人税の増などが財政力指数の微増の要因と考えられるが、引き続き徴収事務の強化に取り組むなどして税収の増に努める等、一層の自主財源の確保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40</xdr:row>
      <xdr:rowOff>23585</xdr:rowOff>
    </xdr:to>
    <xdr:cxnSp macro="">
      <xdr:nvCxnSpPr>
        <xdr:cNvPr id="71" name="直線コネクタ 70"/>
        <xdr:cNvCxnSpPr/>
      </xdr:nvCxnSpPr>
      <xdr:spPr>
        <a:xfrm flipV="1">
          <a:off x="4114800" y="68471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2"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23585</xdr:rowOff>
    </xdr:to>
    <xdr:cxnSp macro="">
      <xdr:nvCxnSpPr>
        <xdr:cNvPr id="74" name="直線コネクタ 73"/>
        <xdr:cNvCxnSpPr/>
      </xdr:nvCxnSpPr>
      <xdr:spPr>
        <a:xfrm>
          <a:off x="3225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58057</xdr:rowOff>
    </xdr:to>
    <xdr:cxnSp macro="">
      <xdr:nvCxnSpPr>
        <xdr:cNvPr id="77" name="直線コネクタ 76"/>
        <xdr:cNvCxnSpPr/>
      </xdr:nvCxnSpPr>
      <xdr:spPr>
        <a:xfrm flipV="1">
          <a:off x="2336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58057</xdr:rowOff>
    </xdr:from>
    <xdr:to>
      <xdr:col>11</xdr:col>
      <xdr:colOff>31750</xdr:colOff>
      <xdr:row>40</xdr:row>
      <xdr:rowOff>58057</xdr:rowOff>
    </xdr:to>
    <xdr:cxnSp macro="">
      <xdr:nvCxnSpPr>
        <xdr:cNvPr id="80" name="直線コネクタ 79"/>
        <xdr:cNvCxnSpPr/>
      </xdr:nvCxnSpPr>
      <xdr:spPr>
        <a:xfrm>
          <a:off x="1447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2" name="テキスト ボックス 81"/>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90" name="楕円 89"/>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1"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3" name="テキスト ボックス 92"/>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4" name="楕円 93"/>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5" name="テキスト ボックス 94"/>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7257</xdr:rowOff>
    </xdr:from>
    <xdr:to>
      <xdr:col>11</xdr:col>
      <xdr:colOff>82550</xdr:colOff>
      <xdr:row>40</xdr:row>
      <xdr:rowOff>108857</xdr:rowOff>
    </xdr:to>
    <xdr:sp macro="" textlink="">
      <xdr:nvSpPr>
        <xdr:cNvPr id="96" name="楕円 95"/>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119034</xdr:rowOff>
    </xdr:from>
    <xdr:ext cx="762000" cy="259045"/>
    <xdr:sp macro="" textlink="">
      <xdr:nvSpPr>
        <xdr:cNvPr id="97" name="テキスト ボックス 96"/>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7257</xdr:rowOff>
    </xdr:from>
    <xdr:to>
      <xdr:col>7</xdr:col>
      <xdr:colOff>31750</xdr:colOff>
      <xdr:row>40</xdr:row>
      <xdr:rowOff>108857</xdr:rowOff>
    </xdr:to>
    <xdr:sp macro="" textlink="">
      <xdr:nvSpPr>
        <xdr:cNvPr id="98" name="楕円 97"/>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119034</xdr:rowOff>
    </xdr:from>
    <xdr:ext cx="762000" cy="259045"/>
    <xdr:sp macro="" textlink="">
      <xdr:nvSpPr>
        <xdr:cNvPr id="99" name="テキスト ボックス 98"/>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類似団体の中では比較的低い数値となっている。しかし、人件費や物件費等の経常経費の抑制に努めながらも、ここ数年は約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％ずつ数値が上昇している。</a:t>
          </a:r>
        </a:p>
        <a:p>
          <a:r>
            <a:rPr kumimoji="1" lang="ja-JP" altLang="en-US" sz="1300">
              <a:latin typeface="ＭＳ Ｐゴシック" panose="020B0600070205080204" pitchFamily="50" charset="-128"/>
              <a:ea typeface="ＭＳ Ｐゴシック" panose="020B0600070205080204" pitchFamily="50" charset="-128"/>
            </a:rPr>
            <a:t>将来的に、社会保障関連経費や扶助費の増加が見込まれる中、経常経費の削減は容易ではなく、普通交付税や町税等経常的な収入の大幅な増収も見込めない予測のため、数値が上昇していくことが懸念される。</a:t>
          </a:r>
        </a:p>
        <a:p>
          <a:r>
            <a:rPr kumimoji="1" lang="ja-JP" altLang="en-US" sz="1300">
              <a:latin typeface="ＭＳ Ｐゴシック" panose="020B0600070205080204" pitchFamily="50" charset="-128"/>
              <a:ea typeface="ＭＳ Ｐゴシック" panose="020B0600070205080204" pitchFamily="50" charset="-128"/>
            </a:rPr>
            <a:t>適正な人員配置と事務の効率化により人件費や物件費の削減等に努め、徹底した経常経費の抑制に努める。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33201</xdr:rowOff>
    </xdr:from>
    <xdr:to>
      <xdr:col>23</xdr:col>
      <xdr:colOff>133350</xdr:colOff>
      <xdr:row>61</xdr:row>
      <xdr:rowOff>60778</xdr:rowOff>
    </xdr:to>
    <xdr:cxnSp macro="">
      <xdr:nvCxnSpPr>
        <xdr:cNvPr id="136" name="直線コネクタ 135"/>
        <xdr:cNvCxnSpPr/>
      </xdr:nvCxnSpPr>
      <xdr:spPr>
        <a:xfrm>
          <a:off x="4114800" y="10491651"/>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7"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149497</xdr:rowOff>
    </xdr:from>
    <xdr:to>
      <xdr:col>19</xdr:col>
      <xdr:colOff>133350</xdr:colOff>
      <xdr:row>61</xdr:row>
      <xdr:rowOff>33201</xdr:rowOff>
    </xdr:to>
    <xdr:cxnSp macro="">
      <xdr:nvCxnSpPr>
        <xdr:cNvPr id="139" name="直線コネクタ 138"/>
        <xdr:cNvCxnSpPr/>
      </xdr:nvCxnSpPr>
      <xdr:spPr>
        <a:xfrm>
          <a:off x="3225800" y="1043649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84381</xdr:rowOff>
    </xdr:from>
    <xdr:ext cx="736600" cy="259045"/>
    <xdr:sp macro="" textlink="">
      <xdr:nvSpPr>
        <xdr:cNvPr id="141" name="テキスト ボックス 140"/>
        <xdr:cNvSpPr txBox="1"/>
      </xdr:nvSpPr>
      <xdr:spPr>
        <a:xfrm>
          <a:off x="3733800" y="1088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59872</xdr:rowOff>
    </xdr:from>
    <xdr:to>
      <xdr:col>15</xdr:col>
      <xdr:colOff>82550</xdr:colOff>
      <xdr:row>60</xdr:row>
      <xdr:rowOff>149497</xdr:rowOff>
    </xdr:to>
    <xdr:cxnSp macro="">
      <xdr:nvCxnSpPr>
        <xdr:cNvPr id="142" name="直線コネクタ 141"/>
        <xdr:cNvCxnSpPr/>
      </xdr:nvCxnSpPr>
      <xdr:spPr>
        <a:xfrm>
          <a:off x="2336800" y="10346872"/>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44" name="テキスト ボックス 143"/>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127907</xdr:rowOff>
    </xdr:from>
    <xdr:to>
      <xdr:col>11</xdr:col>
      <xdr:colOff>31750</xdr:colOff>
      <xdr:row>60</xdr:row>
      <xdr:rowOff>59872</xdr:rowOff>
    </xdr:to>
    <xdr:cxnSp macro="">
      <xdr:nvCxnSpPr>
        <xdr:cNvPr id="145" name="直線コネクタ 144"/>
        <xdr:cNvCxnSpPr/>
      </xdr:nvCxnSpPr>
      <xdr:spPr>
        <a:xfrm>
          <a:off x="1447800" y="1024345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131734</xdr:rowOff>
    </xdr:from>
    <xdr:ext cx="762000" cy="259045"/>
    <xdr:sp macro="" textlink="">
      <xdr:nvSpPr>
        <xdr:cNvPr id="147" name="テキスト ボックス 146"/>
        <xdr:cNvSpPr txBox="1"/>
      </xdr:nvSpPr>
      <xdr:spPr>
        <a:xfrm>
          <a:off x="1955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743</xdr:rowOff>
    </xdr:from>
    <xdr:ext cx="762000" cy="259045"/>
    <xdr:sp macro="" textlink="">
      <xdr:nvSpPr>
        <xdr:cNvPr id="149" name="テキスト ボックス 148"/>
        <xdr:cNvSpPr txBox="1"/>
      </xdr:nvSpPr>
      <xdr:spPr>
        <a:xfrm>
          <a:off x="1066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9978</xdr:rowOff>
    </xdr:from>
    <xdr:to>
      <xdr:col>23</xdr:col>
      <xdr:colOff>184150</xdr:colOff>
      <xdr:row>61</xdr:row>
      <xdr:rowOff>111578</xdr:rowOff>
    </xdr:to>
    <xdr:sp macro="" textlink="">
      <xdr:nvSpPr>
        <xdr:cNvPr id="155" name="楕円 154"/>
        <xdr:cNvSpPr/>
      </xdr:nvSpPr>
      <xdr:spPr>
        <a:xfrm>
          <a:off x="49022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26505</xdr:rowOff>
    </xdr:from>
    <xdr:ext cx="762000" cy="259045"/>
    <xdr:sp macro="" textlink="">
      <xdr:nvSpPr>
        <xdr:cNvPr id="156" name="財政構造の弾力性該当値テキスト"/>
        <xdr:cNvSpPr txBox="1"/>
      </xdr:nvSpPr>
      <xdr:spPr>
        <a:xfrm>
          <a:off x="50419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153851</xdr:rowOff>
    </xdr:from>
    <xdr:to>
      <xdr:col>19</xdr:col>
      <xdr:colOff>184150</xdr:colOff>
      <xdr:row>61</xdr:row>
      <xdr:rowOff>84001</xdr:rowOff>
    </xdr:to>
    <xdr:sp macro="" textlink="">
      <xdr:nvSpPr>
        <xdr:cNvPr id="157" name="楕円 156"/>
        <xdr:cNvSpPr/>
      </xdr:nvSpPr>
      <xdr:spPr>
        <a:xfrm>
          <a:off x="4064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94178</xdr:rowOff>
    </xdr:from>
    <xdr:ext cx="736600" cy="259045"/>
    <xdr:sp macro="" textlink="">
      <xdr:nvSpPr>
        <xdr:cNvPr id="158" name="テキスト ボックス 157"/>
        <xdr:cNvSpPr txBox="1"/>
      </xdr:nvSpPr>
      <xdr:spPr>
        <a:xfrm>
          <a:off x="3733800" y="10209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98697</xdr:rowOff>
    </xdr:from>
    <xdr:to>
      <xdr:col>15</xdr:col>
      <xdr:colOff>133350</xdr:colOff>
      <xdr:row>61</xdr:row>
      <xdr:rowOff>28847</xdr:rowOff>
    </xdr:to>
    <xdr:sp macro="" textlink="">
      <xdr:nvSpPr>
        <xdr:cNvPr id="159" name="楕円 158"/>
        <xdr:cNvSpPr/>
      </xdr:nvSpPr>
      <xdr:spPr>
        <a:xfrm>
          <a:off x="3175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39024</xdr:rowOff>
    </xdr:from>
    <xdr:ext cx="762000" cy="259045"/>
    <xdr:sp macro="" textlink="">
      <xdr:nvSpPr>
        <xdr:cNvPr id="160" name="テキスト ボックス 159"/>
        <xdr:cNvSpPr txBox="1"/>
      </xdr:nvSpPr>
      <xdr:spPr>
        <a:xfrm>
          <a:off x="2844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9072</xdr:rowOff>
    </xdr:from>
    <xdr:to>
      <xdr:col>11</xdr:col>
      <xdr:colOff>82550</xdr:colOff>
      <xdr:row>60</xdr:row>
      <xdr:rowOff>110672</xdr:rowOff>
    </xdr:to>
    <xdr:sp macro="" textlink="">
      <xdr:nvSpPr>
        <xdr:cNvPr id="161" name="楕円 160"/>
        <xdr:cNvSpPr/>
      </xdr:nvSpPr>
      <xdr:spPr>
        <a:xfrm>
          <a:off x="2286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120849</xdr:rowOff>
    </xdr:from>
    <xdr:ext cx="762000" cy="259045"/>
    <xdr:sp macro="" textlink="">
      <xdr:nvSpPr>
        <xdr:cNvPr id="162" name="テキスト ボックス 161"/>
        <xdr:cNvSpPr txBox="1"/>
      </xdr:nvSpPr>
      <xdr:spPr>
        <a:xfrm>
          <a:off x="1955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77107</xdr:rowOff>
    </xdr:from>
    <xdr:to>
      <xdr:col>7</xdr:col>
      <xdr:colOff>31750</xdr:colOff>
      <xdr:row>60</xdr:row>
      <xdr:rowOff>7257</xdr:rowOff>
    </xdr:to>
    <xdr:sp macro="" textlink="">
      <xdr:nvSpPr>
        <xdr:cNvPr id="163" name="楕円 162"/>
        <xdr:cNvSpPr/>
      </xdr:nvSpPr>
      <xdr:spPr>
        <a:xfrm>
          <a:off x="1397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17434</xdr:rowOff>
    </xdr:from>
    <xdr:ext cx="762000" cy="259045"/>
    <xdr:sp macro="" textlink="">
      <xdr:nvSpPr>
        <xdr:cNvPr id="164" name="テキスト ボックス 163"/>
        <xdr:cNvSpPr txBox="1"/>
      </xdr:nvSpPr>
      <xdr:spPr>
        <a:xfrm>
          <a:off x="1066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年度決算額は、昨年に比べ、約</a:t>
          </a:r>
          <a:r>
            <a:rPr kumimoji="1" lang="en-US" altLang="ja-JP" sz="1300">
              <a:latin typeface="ＭＳ Ｐゴシック" panose="020B0600070205080204" pitchFamily="50" charset="-128"/>
              <a:ea typeface="ＭＳ Ｐゴシック" panose="020B0600070205080204" pitchFamily="50" charset="-128"/>
            </a:rPr>
            <a:t>7,000</a:t>
          </a:r>
          <a:r>
            <a:rPr kumimoji="1" lang="ja-JP" altLang="en-US" sz="1300">
              <a:latin typeface="ＭＳ Ｐゴシック" panose="020B0600070205080204" pitchFamily="50" charset="-128"/>
              <a:ea typeface="ＭＳ Ｐゴシック" panose="020B0600070205080204" pitchFamily="50" charset="-128"/>
            </a:rPr>
            <a:t>円の上昇となり、近年ではやや大幅な上昇となってしまっている。さらに、</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年度からは約</a:t>
          </a:r>
          <a:r>
            <a:rPr kumimoji="1" lang="en-US" altLang="ja-JP" sz="1300">
              <a:latin typeface="ＭＳ Ｐゴシック" panose="020B0600070205080204" pitchFamily="50" charset="-128"/>
              <a:ea typeface="ＭＳ Ｐゴシック" panose="020B0600070205080204" pitchFamily="50" charset="-128"/>
            </a:rPr>
            <a:t>22,000</a:t>
          </a:r>
          <a:r>
            <a:rPr kumimoji="1" lang="ja-JP" altLang="en-US" sz="1300">
              <a:latin typeface="ＭＳ Ｐゴシック" panose="020B0600070205080204" pitchFamily="50" charset="-128"/>
              <a:ea typeface="ＭＳ Ｐゴシック" panose="020B0600070205080204" pitchFamily="50" charset="-128"/>
            </a:rPr>
            <a:t>円の伸びとなっており、物件費の継続的上昇が課題となっている。これは、各種計画策定やシステムの導入・保守といった委託料が増加していることや、臨時職員の人員増や継続雇用に伴う賃金の増に起因する。今後は、</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最適化計画を基にしたシステム関連経費の抑制（適正化）や、限られた財源を有効に活用できる事業執行体制へ向けた抜本的な取組が必要である。</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62356</xdr:rowOff>
    </xdr:from>
    <xdr:to>
      <xdr:col>23</xdr:col>
      <xdr:colOff>133350</xdr:colOff>
      <xdr:row>81</xdr:row>
      <xdr:rowOff>93376</xdr:rowOff>
    </xdr:to>
    <xdr:cxnSp macro="">
      <xdr:nvCxnSpPr>
        <xdr:cNvPr id="199" name="直線コネクタ 198"/>
        <xdr:cNvCxnSpPr/>
      </xdr:nvCxnSpPr>
      <xdr:spPr>
        <a:xfrm>
          <a:off x="4114800" y="13949806"/>
          <a:ext cx="838200" cy="3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73922</xdr:rowOff>
    </xdr:from>
    <xdr:ext cx="762000" cy="259045"/>
    <xdr:sp macro="" textlink="">
      <xdr:nvSpPr>
        <xdr:cNvPr id="200" name="人件費・物件費等の状況平均値テキスト"/>
        <xdr:cNvSpPr txBox="1"/>
      </xdr:nvSpPr>
      <xdr:spPr>
        <a:xfrm>
          <a:off x="5041900" y="141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42436</xdr:rowOff>
    </xdr:from>
    <xdr:to>
      <xdr:col>19</xdr:col>
      <xdr:colOff>133350</xdr:colOff>
      <xdr:row>81</xdr:row>
      <xdr:rowOff>62356</xdr:rowOff>
    </xdr:to>
    <xdr:cxnSp macro="">
      <xdr:nvCxnSpPr>
        <xdr:cNvPr id="202" name="直線コネクタ 201"/>
        <xdr:cNvCxnSpPr/>
      </xdr:nvCxnSpPr>
      <xdr:spPr>
        <a:xfrm>
          <a:off x="3225800" y="13929886"/>
          <a:ext cx="889000" cy="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3472</xdr:rowOff>
    </xdr:from>
    <xdr:ext cx="736600" cy="259045"/>
    <xdr:sp macro="" textlink="">
      <xdr:nvSpPr>
        <xdr:cNvPr id="204" name="テキスト ボックス 203"/>
        <xdr:cNvSpPr txBox="1"/>
      </xdr:nvSpPr>
      <xdr:spPr>
        <a:xfrm>
          <a:off x="3733800" y="1423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42436</xdr:rowOff>
    </xdr:from>
    <xdr:to>
      <xdr:col>15</xdr:col>
      <xdr:colOff>82550</xdr:colOff>
      <xdr:row>81</xdr:row>
      <xdr:rowOff>47504</xdr:rowOff>
    </xdr:to>
    <xdr:cxnSp macro="">
      <xdr:nvCxnSpPr>
        <xdr:cNvPr id="205" name="直線コネクタ 204"/>
        <xdr:cNvCxnSpPr/>
      </xdr:nvCxnSpPr>
      <xdr:spPr>
        <a:xfrm flipV="1">
          <a:off x="2336800" y="13929886"/>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114178</xdr:rowOff>
    </xdr:from>
    <xdr:ext cx="762000" cy="259045"/>
    <xdr:sp macro="" textlink="">
      <xdr:nvSpPr>
        <xdr:cNvPr id="207" name="テキスト ボックス 206"/>
        <xdr:cNvSpPr txBox="1"/>
      </xdr:nvSpPr>
      <xdr:spPr>
        <a:xfrm>
          <a:off x="2844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2860</xdr:rowOff>
    </xdr:from>
    <xdr:to>
      <xdr:col>11</xdr:col>
      <xdr:colOff>31750</xdr:colOff>
      <xdr:row>81</xdr:row>
      <xdr:rowOff>47504</xdr:rowOff>
    </xdr:to>
    <xdr:cxnSp macro="">
      <xdr:nvCxnSpPr>
        <xdr:cNvPr id="208" name="直線コネクタ 207"/>
        <xdr:cNvCxnSpPr/>
      </xdr:nvCxnSpPr>
      <xdr:spPr>
        <a:xfrm>
          <a:off x="1447800" y="13890310"/>
          <a:ext cx="889000" cy="4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153125</xdr:rowOff>
    </xdr:from>
    <xdr:ext cx="762000" cy="259045"/>
    <xdr:sp macro="" textlink="">
      <xdr:nvSpPr>
        <xdr:cNvPr id="210" name="テキスト ボックス 209"/>
        <xdr:cNvSpPr txBox="1"/>
      </xdr:nvSpPr>
      <xdr:spPr>
        <a:xfrm>
          <a:off x="1955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122398</xdr:rowOff>
    </xdr:from>
    <xdr:ext cx="762000" cy="259045"/>
    <xdr:sp macro="" textlink="">
      <xdr:nvSpPr>
        <xdr:cNvPr id="212" name="テキスト ボックス 211"/>
        <xdr:cNvSpPr txBox="1"/>
      </xdr:nvSpPr>
      <xdr:spPr>
        <a:xfrm>
          <a:off x="1066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42576</xdr:rowOff>
    </xdr:from>
    <xdr:to>
      <xdr:col>23</xdr:col>
      <xdr:colOff>184150</xdr:colOff>
      <xdr:row>81</xdr:row>
      <xdr:rowOff>144176</xdr:rowOff>
    </xdr:to>
    <xdr:sp macro="" textlink="">
      <xdr:nvSpPr>
        <xdr:cNvPr id="218" name="楕円 217"/>
        <xdr:cNvSpPr/>
      </xdr:nvSpPr>
      <xdr:spPr>
        <a:xfrm>
          <a:off x="4902200" y="139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59103</xdr:rowOff>
    </xdr:from>
    <xdr:ext cx="762000" cy="259045"/>
    <xdr:sp macro="" textlink="">
      <xdr:nvSpPr>
        <xdr:cNvPr id="219" name="人件費・物件費等の状況該当値テキスト"/>
        <xdr:cNvSpPr txBox="1"/>
      </xdr:nvSpPr>
      <xdr:spPr>
        <a:xfrm>
          <a:off x="5041900" y="1377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11556</xdr:rowOff>
    </xdr:from>
    <xdr:to>
      <xdr:col>19</xdr:col>
      <xdr:colOff>184150</xdr:colOff>
      <xdr:row>81</xdr:row>
      <xdr:rowOff>113156</xdr:rowOff>
    </xdr:to>
    <xdr:sp macro="" textlink="">
      <xdr:nvSpPr>
        <xdr:cNvPr id="220" name="楕円 219"/>
        <xdr:cNvSpPr/>
      </xdr:nvSpPr>
      <xdr:spPr>
        <a:xfrm>
          <a:off x="4064000" y="1389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123333</xdr:rowOff>
    </xdr:from>
    <xdr:ext cx="736600" cy="259045"/>
    <xdr:sp macro="" textlink="">
      <xdr:nvSpPr>
        <xdr:cNvPr id="221" name="テキスト ボックス 220"/>
        <xdr:cNvSpPr txBox="1"/>
      </xdr:nvSpPr>
      <xdr:spPr>
        <a:xfrm>
          <a:off x="3733800" y="13667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163086</xdr:rowOff>
    </xdr:from>
    <xdr:to>
      <xdr:col>15</xdr:col>
      <xdr:colOff>133350</xdr:colOff>
      <xdr:row>81</xdr:row>
      <xdr:rowOff>93236</xdr:rowOff>
    </xdr:to>
    <xdr:sp macro="" textlink="">
      <xdr:nvSpPr>
        <xdr:cNvPr id="222" name="楕円 221"/>
        <xdr:cNvSpPr/>
      </xdr:nvSpPr>
      <xdr:spPr>
        <a:xfrm>
          <a:off x="3175000" y="138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103413</xdr:rowOff>
    </xdr:from>
    <xdr:ext cx="762000" cy="259045"/>
    <xdr:sp macro="" textlink="">
      <xdr:nvSpPr>
        <xdr:cNvPr id="223" name="テキスト ボックス 222"/>
        <xdr:cNvSpPr txBox="1"/>
      </xdr:nvSpPr>
      <xdr:spPr>
        <a:xfrm>
          <a:off x="2844800" y="136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168154</xdr:rowOff>
    </xdr:from>
    <xdr:to>
      <xdr:col>11</xdr:col>
      <xdr:colOff>82550</xdr:colOff>
      <xdr:row>81</xdr:row>
      <xdr:rowOff>98304</xdr:rowOff>
    </xdr:to>
    <xdr:sp macro="" textlink="">
      <xdr:nvSpPr>
        <xdr:cNvPr id="224" name="楕円 223"/>
        <xdr:cNvSpPr/>
      </xdr:nvSpPr>
      <xdr:spPr>
        <a:xfrm>
          <a:off x="2286000" y="13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108481</xdr:rowOff>
    </xdr:from>
    <xdr:ext cx="762000" cy="259045"/>
    <xdr:sp macro="" textlink="">
      <xdr:nvSpPr>
        <xdr:cNvPr id="225" name="テキスト ボックス 224"/>
        <xdr:cNvSpPr txBox="1"/>
      </xdr:nvSpPr>
      <xdr:spPr>
        <a:xfrm>
          <a:off x="1955800" y="13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123510</xdr:rowOff>
    </xdr:from>
    <xdr:to>
      <xdr:col>7</xdr:col>
      <xdr:colOff>31750</xdr:colOff>
      <xdr:row>81</xdr:row>
      <xdr:rowOff>53660</xdr:rowOff>
    </xdr:to>
    <xdr:sp macro="" textlink="">
      <xdr:nvSpPr>
        <xdr:cNvPr id="226" name="楕円 225"/>
        <xdr:cNvSpPr/>
      </xdr:nvSpPr>
      <xdr:spPr>
        <a:xfrm>
          <a:off x="1397000" y="138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63837</xdr:rowOff>
    </xdr:from>
    <xdr:ext cx="762000" cy="259045"/>
    <xdr:sp macro="" textlink="">
      <xdr:nvSpPr>
        <xdr:cNvPr id="227" name="テキスト ボックス 226"/>
        <xdr:cNvSpPr txBox="1"/>
      </xdr:nvSpPr>
      <xdr:spPr>
        <a:xfrm>
          <a:off x="1066800" y="1360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類似団体内では、比較的給与水準は高い数値を示している。</a:t>
          </a:r>
        </a:p>
        <a:p>
          <a:r>
            <a:rPr kumimoji="1" lang="ja-JP" altLang="en-US" sz="1300">
              <a:latin typeface="ＭＳ Ｐゴシック" panose="020B0600070205080204" pitchFamily="50" charset="-128"/>
              <a:ea typeface="ＭＳ Ｐゴシック" panose="020B0600070205080204" pitchFamily="50" charset="-128"/>
            </a:rPr>
            <a:t>類似団体との開きが比較的大きかった平成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年度に比べ、年々ギャップが是正されてきており、今後も職務、職責、成果等により適正な運用を行っていく。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83457</xdr:rowOff>
    </xdr:to>
    <xdr:cxnSp macro="">
      <xdr:nvCxnSpPr>
        <xdr:cNvPr id="263" name="直線コネクタ 262"/>
        <xdr:cNvCxnSpPr/>
      </xdr:nvCxnSpPr>
      <xdr:spPr>
        <a:xfrm>
          <a:off x="16179800" y="1465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4"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83457</xdr:rowOff>
    </xdr:to>
    <xdr:cxnSp macro="">
      <xdr:nvCxnSpPr>
        <xdr:cNvPr id="266" name="直線コネクタ 265"/>
        <xdr:cNvCxnSpPr/>
      </xdr:nvCxnSpPr>
      <xdr:spPr>
        <a:xfrm>
          <a:off x="15290800" y="1465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8" name="テキスト ボックス 267"/>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85</xdr:row>
      <xdr:rowOff>83457</xdr:rowOff>
    </xdr:to>
    <xdr:cxnSp macro="">
      <xdr:nvCxnSpPr>
        <xdr:cNvPr id="269" name="直線コネクタ 268"/>
        <xdr:cNvCxnSpPr/>
      </xdr:nvCxnSpPr>
      <xdr:spPr>
        <a:xfrm>
          <a:off x="14401800" y="146222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1" name="テキスト ボックス 27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85</xdr:row>
      <xdr:rowOff>135164</xdr:rowOff>
    </xdr:to>
    <xdr:cxnSp macro="">
      <xdr:nvCxnSpPr>
        <xdr:cNvPr id="272" name="直線コネクタ 271"/>
        <xdr:cNvCxnSpPr/>
      </xdr:nvCxnSpPr>
      <xdr:spPr>
        <a:xfrm flipV="1">
          <a:off x="13512800" y="146222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74" name="テキスト ボックス 273"/>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76" name="テキスト ボックス 275"/>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82" name="楕円 281"/>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4734</xdr:rowOff>
    </xdr:from>
    <xdr:ext cx="762000" cy="259045"/>
    <xdr:sp macro="" textlink="">
      <xdr:nvSpPr>
        <xdr:cNvPr id="283" name="給与水準   （国との比較）該当値テキスト"/>
        <xdr:cNvSpPr txBox="1"/>
      </xdr:nvSpPr>
      <xdr:spPr>
        <a:xfrm>
          <a:off x="17106900" y="1457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4" name="楕円 283"/>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85" name="テキスト ボックス 284"/>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6" name="楕円 285"/>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87" name="テキスト ボックス 286"/>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8" name="楕円 287"/>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89" name="テキスト ボックス 288"/>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90" name="楕円 289"/>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91" name="テキスト ボックス 290"/>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職員適正化等によって、平成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頃までは少ない職員数で推移してきたものの、いずれの分野においても年々職員の事務量は増加している傾向にあることや、住民サービスも多様化してきていることから、これらに対応するため、職員数を増員してきており、今後も微増していくことが見込まれる中で、今回の数値となっている。</a:t>
          </a:r>
        </a:p>
        <a:p>
          <a:r>
            <a:rPr kumimoji="1" lang="ja-JP" altLang="en-US" sz="1300">
              <a:latin typeface="ＭＳ Ｐゴシック" panose="020B0600070205080204" pitchFamily="50" charset="-128"/>
              <a:ea typeface="ＭＳ Ｐゴシック" panose="020B0600070205080204" pitchFamily="50" charset="-128"/>
            </a:rPr>
            <a:t>一方で、類似団体の中では比較的高い水準を保っている。多様化する住民サービスへの対応や、職員資質の向上に努めてい体制づくりを行っていく。</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13194</xdr:rowOff>
    </xdr:from>
    <xdr:to>
      <xdr:col>81</xdr:col>
      <xdr:colOff>44450</xdr:colOff>
      <xdr:row>66</xdr:row>
      <xdr:rowOff>148237</xdr:rowOff>
    </xdr:to>
    <xdr:cxnSp macro="">
      <xdr:nvCxnSpPr>
        <xdr:cNvPr id="321" name="直線コネクタ 320"/>
        <xdr:cNvCxnSpPr/>
      </xdr:nvCxnSpPr>
      <xdr:spPr>
        <a:xfrm flipV="1">
          <a:off x="17018000" y="10128744"/>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120314</xdr:rowOff>
    </xdr:from>
    <xdr:ext cx="762000" cy="259045"/>
    <xdr:sp macro="" textlink="">
      <xdr:nvSpPr>
        <xdr:cNvPr id="322" name="定員管理の状況最小値テキスト"/>
        <xdr:cNvSpPr txBox="1"/>
      </xdr:nvSpPr>
      <xdr:spPr>
        <a:xfrm>
          <a:off x="17106900" y="11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148237</xdr:rowOff>
    </xdr:from>
    <xdr:to>
      <xdr:col>81</xdr:col>
      <xdr:colOff>133350</xdr:colOff>
      <xdr:row>66</xdr:row>
      <xdr:rowOff>148237</xdr:rowOff>
    </xdr:to>
    <xdr:cxnSp macro="">
      <xdr:nvCxnSpPr>
        <xdr:cNvPr id="323" name="直線コネクタ 322"/>
        <xdr:cNvCxnSpPr/>
      </xdr:nvCxnSpPr>
      <xdr:spPr>
        <a:xfrm>
          <a:off x="16929100" y="1146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99571</xdr:rowOff>
    </xdr:from>
    <xdr:ext cx="762000" cy="259045"/>
    <xdr:sp macro="" textlink="">
      <xdr:nvSpPr>
        <xdr:cNvPr id="324" name="定員管理の状況最大値テキスト"/>
        <xdr:cNvSpPr txBox="1"/>
      </xdr:nvSpPr>
      <xdr:spPr>
        <a:xfrm>
          <a:off x="17106900" y="987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13194</xdr:rowOff>
    </xdr:from>
    <xdr:to>
      <xdr:col>81</xdr:col>
      <xdr:colOff>133350</xdr:colOff>
      <xdr:row>59</xdr:row>
      <xdr:rowOff>13194</xdr:rowOff>
    </xdr:to>
    <xdr:cxnSp macro="">
      <xdr:nvCxnSpPr>
        <xdr:cNvPr id="325" name="直線コネクタ 324"/>
        <xdr:cNvCxnSpPr/>
      </xdr:nvCxnSpPr>
      <xdr:spPr>
        <a:xfrm>
          <a:off x="16929100" y="10128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60113</xdr:rowOff>
    </xdr:from>
    <xdr:to>
      <xdr:col>81</xdr:col>
      <xdr:colOff>44450</xdr:colOff>
      <xdr:row>59</xdr:row>
      <xdr:rowOff>70838</xdr:rowOff>
    </xdr:to>
    <xdr:cxnSp macro="">
      <xdr:nvCxnSpPr>
        <xdr:cNvPr id="326" name="直線コネクタ 325"/>
        <xdr:cNvCxnSpPr/>
      </xdr:nvCxnSpPr>
      <xdr:spPr>
        <a:xfrm>
          <a:off x="16179800" y="10175663"/>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7"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8" name="フローチャート: 判断 327"/>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13194</xdr:rowOff>
    </xdr:from>
    <xdr:to>
      <xdr:col>77</xdr:col>
      <xdr:colOff>44450</xdr:colOff>
      <xdr:row>59</xdr:row>
      <xdr:rowOff>60113</xdr:rowOff>
    </xdr:to>
    <xdr:cxnSp macro="">
      <xdr:nvCxnSpPr>
        <xdr:cNvPr id="329" name="直線コネクタ 328"/>
        <xdr:cNvCxnSpPr/>
      </xdr:nvCxnSpPr>
      <xdr:spPr>
        <a:xfrm>
          <a:off x="15290800" y="10128744"/>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140970</xdr:rowOff>
    </xdr:from>
    <xdr:to>
      <xdr:col>77</xdr:col>
      <xdr:colOff>95250</xdr:colOff>
      <xdr:row>62</xdr:row>
      <xdr:rowOff>71120</xdr:rowOff>
    </xdr:to>
    <xdr:sp macro="" textlink="">
      <xdr:nvSpPr>
        <xdr:cNvPr id="330" name="フローチャート: 判断 329"/>
        <xdr:cNvSpPr/>
      </xdr:nvSpPr>
      <xdr:spPr>
        <a:xfrm>
          <a:off x="16129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55897</xdr:rowOff>
    </xdr:from>
    <xdr:ext cx="736600" cy="259045"/>
    <xdr:sp macro="" textlink="">
      <xdr:nvSpPr>
        <xdr:cNvPr id="331" name="テキスト ボックス 330"/>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147108</xdr:rowOff>
    </xdr:from>
    <xdr:to>
      <xdr:col>72</xdr:col>
      <xdr:colOff>203200</xdr:colOff>
      <xdr:row>59</xdr:row>
      <xdr:rowOff>13194</xdr:rowOff>
    </xdr:to>
    <xdr:cxnSp macro="">
      <xdr:nvCxnSpPr>
        <xdr:cNvPr id="332" name="直線コネクタ 331"/>
        <xdr:cNvCxnSpPr/>
      </xdr:nvCxnSpPr>
      <xdr:spPr>
        <a:xfrm>
          <a:off x="14401800" y="10091208"/>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106115</xdr:rowOff>
    </xdr:from>
    <xdr:to>
      <xdr:col>73</xdr:col>
      <xdr:colOff>44450</xdr:colOff>
      <xdr:row>62</xdr:row>
      <xdr:rowOff>36265</xdr:rowOff>
    </xdr:to>
    <xdr:sp macro="" textlink="">
      <xdr:nvSpPr>
        <xdr:cNvPr id="333" name="フローチャート: 判断 332"/>
        <xdr:cNvSpPr/>
      </xdr:nvSpPr>
      <xdr:spPr>
        <a:xfrm>
          <a:off x="15240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21042</xdr:rowOff>
    </xdr:from>
    <xdr:ext cx="762000" cy="259045"/>
    <xdr:sp macro="" textlink="">
      <xdr:nvSpPr>
        <xdr:cNvPr id="334" name="テキスト ボックス 333"/>
        <xdr:cNvSpPr txBox="1"/>
      </xdr:nvSpPr>
      <xdr:spPr>
        <a:xfrm>
          <a:off x="14909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76059</xdr:rowOff>
    </xdr:from>
    <xdr:to>
      <xdr:col>68</xdr:col>
      <xdr:colOff>152400</xdr:colOff>
      <xdr:row>58</xdr:row>
      <xdr:rowOff>147108</xdr:rowOff>
    </xdr:to>
    <xdr:cxnSp macro="">
      <xdr:nvCxnSpPr>
        <xdr:cNvPr id="335" name="直線コネクタ 334"/>
        <xdr:cNvCxnSpPr/>
      </xdr:nvCxnSpPr>
      <xdr:spPr>
        <a:xfrm>
          <a:off x="13512800" y="10020159"/>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36" name="フローチャート: 判断 335"/>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37" name="テキスト ボックス 336"/>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16439</xdr:rowOff>
    </xdr:from>
    <xdr:to>
      <xdr:col>64</xdr:col>
      <xdr:colOff>152400</xdr:colOff>
      <xdr:row>62</xdr:row>
      <xdr:rowOff>118039</xdr:rowOff>
    </xdr:to>
    <xdr:sp macro="" textlink="">
      <xdr:nvSpPr>
        <xdr:cNvPr id="338" name="フローチャート: 判断 337"/>
        <xdr:cNvSpPr/>
      </xdr:nvSpPr>
      <xdr:spPr>
        <a:xfrm>
          <a:off x="13462000" y="1064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102816</xdr:rowOff>
    </xdr:from>
    <xdr:ext cx="762000" cy="259045"/>
    <xdr:sp macro="" textlink="">
      <xdr:nvSpPr>
        <xdr:cNvPr id="339" name="テキスト ボックス 338"/>
        <xdr:cNvSpPr txBox="1"/>
      </xdr:nvSpPr>
      <xdr:spPr>
        <a:xfrm>
          <a:off x="13131800" y="1073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20038</xdr:rowOff>
    </xdr:from>
    <xdr:to>
      <xdr:col>81</xdr:col>
      <xdr:colOff>95250</xdr:colOff>
      <xdr:row>59</xdr:row>
      <xdr:rowOff>121638</xdr:rowOff>
    </xdr:to>
    <xdr:sp macro="" textlink="">
      <xdr:nvSpPr>
        <xdr:cNvPr id="345" name="楕円 344"/>
        <xdr:cNvSpPr/>
      </xdr:nvSpPr>
      <xdr:spPr>
        <a:xfrm>
          <a:off x="16967200" y="1013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112765</xdr:rowOff>
    </xdr:from>
    <xdr:ext cx="762000" cy="259045"/>
    <xdr:sp macro="" textlink="">
      <xdr:nvSpPr>
        <xdr:cNvPr id="346" name="定員管理の状況該当値テキスト"/>
        <xdr:cNvSpPr txBox="1"/>
      </xdr:nvSpPr>
      <xdr:spPr>
        <a:xfrm>
          <a:off x="17106900" y="1005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9313</xdr:rowOff>
    </xdr:from>
    <xdr:to>
      <xdr:col>77</xdr:col>
      <xdr:colOff>95250</xdr:colOff>
      <xdr:row>59</xdr:row>
      <xdr:rowOff>110913</xdr:rowOff>
    </xdr:to>
    <xdr:sp macro="" textlink="">
      <xdr:nvSpPr>
        <xdr:cNvPr id="347" name="楕円 346"/>
        <xdr:cNvSpPr/>
      </xdr:nvSpPr>
      <xdr:spPr>
        <a:xfrm>
          <a:off x="16129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121090</xdr:rowOff>
    </xdr:from>
    <xdr:ext cx="736600" cy="259045"/>
    <xdr:sp macro="" textlink="">
      <xdr:nvSpPr>
        <xdr:cNvPr id="348" name="テキスト ボックス 347"/>
        <xdr:cNvSpPr txBox="1"/>
      </xdr:nvSpPr>
      <xdr:spPr>
        <a:xfrm>
          <a:off x="15798800" y="989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133844</xdr:rowOff>
    </xdr:from>
    <xdr:to>
      <xdr:col>73</xdr:col>
      <xdr:colOff>44450</xdr:colOff>
      <xdr:row>59</xdr:row>
      <xdr:rowOff>63994</xdr:rowOff>
    </xdr:to>
    <xdr:sp macro="" textlink="">
      <xdr:nvSpPr>
        <xdr:cNvPr id="349" name="楕円 348"/>
        <xdr:cNvSpPr/>
      </xdr:nvSpPr>
      <xdr:spPr>
        <a:xfrm>
          <a:off x="15240000" y="1007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74171</xdr:rowOff>
    </xdr:from>
    <xdr:ext cx="762000" cy="259045"/>
    <xdr:sp macro="" textlink="">
      <xdr:nvSpPr>
        <xdr:cNvPr id="350" name="テキスト ボックス 349"/>
        <xdr:cNvSpPr txBox="1"/>
      </xdr:nvSpPr>
      <xdr:spPr>
        <a:xfrm>
          <a:off x="14909800" y="98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96308</xdr:rowOff>
    </xdr:from>
    <xdr:to>
      <xdr:col>68</xdr:col>
      <xdr:colOff>203200</xdr:colOff>
      <xdr:row>59</xdr:row>
      <xdr:rowOff>26458</xdr:rowOff>
    </xdr:to>
    <xdr:sp macro="" textlink="">
      <xdr:nvSpPr>
        <xdr:cNvPr id="351" name="楕円 350"/>
        <xdr:cNvSpPr/>
      </xdr:nvSpPr>
      <xdr:spPr>
        <a:xfrm>
          <a:off x="14351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36635</xdr:rowOff>
    </xdr:from>
    <xdr:ext cx="762000" cy="259045"/>
    <xdr:sp macro="" textlink="">
      <xdr:nvSpPr>
        <xdr:cNvPr id="352" name="テキスト ボックス 351"/>
        <xdr:cNvSpPr txBox="1"/>
      </xdr:nvSpPr>
      <xdr:spPr>
        <a:xfrm>
          <a:off x="14020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25259</xdr:rowOff>
    </xdr:from>
    <xdr:to>
      <xdr:col>64</xdr:col>
      <xdr:colOff>152400</xdr:colOff>
      <xdr:row>58</xdr:row>
      <xdr:rowOff>126859</xdr:rowOff>
    </xdr:to>
    <xdr:sp macro="" textlink="">
      <xdr:nvSpPr>
        <xdr:cNvPr id="353" name="楕円 352"/>
        <xdr:cNvSpPr/>
      </xdr:nvSpPr>
      <xdr:spPr>
        <a:xfrm>
          <a:off x="13462000" y="99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137036</xdr:rowOff>
    </xdr:from>
    <xdr:ext cx="762000" cy="259045"/>
    <xdr:sp macro="" textlink="">
      <xdr:nvSpPr>
        <xdr:cNvPr id="354" name="テキスト ボックス 353"/>
        <xdr:cNvSpPr txBox="1"/>
      </xdr:nvSpPr>
      <xdr:spPr>
        <a:xfrm>
          <a:off x="13131800" y="973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比率自体は類似団体平均値を下回っているものの、平成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ポイント増となっている。これは、地方債の元利償還金が減少してきている以上に、標準財政規模が縮小してきていることが要因であると考えられる。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地方債の発行について、償還額以上の新規発行は行わないという考え方を基本としているが、来年度以降は、過去直近</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年間に行った大型投資事業に伴う起債の償還が開始することなどにより、上昇していく傾向があると予測できる。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4" name="直線コネクタ 383"/>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5"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86" name="直線コネクタ 385"/>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87" name="公債費負担の状況最大値テキスト"/>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88" name="直線コネクタ 387"/>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83961</xdr:rowOff>
    </xdr:to>
    <xdr:cxnSp macro="">
      <xdr:nvCxnSpPr>
        <xdr:cNvPr id="389" name="直線コネクタ 388"/>
        <xdr:cNvCxnSpPr/>
      </xdr:nvCxnSpPr>
      <xdr:spPr>
        <a:xfrm>
          <a:off x="16179800" y="67437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0"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1" name="フローチャート: 判断 390"/>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57150</xdr:rowOff>
    </xdr:to>
    <xdr:cxnSp macro="">
      <xdr:nvCxnSpPr>
        <xdr:cNvPr id="392" name="直線コネクタ 391"/>
        <xdr:cNvCxnSpPr/>
      </xdr:nvCxnSpPr>
      <xdr:spPr>
        <a:xfrm>
          <a:off x="15290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3" name="フローチャート: 判断 392"/>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94" name="テキスト ボックス 393"/>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97367</xdr:rowOff>
    </xdr:to>
    <xdr:cxnSp macro="">
      <xdr:nvCxnSpPr>
        <xdr:cNvPr id="395" name="直線コネクタ 394"/>
        <xdr:cNvCxnSpPr/>
      </xdr:nvCxnSpPr>
      <xdr:spPr>
        <a:xfrm flipV="1">
          <a:off x="14401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96" name="フローチャート: 判断 395"/>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97" name="テキスト ボックス 396"/>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40</xdr:row>
      <xdr:rowOff>140405</xdr:rowOff>
    </xdr:to>
    <xdr:cxnSp macro="">
      <xdr:nvCxnSpPr>
        <xdr:cNvPr id="398" name="直線コネクタ 397"/>
        <xdr:cNvCxnSpPr/>
      </xdr:nvCxnSpPr>
      <xdr:spPr>
        <a:xfrm flipV="1">
          <a:off x="13512800" y="6783917"/>
          <a:ext cx="889000" cy="2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68439</xdr:rowOff>
    </xdr:from>
    <xdr:to>
      <xdr:col>68</xdr:col>
      <xdr:colOff>203200</xdr:colOff>
      <xdr:row>42</xdr:row>
      <xdr:rowOff>170039</xdr:rowOff>
    </xdr:to>
    <xdr:sp macro="" textlink="">
      <xdr:nvSpPr>
        <xdr:cNvPr id="399" name="フローチャート: 判断 398"/>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154816</xdr:rowOff>
    </xdr:from>
    <xdr:ext cx="762000" cy="259045"/>
    <xdr:sp macro="" textlink="">
      <xdr:nvSpPr>
        <xdr:cNvPr id="400" name="テキスト ボックス 399"/>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1" name="フローチャート: 判断 400"/>
        <xdr:cNvSpPr/>
      </xdr:nvSpPr>
      <xdr:spPr>
        <a:xfrm>
          <a:off x="13462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117422</xdr:rowOff>
    </xdr:from>
    <xdr:ext cx="762000" cy="259045"/>
    <xdr:sp macro="" textlink="">
      <xdr:nvSpPr>
        <xdr:cNvPr id="402" name="テキスト ボックス 401"/>
        <xdr:cNvSpPr txBox="1"/>
      </xdr:nvSpPr>
      <xdr:spPr>
        <a:xfrm>
          <a:off x="13131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33161</xdr:rowOff>
    </xdr:from>
    <xdr:to>
      <xdr:col>81</xdr:col>
      <xdr:colOff>95250</xdr:colOff>
      <xdr:row>39</xdr:row>
      <xdr:rowOff>134761</xdr:rowOff>
    </xdr:to>
    <xdr:sp macro="" textlink="">
      <xdr:nvSpPr>
        <xdr:cNvPr id="408" name="楕円 407"/>
        <xdr:cNvSpPr/>
      </xdr:nvSpPr>
      <xdr:spPr>
        <a:xfrm>
          <a:off x="169672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49688</xdr:rowOff>
    </xdr:from>
    <xdr:ext cx="762000" cy="259045"/>
    <xdr:sp macro="" textlink="">
      <xdr:nvSpPr>
        <xdr:cNvPr id="409" name="公債費負担の状況該当値テキスト"/>
        <xdr:cNvSpPr txBox="1"/>
      </xdr:nvSpPr>
      <xdr:spPr>
        <a:xfrm>
          <a:off x="17106900" y="656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10" name="楕円 409"/>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11" name="テキスト ボックス 410"/>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12" name="楕円 411"/>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13" name="テキスト ボックス 412"/>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414" name="楕円 413"/>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415" name="テキスト ボックス 414"/>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89605</xdr:rowOff>
    </xdr:from>
    <xdr:to>
      <xdr:col>64</xdr:col>
      <xdr:colOff>152400</xdr:colOff>
      <xdr:row>41</xdr:row>
      <xdr:rowOff>19755</xdr:rowOff>
    </xdr:to>
    <xdr:sp macro="" textlink="">
      <xdr:nvSpPr>
        <xdr:cNvPr id="416" name="楕円 415"/>
        <xdr:cNvSpPr/>
      </xdr:nvSpPr>
      <xdr:spPr>
        <a:xfrm>
          <a:off x="13462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29932</xdr:rowOff>
    </xdr:from>
    <xdr:ext cx="762000" cy="259045"/>
    <xdr:sp macro="" textlink="">
      <xdr:nvSpPr>
        <xdr:cNvPr id="417" name="テキスト ボックス 416"/>
        <xdr:cNvSpPr txBox="1"/>
      </xdr:nvSpPr>
      <xdr:spPr>
        <a:xfrm>
          <a:off x="13131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繰上償還も含めた計画的な起債償還により地方債残高を縮減してきている経過があり、将来負担比率は出ておらず、財政の健全運営に努めている。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今後も、将来世代に過度な負担を残さないよう、投資的経費については真に必要な事業のみに限るなど、計画的な財政運営に努める。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46" name="直線コネクタ 445"/>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4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48" name="直線コネクタ 44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96622</xdr:rowOff>
    </xdr:from>
    <xdr:ext cx="762000" cy="259045"/>
    <xdr:sp macro="" textlink="">
      <xdr:nvSpPr>
        <xdr:cNvPr id="451" name="将来負担の状況平均値テキスト"/>
        <xdr:cNvSpPr txBox="1"/>
      </xdr:nvSpPr>
      <xdr:spPr>
        <a:xfrm>
          <a:off x="17106900" y="2668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2" name="フローチャート: 判断 451"/>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3" name="フローチャート: 判断 452"/>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54" name="テキスト ボックス 453"/>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50419</xdr:rowOff>
    </xdr:from>
    <xdr:to>
      <xdr:col>73</xdr:col>
      <xdr:colOff>44450</xdr:colOff>
      <xdr:row>16</xdr:row>
      <xdr:rowOff>152019</xdr:rowOff>
    </xdr:to>
    <xdr:sp macro="" textlink="">
      <xdr:nvSpPr>
        <xdr:cNvPr id="455" name="フローチャート: 判断 454"/>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162196</xdr:rowOff>
    </xdr:from>
    <xdr:ext cx="762000" cy="259045"/>
    <xdr:sp macro="" textlink="">
      <xdr:nvSpPr>
        <xdr:cNvPr id="456" name="テキスト ボックス 455"/>
        <xdr:cNvSpPr txBox="1"/>
      </xdr:nvSpPr>
      <xdr:spPr>
        <a:xfrm>
          <a:off x="14909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11007</xdr:rowOff>
    </xdr:from>
    <xdr:to>
      <xdr:col>68</xdr:col>
      <xdr:colOff>203200</xdr:colOff>
      <xdr:row>16</xdr:row>
      <xdr:rowOff>112607</xdr:rowOff>
    </xdr:to>
    <xdr:sp macro="" textlink="">
      <xdr:nvSpPr>
        <xdr:cNvPr id="457" name="フローチャート: 判断 456"/>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58" name="テキスト ボックス 457"/>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59" name="フローチャート: 判断 458"/>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60" name="テキスト ボックス 459"/>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13,399
13,297
72.79
6,909,581
6,591,140
276,020
4,096,748
4,173,584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等の人件費については比率自体は年々上昇してきている。正規職員が増加してきていることが要因と考えられるが、それでもなお類似団体に比べて少ない職員数であるため低く抑えることができていると考えられる。住民サービスの低下を招くことの無いよう、臨時職員等も含めた職員研修の充実、エキスパート養成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72572</xdr:rowOff>
    </xdr:from>
    <xdr:to>
      <xdr:col>24</xdr:col>
      <xdr:colOff>25400</xdr:colOff>
      <xdr:row>34</xdr:row>
      <xdr:rowOff>170543</xdr:rowOff>
    </xdr:to>
    <xdr:cxnSp macro="">
      <xdr:nvCxnSpPr>
        <xdr:cNvPr id="68" name="直線コネクタ 67"/>
        <xdr:cNvCxnSpPr/>
      </xdr:nvCxnSpPr>
      <xdr:spPr>
        <a:xfrm>
          <a:off x="3987800" y="59018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143527</xdr:rowOff>
    </xdr:from>
    <xdr:ext cx="762000" cy="259045"/>
    <xdr:sp macro="" textlink="">
      <xdr:nvSpPr>
        <xdr:cNvPr id="69" name="人件費平均値テキスト"/>
        <xdr:cNvSpPr txBox="1"/>
      </xdr:nvSpPr>
      <xdr:spPr>
        <a:xfrm>
          <a:off x="4914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39914</xdr:rowOff>
    </xdr:from>
    <xdr:to>
      <xdr:col>19</xdr:col>
      <xdr:colOff>187325</xdr:colOff>
      <xdr:row>34</xdr:row>
      <xdr:rowOff>72572</xdr:rowOff>
    </xdr:to>
    <xdr:cxnSp macro="">
      <xdr:nvCxnSpPr>
        <xdr:cNvPr id="71" name="直線コネクタ 70"/>
        <xdr:cNvCxnSpPr/>
      </xdr:nvCxnSpPr>
      <xdr:spPr>
        <a:xfrm>
          <a:off x="3098800" y="5869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73" name="テキスト ボックス 72"/>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156936</xdr:rowOff>
    </xdr:from>
    <xdr:to>
      <xdr:col>15</xdr:col>
      <xdr:colOff>98425</xdr:colOff>
      <xdr:row>34</xdr:row>
      <xdr:rowOff>39914</xdr:rowOff>
    </xdr:to>
    <xdr:cxnSp macro="">
      <xdr:nvCxnSpPr>
        <xdr:cNvPr id="74" name="直線コネクタ 73"/>
        <xdr:cNvCxnSpPr/>
      </xdr:nvCxnSpPr>
      <xdr:spPr>
        <a:xfrm>
          <a:off x="2209800" y="5814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156936</xdr:rowOff>
    </xdr:from>
    <xdr:to>
      <xdr:col>11</xdr:col>
      <xdr:colOff>9525</xdr:colOff>
      <xdr:row>33</xdr:row>
      <xdr:rowOff>167822</xdr:rowOff>
    </xdr:to>
    <xdr:cxnSp macro="">
      <xdr:nvCxnSpPr>
        <xdr:cNvPr id="77" name="直線コネクタ 76"/>
        <xdr:cNvCxnSpPr/>
      </xdr:nvCxnSpPr>
      <xdr:spPr>
        <a:xfrm flipV="1">
          <a:off x="1320800" y="58147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108149</xdr:rowOff>
    </xdr:from>
    <xdr:ext cx="762000" cy="259045"/>
    <xdr:sp macro="" textlink="">
      <xdr:nvSpPr>
        <xdr:cNvPr id="79" name="テキスト ボックス 78"/>
        <xdr:cNvSpPr txBox="1"/>
      </xdr:nvSpPr>
      <xdr:spPr>
        <a:xfrm>
          <a:off x="1828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53720</xdr:rowOff>
    </xdr:from>
    <xdr:ext cx="762000" cy="259045"/>
    <xdr:sp macro="" textlink="">
      <xdr:nvSpPr>
        <xdr:cNvPr id="81" name="テキスト ボックス 80"/>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119743</xdr:rowOff>
    </xdr:from>
    <xdr:to>
      <xdr:col>24</xdr:col>
      <xdr:colOff>76200</xdr:colOff>
      <xdr:row>35</xdr:row>
      <xdr:rowOff>49893</xdr:rowOff>
    </xdr:to>
    <xdr:sp macro="" textlink="">
      <xdr:nvSpPr>
        <xdr:cNvPr id="87" name="楕円 86"/>
        <xdr:cNvSpPr/>
      </xdr:nvSpPr>
      <xdr:spPr>
        <a:xfrm>
          <a:off x="4775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136270</xdr:rowOff>
    </xdr:from>
    <xdr:ext cx="762000" cy="259045"/>
    <xdr:sp macro="" textlink="">
      <xdr:nvSpPr>
        <xdr:cNvPr id="88" name="人件費該当値テキスト"/>
        <xdr:cNvSpPr txBox="1"/>
      </xdr:nvSpPr>
      <xdr:spPr>
        <a:xfrm>
          <a:off x="4914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21772</xdr:rowOff>
    </xdr:from>
    <xdr:to>
      <xdr:col>20</xdr:col>
      <xdr:colOff>38100</xdr:colOff>
      <xdr:row>34</xdr:row>
      <xdr:rowOff>123372</xdr:rowOff>
    </xdr:to>
    <xdr:sp macro="" textlink="">
      <xdr:nvSpPr>
        <xdr:cNvPr id="89" name="楕円 88"/>
        <xdr:cNvSpPr/>
      </xdr:nvSpPr>
      <xdr:spPr>
        <a:xfrm>
          <a:off x="3937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133549</xdr:rowOff>
    </xdr:from>
    <xdr:ext cx="736600" cy="259045"/>
    <xdr:sp macro="" textlink="">
      <xdr:nvSpPr>
        <xdr:cNvPr id="90" name="テキスト ボックス 89"/>
        <xdr:cNvSpPr txBox="1"/>
      </xdr:nvSpPr>
      <xdr:spPr>
        <a:xfrm>
          <a:off x="3606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160564</xdr:rowOff>
    </xdr:from>
    <xdr:to>
      <xdr:col>15</xdr:col>
      <xdr:colOff>149225</xdr:colOff>
      <xdr:row>34</xdr:row>
      <xdr:rowOff>90714</xdr:rowOff>
    </xdr:to>
    <xdr:sp macro="" textlink="">
      <xdr:nvSpPr>
        <xdr:cNvPr id="91" name="楕円 90"/>
        <xdr:cNvSpPr/>
      </xdr:nvSpPr>
      <xdr:spPr>
        <a:xfrm>
          <a:off x="3048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100891</xdr:rowOff>
    </xdr:from>
    <xdr:ext cx="762000" cy="259045"/>
    <xdr:sp macro="" textlink="">
      <xdr:nvSpPr>
        <xdr:cNvPr id="92" name="テキスト ボックス 91"/>
        <xdr:cNvSpPr txBox="1"/>
      </xdr:nvSpPr>
      <xdr:spPr>
        <a:xfrm>
          <a:off x="2717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106136</xdr:rowOff>
    </xdr:from>
    <xdr:to>
      <xdr:col>11</xdr:col>
      <xdr:colOff>60325</xdr:colOff>
      <xdr:row>34</xdr:row>
      <xdr:rowOff>36286</xdr:rowOff>
    </xdr:to>
    <xdr:sp macro="" textlink="">
      <xdr:nvSpPr>
        <xdr:cNvPr id="93" name="楕円 92"/>
        <xdr:cNvSpPr/>
      </xdr:nvSpPr>
      <xdr:spPr>
        <a:xfrm>
          <a:off x="2159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46463</xdr:rowOff>
    </xdr:from>
    <xdr:ext cx="762000" cy="259045"/>
    <xdr:sp macro="" textlink="">
      <xdr:nvSpPr>
        <xdr:cNvPr id="94" name="テキスト ボックス 93"/>
        <xdr:cNvSpPr txBox="1"/>
      </xdr:nvSpPr>
      <xdr:spPr>
        <a:xfrm>
          <a:off x="1828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117022</xdr:rowOff>
    </xdr:from>
    <xdr:to>
      <xdr:col>6</xdr:col>
      <xdr:colOff>171450</xdr:colOff>
      <xdr:row>34</xdr:row>
      <xdr:rowOff>47172</xdr:rowOff>
    </xdr:to>
    <xdr:sp macro="" textlink="">
      <xdr:nvSpPr>
        <xdr:cNvPr id="95" name="楕円 94"/>
        <xdr:cNvSpPr/>
      </xdr:nvSpPr>
      <xdr:spPr>
        <a:xfrm>
          <a:off x="1270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57349</xdr:rowOff>
    </xdr:from>
    <xdr:ext cx="762000" cy="259045"/>
    <xdr:sp macro="" textlink="">
      <xdr:nvSpPr>
        <xdr:cNvPr id="96" name="テキスト ボックス 95"/>
        <xdr:cNvSpPr txBox="1"/>
      </xdr:nvSpPr>
      <xdr:spPr>
        <a:xfrm>
          <a:off x="939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職員適正化により正規職員の削減に取り組んできた経過がある一方、臨時職員等を積極的に活用することにより、職員人件費から賃金へ費目がシフトしているため、物件費においては類似団体中最下位を示している。</a:t>
          </a:r>
        </a:p>
        <a:p>
          <a:r>
            <a:rPr kumimoji="1" lang="ja-JP" altLang="en-US" sz="1300">
              <a:latin typeface="ＭＳ Ｐゴシック" panose="020B0600070205080204" pitchFamily="50" charset="-128"/>
              <a:ea typeface="ＭＳ Ｐゴシック" panose="020B0600070205080204" pitchFamily="50" charset="-128"/>
            </a:rPr>
            <a:t>併せて、近年の各種計画策定やシステム関連経費が増加したことも物件費が高い主な要因の一つである。多様化する行政サービスに即した人員配置に努めるほか、システム現状調査等を実施し、システム業務・費用の最適化（コスト削減）に取り組む。</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37193</xdr:rowOff>
    </xdr:from>
    <xdr:to>
      <xdr:col>82</xdr:col>
      <xdr:colOff>107950</xdr:colOff>
      <xdr:row>22</xdr:row>
      <xdr:rowOff>29028</xdr:rowOff>
    </xdr:to>
    <xdr:cxnSp macro="">
      <xdr:nvCxnSpPr>
        <xdr:cNvPr id="131" name="直線コネクタ 130"/>
        <xdr:cNvCxnSpPr/>
      </xdr:nvCxnSpPr>
      <xdr:spPr>
        <a:xfrm>
          <a:off x="15671800" y="36376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2"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99786</xdr:rowOff>
    </xdr:from>
    <xdr:to>
      <xdr:col>78</xdr:col>
      <xdr:colOff>69850</xdr:colOff>
      <xdr:row>21</xdr:row>
      <xdr:rowOff>37193</xdr:rowOff>
    </xdr:to>
    <xdr:cxnSp macro="">
      <xdr:nvCxnSpPr>
        <xdr:cNvPr id="134" name="直線コネクタ 133"/>
        <xdr:cNvCxnSpPr/>
      </xdr:nvCxnSpPr>
      <xdr:spPr>
        <a:xfrm>
          <a:off x="14782800" y="3528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6" name="テキスト ボックス 135"/>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99786</xdr:rowOff>
    </xdr:from>
    <xdr:to>
      <xdr:col>73</xdr:col>
      <xdr:colOff>180975</xdr:colOff>
      <xdr:row>20</xdr:row>
      <xdr:rowOff>132443</xdr:rowOff>
    </xdr:to>
    <xdr:cxnSp macro="">
      <xdr:nvCxnSpPr>
        <xdr:cNvPr id="137" name="直線コネクタ 136"/>
        <xdr:cNvCxnSpPr/>
      </xdr:nvCxnSpPr>
      <xdr:spPr>
        <a:xfrm flipV="1">
          <a:off x="13893800" y="3528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39" name="テキスト ボックス 138"/>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20864</xdr:rowOff>
    </xdr:from>
    <xdr:to>
      <xdr:col>69</xdr:col>
      <xdr:colOff>92075</xdr:colOff>
      <xdr:row>20</xdr:row>
      <xdr:rowOff>132443</xdr:rowOff>
    </xdr:to>
    <xdr:cxnSp macro="">
      <xdr:nvCxnSpPr>
        <xdr:cNvPr id="140" name="直線コネクタ 139"/>
        <xdr:cNvCxnSpPr/>
      </xdr:nvCxnSpPr>
      <xdr:spPr>
        <a:xfrm>
          <a:off x="13004800" y="3278414"/>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4" name="テキスト ボックス 143"/>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149678</xdr:rowOff>
    </xdr:from>
    <xdr:to>
      <xdr:col>82</xdr:col>
      <xdr:colOff>158750</xdr:colOff>
      <xdr:row>22</xdr:row>
      <xdr:rowOff>79828</xdr:rowOff>
    </xdr:to>
    <xdr:sp macro="" textlink="">
      <xdr:nvSpPr>
        <xdr:cNvPr id="150" name="楕円 149"/>
        <xdr:cNvSpPr/>
      </xdr:nvSpPr>
      <xdr:spPr>
        <a:xfrm>
          <a:off x="16459200" y="37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58255</xdr:rowOff>
    </xdr:from>
    <xdr:ext cx="762000" cy="259045"/>
    <xdr:sp macro="" textlink="">
      <xdr:nvSpPr>
        <xdr:cNvPr id="151" name="物件費該当値テキスト"/>
        <xdr:cNvSpPr txBox="1"/>
      </xdr:nvSpPr>
      <xdr:spPr>
        <a:xfrm>
          <a:off x="165989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157843</xdr:rowOff>
    </xdr:from>
    <xdr:to>
      <xdr:col>78</xdr:col>
      <xdr:colOff>120650</xdr:colOff>
      <xdr:row>21</xdr:row>
      <xdr:rowOff>87993</xdr:rowOff>
    </xdr:to>
    <xdr:sp macro="" textlink="">
      <xdr:nvSpPr>
        <xdr:cNvPr id="152" name="楕円 151"/>
        <xdr:cNvSpPr/>
      </xdr:nvSpPr>
      <xdr:spPr>
        <a:xfrm>
          <a:off x="15621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72770</xdr:rowOff>
    </xdr:from>
    <xdr:ext cx="736600" cy="259045"/>
    <xdr:sp macro="" textlink="">
      <xdr:nvSpPr>
        <xdr:cNvPr id="153" name="テキスト ボックス 152"/>
        <xdr:cNvSpPr txBox="1"/>
      </xdr:nvSpPr>
      <xdr:spPr>
        <a:xfrm>
          <a:off x="15290800" y="3673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48986</xdr:rowOff>
    </xdr:from>
    <xdr:to>
      <xdr:col>74</xdr:col>
      <xdr:colOff>31750</xdr:colOff>
      <xdr:row>20</xdr:row>
      <xdr:rowOff>150586</xdr:rowOff>
    </xdr:to>
    <xdr:sp macro="" textlink="">
      <xdr:nvSpPr>
        <xdr:cNvPr id="154" name="楕円 153"/>
        <xdr:cNvSpPr/>
      </xdr:nvSpPr>
      <xdr:spPr>
        <a:xfrm>
          <a:off x="14732000" y="34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135363</xdr:rowOff>
    </xdr:from>
    <xdr:ext cx="762000" cy="259045"/>
    <xdr:sp macro="" textlink="">
      <xdr:nvSpPr>
        <xdr:cNvPr id="155" name="テキスト ボックス 154"/>
        <xdr:cNvSpPr txBox="1"/>
      </xdr:nvSpPr>
      <xdr:spPr>
        <a:xfrm>
          <a:off x="14401800" y="356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81643</xdr:rowOff>
    </xdr:from>
    <xdr:to>
      <xdr:col>69</xdr:col>
      <xdr:colOff>142875</xdr:colOff>
      <xdr:row>21</xdr:row>
      <xdr:rowOff>11793</xdr:rowOff>
    </xdr:to>
    <xdr:sp macro="" textlink="">
      <xdr:nvSpPr>
        <xdr:cNvPr id="156" name="楕円 155"/>
        <xdr:cNvSpPr/>
      </xdr:nvSpPr>
      <xdr:spPr>
        <a:xfrm>
          <a:off x="13843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168020</xdr:rowOff>
    </xdr:from>
    <xdr:ext cx="762000" cy="259045"/>
    <xdr:sp macro="" textlink="">
      <xdr:nvSpPr>
        <xdr:cNvPr id="157" name="テキスト ボックス 156"/>
        <xdr:cNvSpPr txBox="1"/>
      </xdr:nvSpPr>
      <xdr:spPr>
        <a:xfrm>
          <a:off x="13512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141514</xdr:rowOff>
    </xdr:from>
    <xdr:to>
      <xdr:col>65</xdr:col>
      <xdr:colOff>53975</xdr:colOff>
      <xdr:row>19</xdr:row>
      <xdr:rowOff>71664</xdr:rowOff>
    </xdr:to>
    <xdr:sp macro="" textlink="">
      <xdr:nvSpPr>
        <xdr:cNvPr id="158" name="楕円 157"/>
        <xdr:cNvSpPr/>
      </xdr:nvSpPr>
      <xdr:spPr>
        <a:xfrm>
          <a:off x="12954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56441</xdr:rowOff>
    </xdr:from>
    <xdr:ext cx="762000" cy="259045"/>
    <xdr:sp macro="" textlink="">
      <xdr:nvSpPr>
        <xdr:cNvPr id="159" name="テキスト ボックス 158"/>
        <xdr:cNvSpPr txBox="1"/>
      </xdr:nvSpPr>
      <xdr:spPr>
        <a:xfrm>
          <a:off x="12623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類似団体内においては扶助費が高い傾向にあったが、ここ</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年は類似団体の平均値が上昇してきているのに伴い、数値は微増してきている。</a:t>
          </a:r>
        </a:p>
        <a:p>
          <a:r>
            <a:rPr kumimoji="1" lang="ja-JP" altLang="en-US" sz="1300">
              <a:latin typeface="ＭＳ Ｐゴシック" panose="020B0600070205080204" pitchFamily="50" charset="-128"/>
              <a:ea typeface="ＭＳ Ｐゴシック" panose="020B0600070205080204" pitchFamily="50" charset="-128"/>
            </a:rPr>
            <a:t>少子高齢化による高齢者福祉、障がい者福祉サービス等の社会保障関連経費の増加に伴い、扶助費も増加することが予想されるため、単独事業の見直しを図っていくとともに、現状及び将来の状況を的確に分析し、扶助費の増加率を逓減させていくこと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69850</xdr:rowOff>
    </xdr:to>
    <xdr:cxnSp macro="">
      <xdr:nvCxnSpPr>
        <xdr:cNvPr id="192" name="直線コネクタ 191"/>
        <xdr:cNvCxnSpPr/>
      </xdr:nvCxnSpPr>
      <xdr:spPr>
        <a:xfrm>
          <a:off x="3987800" y="9785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3"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12700</xdr:rowOff>
    </xdr:to>
    <xdr:cxnSp macro="">
      <xdr:nvCxnSpPr>
        <xdr:cNvPr id="195" name="直線コネクタ 194"/>
        <xdr:cNvCxnSpPr/>
      </xdr:nvCxnSpPr>
      <xdr:spPr>
        <a:xfrm>
          <a:off x="3098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12700</xdr:rowOff>
    </xdr:to>
    <xdr:cxnSp macro="">
      <xdr:nvCxnSpPr>
        <xdr:cNvPr id="198" name="直線コネクタ 197"/>
        <xdr:cNvCxnSpPr/>
      </xdr:nvCxnSpPr>
      <xdr:spPr>
        <a:xfrm flipV="1">
          <a:off x="2209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0" name="テキスト ボックス 19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57</xdr:row>
      <xdr:rowOff>12700</xdr:rowOff>
    </xdr:to>
    <xdr:cxnSp macro="">
      <xdr:nvCxnSpPr>
        <xdr:cNvPr id="201" name="直線コネクタ 200"/>
        <xdr:cNvCxnSpPr/>
      </xdr:nvCxnSpPr>
      <xdr:spPr>
        <a:xfrm>
          <a:off x="1320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5" name="テキスト ボックス 204"/>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1" name="楕円 210"/>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2"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13" name="楕円 212"/>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214" name="テキスト ボックス 213"/>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5" name="楕円 214"/>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6" name="テキスト ボックス 215"/>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7" name="楕円 216"/>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8" name="テキスト ボックス 217"/>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9" name="楕円 218"/>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20" name="テキスト ボックス 219"/>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において経常収支比率が高い水準で推移しており、これは繰出金が主な原因である。水道・公共下水道・農業集落排水事業特別会計については、経費の節減を徹底して行うとともに、独立採算の原則に立ち返り、料金の改定を行っていく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142240</xdr:rowOff>
    </xdr:from>
    <xdr:to>
      <xdr:col>82</xdr:col>
      <xdr:colOff>107950</xdr:colOff>
      <xdr:row>59</xdr:row>
      <xdr:rowOff>77470</xdr:rowOff>
    </xdr:to>
    <xdr:cxnSp macro="">
      <xdr:nvCxnSpPr>
        <xdr:cNvPr id="253" name="直線コネクタ 252"/>
        <xdr:cNvCxnSpPr/>
      </xdr:nvCxnSpPr>
      <xdr:spPr>
        <a:xfrm flipV="1">
          <a:off x="15671800" y="100863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77470</xdr:rowOff>
    </xdr:from>
    <xdr:to>
      <xdr:col>78</xdr:col>
      <xdr:colOff>69850</xdr:colOff>
      <xdr:row>59</xdr:row>
      <xdr:rowOff>161290</xdr:rowOff>
    </xdr:to>
    <xdr:cxnSp macro="">
      <xdr:nvCxnSpPr>
        <xdr:cNvPr id="256" name="直線コネクタ 255"/>
        <xdr:cNvCxnSpPr/>
      </xdr:nvCxnSpPr>
      <xdr:spPr>
        <a:xfrm flipV="1">
          <a:off x="14782800" y="10193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8" name="テキスト ボックス 257"/>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77470</xdr:rowOff>
    </xdr:from>
    <xdr:to>
      <xdr:col>73</xdr:col>
      <xdr:colOff>180975</xdr:colOff>
      <xdr:row>59</xdr:row>
      <xdr:rowOff>161290</xdr:rowOff>
    </xdr:to>
    <xdr:cxnSp macro="">
      <xdr:nvCxnSpPr>
        <xdr:cNvPr id="259" name="直線コネクタ 258"/>
        <xdr:cNvCxnSpPr/>
      </xdr:nvCxnSpPr>
      <xdr:spPr>
        <a:xfrm>
          <a:off x="13893800" y="10193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77470</xdr:rowOff>
    </xdr:to>
    <xdr:cxnSp macro="">
      <xdr:nvCxnSpPr>
        <xdr:cNvPr id="262" name="直線コネクタ 261"/>
        <xdr:cNvCxnSpPr/>
      </xdr:nvCxnSpPr>
      <xdr:spPr>
        <a:xfrm>
          <a:off x="13004800" y="1018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6" name="テキスト ボックス 265"/>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72" name="楕円 271"/>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63517</xdr:rowOff>
    </xdr:from>
    <xdr:ext cx="762000" cy="259045"/>
    <xdr:sp macro="" textlink="">
      <xdr:nvSpPr>
        <xdr:cNvPr id="273" name="その他該当値テキスト"/>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26670</xdr:rowOff>
    </xdr:from>
    <xdr:to>
      <xdr:col>78</xdr:col>
      <xdr:colOff>120650</xdr:colOff>
      <xdr:row>59</xdr:row>
      <xdr:rowOff>128270</xdr:rowOff>
    </xdr:to>
    <xdr:sp macro="" textlink="">
      <xdr:nvSpPr>
        <xdr:cNvPr id="274" name="楕円 273"/>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113047</xdr:rowOff>
    </xdr:from>
    <xdr:ext cx="736600" cy="259045"/>
    <xdr:sp macro="" textlink="">
      <xdr:nvSpPr>
        <xdr:cNvPr id="275" name="テキスト ボックス 274"/>
        <xdr:cNvSpPr txBox="1"/>
      </xdr:nvSpPr>
      <xdr:spPr>
        <a:xfrm>
          <a:off x="15290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110490</xdr:rowOff>
    </xdr:from>
    <xdr:to>
      <xdr:col>74</xdr:col>
      <xdr:colOff>31750</xdr:colOff>
      <xdr:row>60</xdr:row>
      <xdr:rowOff>40640</xdr:rowOff>
    </xdr:to>
    <xdr:sp macro="" textlink="">
      <xdr:nvSpPr>
        <xdr:cNvPr id="276" name="楕円 275"/>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77" name="テキスト ボックス 276"/>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26670</xdr:rowOff>
    </xdr:from>
    <xdr:to>
      <xdr:col>69</xdr:col>
      <xdr:colOff>142875</xdr:colOff>
      <xdr:row>59</xdr:row>
      <xdr:rowOff>128270</xdr:rowOff>
    </xdr:to>
    <xdr:sp macro="" textlink="">
      <xdr:nvSpPr>
        <xdr:cNvPr id="278" name="楕円 277"/>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113047</xdr:rowOff>
    </xdr:from>
    <xdr:ext cx="762000" cy="259045"/>
    <xdr:sp macro="" textlink="">
      <xdr:nvSpPr>
        <xdr:cNvPr id="279" name="テキスト ボックス 278"/>
        <xdr:cNvSpPr txBox="1"/>
      </xdr:nvSpPr>
      <xdr:spPr>
        <a:xfrm>
          <a:off x="13512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80" name="楕円 279"/>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81" name="テキスト ボックス 280"/>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類似団体内や長野県内では、数値は大幅に下回っている。平成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年度からは、特に農業関係の補助金について抜本的な見直しを図っている。引き続き、適正な基準による補助金の交付に努める。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39370</xdr:rowOff>
    </xdr:from>
    <xdr:to>
      <xdr:col>82</xdr:col>
      <xdr:colOff>107950</xdr:colOff>
      <xdr:row>35</xdr:row>
      <xdr:rowOff>54610</xdr:rowOff>
    </xdr:to>
    <xdr:cxnSp macro="">
      <xdr:nvCxnSpPr>
        <xdr:cNvPr id="314" name="直線コネクタ 313"/>
        <xdr:cNvCxnSpPr/>
      </xdr:nvCxnSpPr>
      <xdr:spPr>
        <a:xfrm flipV="1">
          <a:off x="15671800" y="6040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5"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39370</xdr:rowOff>
    </xdr:from>
    <xdr:to>
      <xdr:col>78</xdr:col>
      <xdr:colOff>69850</xdr:colOff>
      <xdr:row>35</xdr:row>
      <xdr:rowOff>54610</xdr:rowOff>
    </xdr:to>
    <xdr:cxnSp macro="">
      <xdr:nvCxnSpPr>
        <xdr:cNvPr id="317" name="直線コネクタ 316"/>
        <xdr:cNvCxnSpPr/>
      </xdr:nvCxnSpPr>
      <xdr:spPr>
        <a:xfrm>
          <a:off x="14782800" y="6040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19" name="テキスト ボックス 318"/>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39370</xdr:rowOff>
    </xdr:to>
    <xdr:cxnSp macro="">
      <xdr:nvCxnSpPr>
        <xdr:cNvPr id="320" name="直線コネクタ 319"/>
        <xdr:cNvCxnSpPr/>
      </xdr:nvCxnSpPr>
      <xdr:spPr>
        <a:xfrm>
          <a:off x="13893800" y="6002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54610</xdr:rowOff>
    </xdr:to>
    <xdr:cxnSp macro="">
      <xdr:nvCxnSpPr>
        <xdr:cNvPr id="323" name="直線コネクタ 322"/>
        <xdr:cNvCxnSpPr/>
      </xdr:nvCxnSpPr>
      <xdr:spPr>
        <a:xfrm flipV="1">
          <a:off x="13004800" y="6002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170197</xdr:rowOff>
    </xdr:from>
    <xdr:ext cx="762000" cy="259045"/>
    <xdr:sp macro="" textlink="">
      <xdr:nvSpPr>
        <xdr:cNvPr id="327" name="テキスト ボックス 326"/>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160020</xdr:rowOff>
    </xdr:from>
    <xdr:to>
      <xdr:col>82</xdr:col>
      <xdr:colOff>158750</xdr:colOff>
      <xdr:row>35</xdr:row>
      <xdr:rowOff>90170</xdr:rowOff>
    </xdr:to>
    <xdr:sp macro="" textlink="">
      <xdr:nvSpPr>
        <xdr:cNvPr id="333" name="楕円 332"/>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5097</xdr:rowOff>
    </xdr:from>
    <xdr:ext cx="762000" cy="259045"/>
    <xdr:sp macro="" textlink="">
      <xdr:nvSpPr>
        <xdr:cNvPr id="334" name="補助費等該当値テキスト"/>
        <xdr:cNvSpPr txBox="1"/>
      </xdr:nvSpPr>
      <xdr:spPr>
        <a:xfrm>
          <a:off x="16598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xdr:rowOff>
    </xdr:from>
    <xdr:to>
      <xdr:col>78</xdr:col>
      <xdr:colOff>120650</xdr:colOff>
      <xdr:row>35</xdr:row>
      <xdr:rowOff>105410</xdr:rowOff>
    </xdr:to>
    <xdr:sp macro="" textlink="">
      <xdr:nvSpPr>
        <xdr:cNvPr id="335" name="楕円 334"/>
        <xdr:cNvSpPr/>
      </xdr:nvSpPr>
      <xdr:spPr>
        <a:xfrm>
          <a:off x="15621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115587</xdr:rowOff>
    </xdr:from>
    <xdr:ext cx="736600" cy="259045"/>
    <xdr:sp macro="" textlink="">
      <xdr:nvSpPr>
        <xdr:cNvPr id="336" name="テキスト ボックス 335"/>
        <xdr:cNvSpPr txBox="1"/>
      </xdr:nvSpPr>
      <xdr:spPr>
        <a:xfrm>
          <a:off x="15290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160020</xdr:rowOff>
    </xdr:from>
    <xdr:to>
      <xdr:col>74</xdr:col>
      <xdr:colOff>31750</xdr:colOff>
      <xdr:row>35</xdr:row>
      <xdr:rowOff>90170</xdr:rowOff>
    </xdr:to>
    <xdr:sp macro="" textlink="">
      <xdr:nvSpPr>
        <xdr:cNvPr id="337" name="楕円 336"/>
        <xdr:cNvSpPr/>
      </xdr:nvSpPr>
      <xdr:spPr>
        <a:xfrm>
          <a:off x="14732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100347</xdr:rowOff>
    </xdr:from>
    <xdr:ext cx="762000" cy="259045"/>
    <xdr:sp macro="" textlink="">
      <xdr:nvSpPr>
        <xdr:cNvPr id="338" name="テキスト ボックス 337"/>
        <xdr:cNvSpPr txBox="1"/>
      </xdr:nvSpPr>
      <xdr:spPr>
        <a:xfrm>
          <a:off x="14401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9" name="楕円 338"/>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40" name="テキスト ボックス 339"/>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41" name="楕円 340"/>
        <xdr:cNvSpPr/>
      </xdr:nvSpPr>
      <xdr:spPr>
        <a:xfrm>
          <a:off x="12954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42" name="テキスト ボックス 341"/>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適正な新規発行債と繰上償還により起債残高の減少に努めている。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年度から大型事業が増加したことに伴い起債発行額も増額したことから据置期間が終了している平成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年度は元利償還金が増加していたが、平成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年度は減少した。しかし、平成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年度以降も給食棟の改築や町民体育館の耐震補強など、大型投資事業があり、新規に起債を発行しているため、</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年間から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年間の間は公債費が下がっていくものの、以降は再び上昇すると考えられる。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155575</xdr:rowOff>
    </xdr:from>
    <xdr:to>
      <xdr:col>24</xdr:col>
      <xdr:colOff>25400</xdr:colOff>
      <xdr:row>75</xdr:row>
      <xdr:rowOff>24130</xdr:rowOff>
    </xdr:to>
    <xdr:cxnSp macro="">
      <xdr:nvCxnSpPr>
        <xdr:cNvPr id="371" name="直線コネクタ 370"/>
        <xdr:cNvCxnSpPr/>
      </xdr:nvCxnSpPr>
      <xdr:spPr>
        <a:xfrm flipV="1">
          <a:off x="3987800" y="128428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18415</xdr:rowOff>
    </xdr:from>
    <xdr:to>
      <xdr:col>19</xdr:col>
      <xdr:colOff>187325</xdr:colOff>
      <xdr:row>75</xdr:row>
      <xdr:rowOff>24130</xdr:rowOff>
    </xdr:to>
    <xdr:cxnSp macro="">
      <xdr:nvCxnSpPr>
        <xdr:cNvPr id="374" name="直線コネクタ 373"/>
        <xdr:cNvCxnSpPr/>
      </xdr:nvCxnSpPr>
      <xdr:spPr>
        <a:xfrm>
          <a:off x="3098800" y="128771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6" name="テキスト ボックス 375"/>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18415</xdr:rowOff>
    </xdr:from>
    <xdr:to>
      <xdr:col>15</xdr:col>
      <xdr:colOff>98425</xdr:colOff>
      <xdr:row>75</xdr:row>
      <xdr:rowOff>29845</xdr:rowOff>
    </xdr:to>
    <xdr:cxnSp macro="">
      <xdr:nvCxnSpPr>
        <xdr:cNvPr id="377" name="直線コネクタ 376"/>
        <xdr:cNvCxnSpPr/>
      </xdr:nvCxnSpPr>
      <xdr:spPr>
        <a:xfrm flipV="1">
          <a:off x="2209800" y="128771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9" name="テキスト ボックス 378"/>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29845</xdr:rowOff>
    </xdr:from>
    <xdr:to>
      <xdr:col>11</xdr:col>
      <xdr:colOff>9525</xdr:colOff>
      <xdr:row>75</xdr:row>
      <xdr:rowOff>75565</xdr:rowOff>
    </xdr:to>
    <xdr:cxnSp macro="">
      <xdr:nvCxnSpPr>
        <xdr:cNvPr id="380" name="直線コネクタ 379"/>
        <xdr:cNvCxnSpPr/>
      </xdr:nvCxnSpPr>
      <xdr:spPr>
        <a:xfrm flipV="1">
          <a:off x="1320800" y="128885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111141</xdr:rowOff>
    </xdr:from>
    <xdr:ext cx="762000" cy="259045"/>
    <xdr:sp macro="" textlink="">
      <xdr:nvSpPr>
        <xdr:cNvPr id="382" name="テキスト ボックス 381"/>
        <xdr:cNvSpPr txBox="1"/>
      </xdr:nvSpPr>
      <xdr:spPr>
        <a:xfrm>
          <a:off x="1828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134002</xdr:rowOff>
    </xdr:from>
    <xdr:ext cx="762000" cy="259045"/>
    <xdr:sp macro="" textlink="">
      <xdr:nvSpPr>
        <xdr:cNvPr id="384" name="テキスト ボックス 383"/>
        <xdr:cNvSpPr txBox="1"/>
      </xdr:nvSpPr>
      <xdr:spPr>
        <a:xfrm>
          <a:off x="939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104775</xdr:rowOff>
    </xdr:from>
    <xdr:to>
      <xdr:col>24</xdr:col>
      <xdr:colOff>76200</xdr:colOff>
      <xdr:row>75</xdr:row>
      <xdr:rowOff>34925</xdr:rowOff>
    </xdr:to>
    <xdr:sp macro="" textlink="">
      <xdr:nvSpPr>
        <xdr:cNvPr id="390" name="楕円 389"/>
        <xdr:cNvSpPr/>
      </xdr:nvSpPr>
      <xdr:spPr>
        <a:xfrm>
          <a:off x="47752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121302</xdr:rowOff>
    </xdr:from>
    <xdr:ext cx="762000" cy="259045"/>
    <xdr:sp macro="" textlink="">
      <xdr:nvSpPr>
        <xdr:cNvPr id="391" name="公債費該当値テキスト"/>
        <xdr:cNvSpPr txBox="1"/>
      </xdr:nvSpPr>
      <xdr:spPr>
        <a:xfrm>
          <a:off x="4914900" y="1263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92" name="楕円 391"/>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93" name="テキスト ボックス 392"/>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139065</xdr:rowOff>
    </xdr:from>
    <xdr:to>
      <xdr:col>15</xdr:col>
      <xdr:colOff>149225</xdr:colOff>
      <xdr:row>75</xdr:row>
      <xdr:rowOff>69215</xdr:rowOff>
    </xdr:to>
    <xdr:sp macro="" textlink="">
      <xdr:nvSpPr>
        <xdr:cNvPr id="394" name="楕円 393"/>
        <xdr:cNvSpPr/>
      </xdr:nvSpPr>
      <xdr:spPr>
        <a:xfrm>
          <a:off x="3048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79392</xdr:rowOff>
    </xdr:from>
    <xdr:ext cx="762000" cy="259045"/>
    <xdr:sp macro="" textlink="">
      <xdr:nvSpPr>
        <xdr:cNvPr id="395" name="テキスト ボックス 394"/>
        <xdr:cNvSpPr txBox="1"/>
      </xdr:nvSpPr>
      <xdr:spPr>
        <a:xfrm>
          <a:off x="2717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150495</xdr:rowOff>
    </xdr:from>
    <xdr:to>
      <xdr:col>11</xdr:col>
      <xdr:colOff>60325</xdr:colOff>
      <xdr:row>75</xdr:row>
      <xdr:rowOff>80645</xdr:rowOff>
    </xdr:to>
    <xdr:sp macro="" textlink="">
      <xdr:nvSpPr>
        <xdr:cNvPr id="396" name="楕円 395"/>
        <xdr:cNvSpPr/>
      </xdr:nvSpPr>
      <xdr:spPr>
        <a:xfrm>
          <a:off x="2159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90822</xdr:rowOff>
    </xdr:from>
    <xdr:ext cx="762000" cy="259045"/>
    <xdr:sp macro="" textlink="">
      <xdr:nvSpPr>
        <xdr:cNvPr id="397" name="テキスト ボックス 396"/>
        <xdr:cNvSpPr txBox="1"/>
      </xdr:nvSpPr>
      <xdr:spPr>
        <a:xfrm>
          <a:off x="1828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24765</xdr:rowOff>
    </xdr:from>
    <xdr:to>
      <xdr:col>6</xdr:col>
      <xdr:colOff>171450</xdr:colOff>
      <xdr:row>75</xdr:row>
      <xdr:rowOff>126365</xdr:rowOff>
    </xdr:to>
    <xdr:sp macro="" textlink="">
      <xdr:nvSpPr>
        <xdr:cNvPr id="398" name="楕円 397"/>
        <xdr:cNvSpPr/>
      </xdr:nvSpPr>
      <xdr:spPr>
        <a:xfrm>
          <a:off x="1270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136542</xdr:rowOff>
    </xdr:from>
    <xdr:ext cx="762000" cy="259045"/>
    <xdr:sp macro="" textlink="">
      <xdr:nvSpPr>
        <xdr:cNvPr id="399" name="テキスト ボックス 398"/>
        <xdr:cNvSpPr txBox="1"/>
      </xdr:nvSpPr>
      <xdr:spPr>
        <a:xfrm>
          <a:off x="939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類似団体内では平均的な数値で推移しているが、経常収支比率のウエイトが高い物件費、扶助費をはじめ、縮減が容易でない経費についてもより一層の削減に努め、柔軟性のある財政運営に努める。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122428</xdr:rowOff>
    </xdr:from>
    <xdr:to>
      <xdr:col>82</xdr:col>
      <xdr:colOff>107950</xdr:colOff>
      <xdr:row>79</xdr:row>
      <xdr:rowOff>1270</xdr:rowOff>
    </xdr:to>
    <xdr:cxnSp macro="">
      <xdr:nvCxnSpPr>
        <xdr:cNvPr id="430" name="直線コネクタ 429"/>
        <xdr:cNvCxnSpPr/>
      </xdr:nvCxnSpPr>
      <xdr:spPr>
        <a:xfrm>
          <a:off x="15671800" y="134955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97299</xdr:rowOff>
    </xdr:from>
    <xdr:ext cx="762000" cy="259045"/>
    <xdr:sp macro="" textlink="">
      <xdr:nvSpPr>
        <xdr:cNvPr id="431" name="公債費以外平均値テキスト"/>
        <xdr:cNvSpPr txBox="1"/>
      </xdr:nvSpPr>
      <xdr:spPr>
        <a:xfrm>
          <a:off x="16598900" y="1329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90424</xdr:rowOff>
    </xdr:from>
    <xdr:to>
      <xdr:col>78</xdr:col>
      <xdr:colOff>69850</xdr:colOff>
      <xdr:row>78</xdr:row>
      <xdr:rowOff>122428</xdr:rowOff>
    </xdr:to>
    <xdr:cxnSp macro="">
      <xdr:nvCxnSpPr>
        <xdr:cNvPr id="433" name="直線コネクタ 432"/>
        <xdr:cNvCxnSpPr/>
      </xdr:nvCxnSpPr>
      <xdr:spPr>
        <a:xfrm>
          <a:off x="14782800" y="134635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35" name="テキスト ボックス 434"/>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21844</xdr:rowOff>
    </xdr:from>
    <xdr:to>
      <xdr:col>73</xdr:col>
      <xdr:colOff>180975</xdr:colOff>
      <xdr:row>78</xdr:row>
      <xdr:rowOff>90424</xdr:rowOff>
    </xdr:to>
    <xdr:cxnSp macro="">
      <xdr:nvCxnSpPr>
        <xdr:cNvPr id="436" name="直線コネクタ 435"/>
        <xdr:cNvCxnSpPr/>
      </xdr:nvCxnSpPr>
      <xdr:spPr>
        <a:xfrm>
          <a:off x="13893800" y="133949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38" name="テキスト ボックス 437"/>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78</xdr:row>
      <xdr:rowOff>21844</xdr:rowOff>
    </xdr:to>
    <xdr:cxnSp macro="">
      <xdr:nvCxnSpPr>
        <xdr:cNvPr id="439" name="直線コネクタ 438"/>
        <xdr:cNvCxnSpPr/>
      </xdr:nvCxnSpPr>
      <xdr:spPr>
        <a:xfrm>
          <a:off x="13004800" y="132897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1" name="テキスト ボックス 440"/>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43" name="テキスト ボックス 442"/>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9" name="楕円 448"/>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50"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51" name="楕円 450"/>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52" name="テキスト ボックス 451"/>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39624</xdr:rowOff>
    </xdr:from>
    <xdr:to>
      <xdr:col>74</xdr:col>
      <xdr:colOff>31750</xdr:colOff>
      <xdr:row>78</xdr:row>
      <xdr:rowOff>141224</xdr:rowOff>
    </xdr:to>
    <xdr:sp macro="" textlink="">
      <xdr:nvSpPr>
        <xdr:cNvPr id="453" name="楕円 452"/>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126001</xdr:rowOff>
    </xdr:from>
    <xdr:ext cx="762000" cy="259045"/>
    <xdr:sp macro="" textlink="">
      <xdr:nvSpPr>
        <xdr:cNvPr id="454" name="テキスト ボックス 453"/>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142494</xdr:rowOff>
    </xdr:from>
    <xdr:to>
      <xdr:col>69</xdr:col>
      <xdr:colOff>142875</xdr:colOff>
      <xdr:row>78</xdr:row>
      <xdr:rowOff>72644</xdr:rowOff>
    </xdr:to>
    <xdr:sp macro="" textlink="">
      <xdr:nvSpPr>
        <xdr:cNvPr id="455" name="楕円 454"/>
        <xdr:cNvSpPr/>
      </xdr:nvSpPr>
      <xdr:spPr>
        <a:xfrm>
          <a:off x="13843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57421</xdr:rowOff>
    </xdr:from>
    <xdr:ext cx="762000" cy="259045"/>
    <xdr:sp macro="" textlink="">
      <xdr:nvSpPr>
        <xdr:cNvPr id="456" name="テキスト ボックス 455"/>
        <xdr:cNvSpPr txBox="1"/>
      </xdr:nvSpPr>
      <xdr:spPr>
        <a:xfrm>
          <a:off x="13512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57" name="楕円 456"/>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123714</xdr:rowOff>
    </xdr:from>
    <xdr:ext cx="762000" cy="259045"/>
    <xdr:sp macro="" textlink="">
      <xdr:nvSpPr>
        <xdr:cNvPr id="458" name="テキスト ボックス 457"/>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122809</xdr:rowOff>
    </xdr:from>
    <xdr:to>
      <xdr:col>29</xdr:col>
      <xdr:colOff>127000</xdr:colOff>
      <xdr:row>19</xdr:row>
      <xdr:rowOff>11035</xdr:rowOff>
    </xdr:to>
    <xdr:cxnSp macro="">
      <xdr:nvCxnSpPr>
        <xdr:cNvPr id="52" name="直線コネクタ 51"/>
        <xdr:cNvCxnSpPr/>
      </xdr:nvCxnSpPr>
      <xdr:spPr bwMode="auto">
        <a:xfrm flipV="1">
          <a:off x="5003800" y="3256534"/>
          <a:ext cx="647700" cy="59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91943</xdr:rowOff>
    </xdr:from>
    <xdr:ext cx="762000" cy="259045"/>
    <xdr:sp macro="" textlink="">
      <xdr:nvSpPr>
        <xdr:cNvPr id="53" name="人口1人当たり決算額の推移平均値テキスト130"/>
        <xdr:cNvSpPr txBox="1"/>
      </xdr:nvSpPr>
      <xdr:spPr>
        <a:xfrm>
          <a:off x="5740400" y="2711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11035</xdr:rowOff>
    </xdr:from>
    <xdr:to>
      <xdr:col>26</xdr:col>
      <xdr:colOff>50800</xdr:colOff>
      <xdr:row>19</xdr:row>
      <xdr:rowOff>39152</xdr:rowOff>
    </xdr:to>
    <xdr:cxnSp macro="">
      <xdr:nvCxnSpPr>
        <xdr:cNvPr id="55" name="直線コネクタ 54"/>
        <xdr:cNvCxnSpPr/>
      </xdr:nvCxnSpPr>
      <xdr:spPr bwMode="auto">
        <a:xfrm flipV="1">
          <a:off x="4305300" y="3316210"/>
          <a:ext cx="698500" cy="28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52004</xdr:rowOff>
    </xdr:from>
    <xdr:ext cx="736600" cy="259045"/>
    <xdr:sp macro="" textlink="">
      <xdr:nvSpPr>
        <xdr:cNvPr id="57" name="テキスト ボックス 56"/>
        <xdr:cNvSpPr txBox="1"/>
      </xdr:nvSpPr>
      <xdr:spPr>
        <a:xfrm>
          <a:off x="4622800" y="2671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39152</xdr:rowOff>
    </xdr:from>
    <xdr:to>
      <xdr:col>22</xdr:col>
      <xdr:colOff>114300</xdr:colOff>
      <xdr:row>19</xdr:row>
      <xdr:rowOff>59106</xdr:rowOff>
    </xdr:to>
    <xdr:cxnSp macro="">
      <xdr:nvCxnSpPr>
        <xdr:cNvPr id="58" name="直線コネクタ 57"/>
        <xdr:cNvCxnSpPr/>
      </xdr:nvCxnSpPr>
      <xdr:spPr bwMode="auto">
        <a:xfrm flipV="1">
          <a:off x="3606800" y="3344327"/>
          <a:ext cx="698500" cy="19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67483</xdr:rowOff>
    </xdr:from>
    <xdr:ext cx="762000" cy="259045"/>
    <xdr:sp macro="" textlink="">
      <xdr:nvSpPr>
        <xdr:cNvPr id="60" name="テキスト ボックス 59"/>
        <xdr:cNvSpPr txBox="1"/>
      </xdr:nvSpPr>
      <xdr:spPr>
        <a:xfrm>
          <a:off x="39243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59106</xdr:rowOff>
    </xdr:from>
    <xdr:to>
      <xdr:col>18</xdr:col>
      <xdr:colOff>177800</xdr:colOff>
      <xdr:row>19</xdr:row>
      <xdr:rowOff>90772</xdr:rowOff>
    </xdr:to>
    <xdr:cxnSp macro="">
      <xdr:nvCxnSpPr>
        <xdr:cNvPr id="61" name="直線コネクタ 60"/>
        <xdr:cNvCxnSpPr/>
      </xdr:nvCxnSpPr>
      <xdr:spPr bwMode="auto">
        <a:xfrm flipV="1">
          <a:off x="2908300" y="3364281"/>
          <a:ext cx="698500" cy="3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168024</xdr:rowOff>
    </xdr:from>
    <xdr:ext cx="762000" cy="259045"/>
    <xdr:sp macro="" textlink="">
      <xdr:nvSpPr>
        <xdr:cNvPr id="63" name="テキスト ボックス 62"/>
        <xdr:cNvSpPr txBox="1"/>
      </xdr:nvSpPr>
      <xdr:spPr>
        <a:xfrm>
          <a:off x="32258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23494</xdr:rowOff>
    </xdr:from>
    <xdr:ext cx="762000" cy="259045"/>
    <xdr:sp macro="" textlink="">
      <xdr:nvSpPr>
        <xdr:cNvPr id="65" name="テキスト ボックス 64"/>
        <xdr:cNvSpPr txBox="1"/>
      </xdr:nvSpPr>
      <xdr:spPr>
        <a:xfrm>
          <a:off x="2527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72009</xdr:rowOff>
    </xdr:from>
    <xdr:to>
      <xdr:col>29</xdr:col>
      <xdr:colOff>177800</xdr:colOff>
      <xdr:row>19</xdr:row>
      <xdr:rowOff>2159</xdr:rowOff>
    </xdr:to>
    <xdr:sp macro="" textlink="">
      <xdr:nvSpPr>
        <xdr:cNvPr id="71" name="楕円 70"/>
        <xdr:cNvSpPr/>
      </xdr:nvSpPr>
      <xdr:spPr bwMode="auto">
        <a:xfrm>
          <a:off x="5600700" y="320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44086</xdr:rowOff>
    </xdr:from>
    <xdr:ext cx="762000" cy="259045"/>
    <xdr:sp macro="" textlink="">
      <xdr:nvSpPr>
        <xdr:cNvPr id="72" name="人口1人当たり決算額の推移該当値テキスト130"/>
        <xdr:cNvSpPr txBox="1"/>
      </xdr:nvSpPr>
      <xdr:spPr>
        <a:xfrm>
          <a:off x="5740400" y="317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131685</xdr:rowOff>
    </xdr:from>
    <xdr:to>
      <xdr:col>26</xdr:col>
      <xdr:colOff>101600</xdr:colOff>
      <xdr:row>19</xdr:row>
      <xdr:rowOff>61835</xdr:rowOff>
    </xdr:to>
    <xdr:sp macro="" textlink="">
      <xdr:nvSpPr>
        <xdr:cNvPr id="73" name="楕円 72"/>
        <xdr:cNvSpPr/>
      </xdr:nvSpPr>
      <xdr:spPr bwMode="auto">
        <a:xfrm>
          <a:off x="4953000" y="3265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46612</xdr:rowOff>
    </xdr:from>
    <xdr:ext cx="736600" cy="259045"/>
    <xdr:sp macro="" textlink="">
      <xdr:nvSpPr>
        <xdr:cNvPr id="74" name="テキスト ボックス 73"/>
        <xdr:cNvSpPr txBox="1"/>
      </xdr:nvSpPr>
      <xdr:spPr>
        <a:xfrm>
          <a:off x="4622800" y="3351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159802</xdr:rowOff>
    </xdr:from>
    <xdr:to>
      <xdr:col>22</xdr:col>
      <xdr:colOff>165100</xdr:colOff>
      <xdr:row>19</xdr:row>
      <xdr:rowOff>89952</xdr:rowOff>
    </xdr:to>
    <xdr:sp macro="" textlink="">
      <xdr:nvSpPr>
        <xdr:cNvPr id="75" name="楕円 74"/>
        <xdr:cNvSpPr/>
      </xdr:nvSpPr>
      <xdr:spPr bwMode="auto">
        <a:xfrm>
          <a:off x="4254500" y="329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74729</xdr:rowOff>
    </xdr:from>
    <xdr:ext cx="762000" cy="259045"/>
    <xdr:sp macro="" textlink="">
      <xdr:nvSpPr>
        <xdr:cNvPr id="76" name="テキスト ボックス 75"/>
        <xdr:cNvSpPr txBox="1"/>
      </xdr:nvSpPr>
      <xdr:spPr>
        <a:xfrm>
          <a:off x="3924300" y="337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8306</xdr:rowOff>
    </xdr:from>
    <xdr:to>
      <xdr:col>19</xdr:col>
      <xdr:colOff>38100</xdr:colOff>
      <xdr:row>19</xdr:row>
      <xdr:rowOff>109906</xdr:rowOff>
    </xdr:to>
    <xdr:sp macro="" textlink="">
      <xdr:nvSpPr>
        <xdr:cNvPr id="77" name="楕円 76"/>
        <xdr:cNvSpPr/>
      </xdr:nvSpPr>
      <xdr:spPr bwMode="auto">
        <a:xfrm>
          <a:off x="3556000" y="3313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94683</xdr:rowOff>
    </xdr:from>
    <xdr:ext cx="762000" cy="259045"/>
    <xdr:sp macro="" textlink="">
      <xdr:nvSpPr>
        <xdr:cNvPr id="78" name="テキスト ボックス 77"/>
        <xdr:cNvSpPr txBox="1"/>
      </xdr:nvSpPr>
      <xdr:spPr>
        <a:xfrm>
          <a:off x="3225800" y="339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39972</xdr:rowOff>
    </xdr:from>
    <xdr:to>
      <xdr:col>15</xdr:col>
      <xdr:colOff>101600</xdr:colOff>
      <xdr:row>19</xdr:row>
      <xdr:rowOff>141572</xdr:rowOff>
    </xdr:to>
    <xdr:sp macro="" textlink="">
      <xdr:nvSpPr>
        <xdr:cNvPr id="79" name="楕円 78"/>
        <xdr:cNvSpPr/>
      </xdr:nvSpPr>
      <xdr:spPr bwMode="auto">
        <a:xfrm>
          <a:off x="2857500" y="3345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126349</xdr:rowOff>
    </xdr:from>
    <xdr:ext cx="762000" cy="259045"/>
    <xdr:sp macro="" textlink="">
      <xdr:nvSpPr>
        <xdr:cNvPr id="80" name="テキスト ボックス 79"/>
        <xdr:cNvSpPr txBox="1"/>
      </xdr:nvSpPr>
      <xdr:spPr>
        <a:xfrm>
          <a:off x="2527300" y="3431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52781</xdr:rowOff>
    </xdr:from>
    <xdr:to>
      <xdr:col>29</xdr:col>
      <xdr:colOff>127000</xdr:colOff>
      <xdr:row>37</xdr:row>
      <xdr:rowOff>88271</xdr:rowOff>
    </xdr:to>
    <xdr:cxnSp macro="">
      <xdr:nvCxnSpPr>
        <xdr:cNvPr id="114" name="直線コネクタ 113"/>
        <xdr:cNvCxnSpPr/>
      </xdr:nvCxnSpPr>
      <xdr:spPr bwMode="auto">
        <a:xfrm>
          <a:off x="5003800" y="7177481"/>
          <a:ext cx="647700" cy="35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125074</xdr:rowOff>
    </xdr:from>
    <xdr:ext cx="762000" cy="259045"/>
    <xdr:sp macro="" textlink="">
      <xdr:nvSpPr>
        <xdr:cNvPr id="115" name="人口1人当たり決算額の推移平均値テキスト445"/>
        <xdr:cNvSpPr txBox="1"/>
      </xdr:nvSpPr>
      <xdr:spPr>
        <a:xfrm>
          <a:off x="5740400" y="6735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52781</xdr:rowOff>
    </xdr:from>
    <xdr:to>
      <xdr:col>26</xdr:col>
      <xdr:colOff>50800</xdr:colOff>
      <xdr:row>37</xdr:row>
      <xdr:rowOff>101702</xdr:rowOff>
    </xdr:to>
    <xdr:cxnSp macro="">
      <xdr:nvCxnSpPr>
        <xdr:cNvPr id="117" name="直線コネクタ 116"/>
        <xdr:cNvCxnSpPr/>
      </xdr:nvCxnSpPr>
      <xdr:spPr bwMode="auto">
        <a:xfrm flipV="1">
          <a:off x="4305300" y="7177481"/>
          <a:ext cx="698500" cy="48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48588</xdr:rowOff>
    </xdr:from>
    <xdr:ext cx="736600" cy="259045"/>
    <xdr:sp macro="" textlink="">
      <xdr:nvSpPr>
        <xdr:cNvPr id="119" name="テキスト ボックス 118"/>
        <xdr:cNvSpPr txBox="1"/>
      </xdr:nvSpPr>
      <xdr:spPr>
        <a:xfrm>
          <a:off x="4622800" y="665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101702</xdr:rowOff>
    </xdr:from>
    <xdr:to>
      <xdr:col>22</xdr:col>
      <xdr:colOff>114300</xdr:colOff>
      <xdr:row>37</xdr:row>
      <xdr:rowOff>141954</xdr:rowOff>
    </xdr:to>
    <xdr:cxnSp macro="">
      <xdr:nvCxnSpPr>
        <xdr:cNvPr id="120" name="直線コネクタ 119"/>
        <xdr:cNvCxnSpPr/>
      </xdr:nvCxnSpPr>
      <xdr:spPr bwMode="auto">
        <a:xfrm flipV="1">
          <a:off x="3606800" y="7226402"/>
          <a:ext cx="698500" cy="40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29557</xdr:rowOff>
    </xdr:from>
    <xdr:ext cx="762000" cy="259045"/>
    <xdr:sp macro="" textlink="">
      <xdr:nvSpPr>
        <xdr:cNvPr id="122" name="テキスト ボックス 121"/>
        <xdr:cNvSpPr txBox="1"/>
      </xdr:nvSpPr>
      <xdr:spPr>
        <a:xfrm>
          <a:off x="3924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62497</xdr:rowOff>
    </xdr:from>
    <xdr:to>
      <xdr:col>18</xdr:col>
      <xdr:colOff>177800</xdr:colOff>
      <xdr:row>37</xdr:row>
      <xdr:rowOff>141954</xdr:rowOff>
    </xdr:to>
    <xdr:cxnSp macro="">
      <xdr:nvCxnSpPr>
        <xdr:cNvPr id="123" name="直線コネクタ 122"/>
        <xdr:cNvCxnSpPr/>
      </xdr:nvCxnSpPr>
      <xdr:spPr bwMode="auto">
        <a:xfrm>
          <a:off x="2908300" y="7187197"/>
          <a:ext cx="698500" cy="79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313802</xdr:rowOff>
    </xdr:from>
    <xdr:ext cx="762000" cy="259045"/>
    <xdr:sp macro="" textlink="">
      <xdr:nvSpPr>
        <xdr:cNvPr id="125" name="テキスト ボックス 124"/>
        <xdr:cNvSpPr txBox="1"/>
      </xdr:nvSpPr>
      <xdr:spPr>
        <a:xfrm>
          <a:off x="32258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237126</xdr:rowOff>
    </xdr:from>
    <xdr:ext cx="762000" cy="259045"/>
    <xdr:sp macro="" textlink="">
      <xdr:nvSpPr>
        <xdr:cNvPr id="127" name="テキスト ボックス 126"/>
        <xdr:cNvSpPr txBox="1"/>
      </xdr:nvSpPr>
      <xdr:spPr>
        <a:xfrm>
          <a:off x="2527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37471</xdr:rowOff>
    </xdr:from>
    <xdr:to>
      <xdr:col>29</xdr:col>
      <xdr:colOff>177800</xdr:colOff>
      <xdr:row>37</xdr:row>
      <xdr:rowOff>139071</xdr:rowOff>
    </xdr:to>
    <xdr:sp macro="" textlink="">
      <xdr:nvSpPr>
        <xdr:cNvPr id="133" name="楕円 132"/>
        <xdr:cNvSpPr/>
      </xdr:nvSpPr>
      <xdr:spPr bwMode="auto">
        <a:xfrm>
          <a:off x="5600700" y="7162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9548</xdr:rowOff>
    </xdr:from>
    <xdr:ext cx="762000" cy="259045"/>
    <xdr:sp macro="" textlink="">
      <xdr:nvSpPr>
        <xdr:cNvPr id="134" name="人口1人当たり決算額の推移該当値テキスト445"/>
        <xdr:cNvSpPr txBox="1"/>
      </xdr:nvSpPr>
      <xdr:spPr>
        <a:xfrm>
          <a:off x="5740400" y="713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1981</xdr:rowOff>
    </xdr:from>
    <xdr:to>
      <xdr:col>26</xdr:col>
      <xdr:colOff>101600</xdr:colOff>
      <xdr:row>37</xdr:row>
      <xdr:rowOff>103581</xdr:rowOff>
    </xdr:to>
    <xdr:sp macro="" textlink="">
      <xdr:nvSpPr>
        <xdr:cNvPr id="135" name="楕円 134"/>
        <xdr:cNvSpPr/>
      </xdr:nvSpPr>
      <xdr:spPr bwMode="auto">
        <a:xfrm>
          <a:off x="4953000" y="7126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88358</xdr:rowOff>
    </xdr:from>
    <xdr:ext cx="736600" cy="259045"/>
    <xdr:sp macro="" textlink="">
      <xdr:nvSpPr>
        <xdr:cNvPr id="136" name="テキスト ボックス 135"/>
        <xdr:cNvSpPr txBox="1"/>
      </xdr:nvSpPr>
      <xdr:spPr>
        <a:xfrm>
          <a:off x="4622800" y="7213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50902</xdr:rowOff>
    </xdr:from>
    <xdr:to>
      <xdr:col>22</xdr:col>
      <xdr:colOff>165100</xdr:colOff>
      <xdr:row>37</xdr:row>
      <xdr:rowOff>152502</xdr:rowOff>
    </xdr:to>
    <xdr:sp macro="" textlink="">
      <xdr:nvSpPr>
        <xdr:cNvPr id="137" name="楕円 136"/>
        <xdr:cNvSpPr/>
      </xdr:nvSpPr>
      <xdr:spPr bwMode="auto">
        <a:xfrm>
          <a:off x="4254500" y="7175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137279</xdr:rowOff>
    </xdr:from>
    <xdr:ext cx="762000" cy="259045"/>
    <xdr:sp macro="" textlink="">
      <xdr:nvSpPr>
        <xdr:cNvPr id="138" name="テキスト ボックス 137"/>
        <xdr:cNvSpPr txBox="1"/>
      </xdr:nvSpPr>
      <xdr:spPr>
        <a:xfrm>
          <a:off x="3924300" y="726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91154</xdr:rowOff>
    </xdr:from>
    <xdr:to>
      <xdr:col>19</xdr:col>
      <xdr:colOff>38100</xdr:colOff>
      <xdr:row>37</xdr:row>
      <xdr:rowOff>192754</xdr:rowOff>
    </xdr:to>
    <xdr:sp macro="" textlink="">
      <xdr:nvSpPr>
        <xdr:cNvPr id="139" name="楕円 138"/>
        <xdr:cNvSpPr/>
      </xdr:nvSpPr>
      <xdr:spPr bwMode="auto">
        <a:xfrm>
          <a:off x="3556000" y="7215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177531</xdr:rowOff>
    </xdr:from>
    <xdr:ext cx="762000" cy="259045"/>
    <xdr:sp macro="" textlink="">
      <xdr:nvSpPr>
        <xdr:cNvPr id="140" name="テキスト ボックス 139"/>
        <xdr:cNvSpPr txBox="1"/>
      </xdr:nvSpPr>
      <xdr:spPr>
        <a:xfrm>
          <a:off x="3225800" y="730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11697</xdr:rowOff>
    </xdr:from>
    <xdr:to>
      <xdr:col>15</xdr:col>
      <xdr:colOff>101600</xdr:colOff>
      <xdr:row>37</xdr:row>
      <xdr:rowOff>113297</xdr:rowOff>
    </xdr:to>
    <xdr:sp macro="" textlink="">
      <xdr:nvSpPr>
        <xdr:cNvPr id="141" name="楕円 140"/>
        <xdr:cNvSpPr/>
      </xdr:nvSpPr>
      <xdr:spPr bwMode="auto">
        <a:xfrm>
          <a:off x="2857500" y="7136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98074</xdr:rowOff>
    </xdr:from>
    <xdr:ext cx="762000" cy="259045"/>
    <xdr:sp macro="" textlink="">
      <xdr:nvSpPr>
        <xdr:cNvPr id="142" name="テキスト ボックス 141"/>
        <xdr:cNvSpPr txBox="1"/>
      </xdr:nvSpPr>
      <xdr:spPr>
        <a:xfrm>
          <a:off x="2527300" y="722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13,399
13,297
72.79
6,909,581
6,591,140
276,020
4,096,748
4,173,584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30576</xdr:rowOff>
    </xdr:from>
    <xdr:to>
      <xdr:col>24</xdr:col>
      <xdr:colOff>63500</xdr:colOff>
      <xdr:row>38</xdr:row>
      <xdr:rowOff>88967</xdr:rowOff>
    </xdr:to>
    <xdr:cxnSp macro="">
      <xdr:nvCxnSpPr>
        <xdr:cNvPr id="63" name="直線コネクタ 62"/>
        <xdr:cNvCxnSpPr/>
      </xdr:nvCxnSpPr>
      <xdr:spPr>
        <a:xfrm flipV="1">
          <a:off x="3797300" y="6545676"/>
          <a:ext cx="838200" cy="5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36274</xdr:rowOff>
    </xdr:from>
    <xdr:ext cx="534377" cy="259045"/>
    <xdr:sp macro="" textlink="">
      <xdr:nvSpPr>
        <xdr:cNvPr id="64" name="人件費平均値テキスト"/>
        <xdr:cNvSpPr txBox="1"/>
      </xdr:nvSpPr>
      <xdr:spPr>
        <a:xfrm>
          <a:off x="4686300" y="5694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69748</xdr:rowOff>
    </xdr:from>
    <xdr:to>
      <xdr:col>19</xdr:col>
      <xdr:colOff>177800</xdr:colOff>
      <xdr:row>38</xdr:row>
      <xdr:rowOff>88967</xdr:rowOff>
    </xdr:to>
    <xdr:cxnSp macro="">
      <xdr:nvCxnSpPr>
        <xdr:cNvPr id="66" name="直線コネクタ 65"/>
        <xdr:cNvCxnSpPr/>
      </xdr:nvCxnSpPr>
      <xdr:spPr>
        <a:xfrm>
          <a:off x="2908300" y="6584848"/>
          <a:ext cx="8890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2658</xdr:rowOff>
    </xdr:from>
    <xdr:ext cx="534377" cy="259045"/>
    <xdr:sp macro="" textlink="">
      <xdr:nvSpPr>
        <xdr:cNvPr id="68" name="テキスト ボックス 67"/>
        <xdr:cNvSpPr txBox="1"/>
      </xdr:nvSpPr>
      <xdr:spPr>
        <a:xfrm>
          <a:off x="3530111" y="56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69748</xdr:rowOff>
    </xdr:from>
    <xdr:to>
      <xdr:col>15</xdr:col>
      <xdr:colOff>50800</xdr:colOff>
      <xdr:row>38</xdr:row>
      <xdr:rowOff>93539</xdr:rowOff>
    </xdr:to>
    <xdr:cxnSp macro="">
      <xdr:nvCxnSpPr>
        <xdr:cNvPr id="69" name="直線コネクタ 68"/>
        <xdr:cNvCxnSpPr/>
      </xdr:nvCxnSpPr>
      <xdr:spPr>
        <a:xfrm flipV="1">
          <a:off x="2019300" y="6584848"/>
          <a:ext cx="889000" cy="2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650</xdr:rowOff>
    </xdr:from>
    <xdr:ext cx="534377" cy="259045"/>
    <xdr:sp macro="" textlink="">
      <xdr:nvSpPr>
        <xdr:cNvPr id="71" name="テキスト ボックス 70"/>
        <xdr:cNvSpPr txBox="1"/>
      </xdr:nvSpPr>
      <xdr:spPr>
        <a:xfrm>
          <a:off x="2641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93539</xdr:rowOff>
    </xdr:from>
    <xdr:to>
      <xdr:col>10</xdr:col>
      <xdr:colOff>114300</xdr:colOff>
      <xdr:row>38</xdr:row>
      <xdr:rowOff>114326</xdr:rowOff>
    </xdr:to>
    <xdr:cxnSp macro="">
      <xdr:nvCxnSpPr>
        <xdr:cNvPr id="72" name="直線コネクタ 71"/>
        <xdr:cNvCxnSpPr/>
      </xdr:nvCxnSpPr>
      <xdr:spPr>
        <a:xfrm flipV="1">
          <a:off x="1130300" y="6608639"/>
          <a:ext cx="889000" cy="2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63303</xdr:rowOff>
    </xdr:from>
    <xdr:ext cx="534377" cy="259045"/>
    <xdr:sp macro="" textlink="">
      <xdr:nvSpPr>
        <xdr:cNvPr id="74" name="テキスト ボックス 73"/>
        <xdr:cNvSpPr txBox="1"/>
      </xdr:nvSpPr>
      <xdr:spPr>
        <a:xfrm>
          <a:off x="1752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90817</xdr:rowOff>
    </xdr:from>
    <xdr:ext cx="534377" cy="259045"/>
    <xdr:sp macro="" textlink="">
      <xdr:nvSpPr>
        <xdr:cNvPr id="76" name="テキスト ボックス 75"/>
        <xdr:cNvSpPr txBox="1"/>
      </xdr:nvSpPr>
      <xdr:spPr>
        <a:xfrm>
          <a:off x="863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151226</xdr:rowOff>
    </xdr:from>
    <xdr:to>
      <xdr:col>24</xdr:col>
      <xdr:colOff>114300</xdr:colOff>
      <xdr:row>38</xdr:row>
      <xdr:rowOff>81376</xdr:rowOff>
    </xdr:to>
    <xdr:sp macro="" textlink="">
      <xdr:nvSpPr>
        <xdr:cNvPr id="82" name="楕円 81"/>
        <xdr:cNvSpPr/>
      </xdr:nvSpPr>
      <xdr:spPr>
        <a:xfrm>
          <a:off x="4584700" y="649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66153</xdr:rowOff>
    </xdr:from>
    <xdr:ext cx="534377" cy="259045"/>
    <xdr:sp macro="" textlink="">
      <xdr:nvSpPr>
        <xdr:cNvPr id="83" name="人件費該当値テキスト"/>
        <xdr:cNvSpPr txBox="1"/>
      </xdr:nvSpPr>
      <xdr:spPr>
        <a:xfrm>
          <a:off x="4686300" y="640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38167</xdr:rowOff>
    </xdr:from>
    <xdr:to>
      <xdr:col>20</xdr:col>
      <xdr:colOff>38100</xdr:colOff>
      <xdr:row>38</xdr:row>
      <xdr:rowOff>139767</xdr:rowOff>
    </xdr:to>
    <xdr:sp macro="" textlink="">
      <xdr:nvSpPr>
        <xdr:cNvPr id="84" name="楕円 83"/>
        <xdr:cNvSpPr/>
      </xdr:nvSpPr>
      <xdr:spPr>
        <a:xfrm>
          <a:off x="3746500" y="655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130894</xdr:rowOff>
    </xdr:from>
    <xdr:ext cx="534377" cy="259045"/>
    <xdr:sp macro="" textlink="">
      <xdr:nvSpPr>
        <xdr:cNvPr id="85" name="テキスト ボックス 84"/>
        <xdr:cNvSpPr txBox="1"/>
      </xdr:nvSpPr>
      <xdr:spPr>
        <a:xfrm>
          <a:off x="3530111" y="664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18948</xdr:rowOff>
    </xdr:from>
    <xdr:to>
      <xdr:col>15</xdr:col>
      <xdr:colOff>101600</xdr:colOff>
      <xdr:row>38</xdr:row>
      <xdr:rowOff>120548</xdr:rowOff>
    </xdr:to>
    <xdr:sp macro="" textlink="">
      <xdr:nvSpPr>
        <xdr:cNvPr id="86" name="楕円 85"/>
        <xdr:cNvSpPr/>
      </xdr:nvSpPr>
      <xdr:spPr>
        <a:xfrm>
          <a:off x="2857500" y="65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111675</xdr:rowOff>
    </xdr:from>
    <xdr:ext cx="534377" cy="259045"/>
    <xdr:sp macro="" textlink="">
      <xdr:nvSpPr>
        <xdr:cNvPr id="87" name="テキスト ボックス 86"/>
        <xdr:cNvSpPr txBox="1"/>
      </xdr:nvSpPr>
      <xdr:spPr>
        <a:xfrm>
          <a:off x="2641111" y="66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42739</xdr:rowOff>
    </xdr:from>
    <xdr:to>
      <xdr:col>10</xdr:col>
      <xdr:colOff>165100</xdr:colOff>
      <xdr:row>38</xdr:row>
      <xdr:rowOff>144339</xdr:rowOff>
    </xdr:to>
    <xdr:sp macro="" textlink="">
      <xdr:nvSpPr>
        <xdr:cNvPr id="88" name="楕円 87"/>
        <xdr:cNvSpPr/>
      </xdr:nvSpPr>
      <xdr:spPr>
        <a:xfrm>
          <a:off x="1968500" y="655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135466</xdr:rowOff>
    </xdr:from>
    <xdr:ext cx="534377" cy="259045"/>
    <xdr:sp macro="" textlink="">
      <xdr:nvSpPr>
        <xdr:cNvPr id="89" name="テキスト ボックス 88"/>
        <xdr:cNvSpPr txBox="1"/>
      </xdr:nvSpPr>
      <xdr:spPr>
        <a:xfrm>
          <a:off x="1752111" y="665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63526</xdr:rowOff>
    </xdr:from>
    <xdr:to>
      <xdr:col>6</xdr:col>
      <xdr:colOff>38100</xdr:colOff>
      <xdr:row>38</xdr:row>
      <xdr:rowOff>165126</xdr:rowOff>
    </xdr:to>
    <xdr:sp macro="" textlink="">
      <xdr:nvSpPr>
        <xdr:cNvPr id="90" name="楕円 89"/>
        <xdr:cNvSpPr/>
      </xdr:nvSpPr>
      <xdr:spPr>
        <a:xfrm>
          <a:off x="1079500" y="65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156253</xdr:rowOff>
    </xdr:from>
    <xdr:ext cx="534377" cy="259045"/>
    <xdr:sp macro="" textlink="">
      <xdr:nvSpPr>
        <xdr:cNvPr id="91" name="テキスト ボックス 90"/>
        <xdr:cNvSpPr txBox="1"/>
      </xdr:nvSpPr>
      <xdr:spPr>
        <a:xfrm>
          <a:off x="863111" y="667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51091</xdr:rowOff>
    </xdr:from>
    <xdr:to>
      <xdr:col>24</xdr:col>
      <xdr:colOff>63500</xdr:colOff>
      <xdr:row>57</xdr:row>
      <xdr:rowOff>66084</xdr:rowOff>
    </xdr:to>
    <xdr:cxnSp macro="">
      <xdr:nvCxnSpPr>
        <xdr:cNvPr id="120" name="直線コネクタ 119"/>
        <xdr:cNvCxnSpPr/>
      </xdr:nvCxnSpPr>
      <xdr:spPr>
        <a:xfrm flipV="1">
          <a:off x="3797300" y="9823741"/>
          <a:ext cx="8382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137300</xdr:rowOff>
    </xdr:from>
    <xdr:ext cx="599010" cy="259045"/>
    <xdr:sp macro="" textlink="">
      <xdr:nvSpPr>
        <xdr:cNvPr id="121" name="物件費平均値テキスト"/>
        <xdr:cNvSpPr txBox="1"/>
      </xdr:nvSpPr>
      <xdr:spPr>
        <a:xfrm>
          <a:off x="4686300" y="9567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66084</xdr:rowOff>
    </xdr:from>
    <xdr:to>
      <xdr:col>19</xdr:col>
      <xdr:colOff>177800</xdr:colOff>
      <xdr:row>57</xdr:row>
      <xdr:rowOff>89987</xdr:rowOff>
    </xdr:to>
    <xdr:cxnSp macro="">
      <xdr:nvCxnSpPr>
        <xdr:cNvPr id="123" name="直線コネクタ 122"/>
        <xdr:cNvCxnSpPr/>
      </xdr:nvCxnSpPr>
      <xdr:spPr>
        <a:xfrm flipV="1">
          <a:off x="2908300" y="9838734"/>
          <a:ext cx="8890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60712</xdr:rowOff>
    </xdr:from>
    <xdr:ext cx="599010" cy="259045"/>
    <xdr:sp macro="" textlink="">
      <xdr:nvSpPr>
        <xdr:cNvPr id="125" name="テキスト ボックス 124"/>
        <xdr:cNvSpPr txBox="1"/>
      </xdr:nvSpPr>
      <xdr:spPr>
        <a:xfrm>
          <a:off x="3497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80409</xdr:rowOff>
    </xdr:from>
    <xdr:to>
      <xdr:col>15</xdr:col>
      <xdr:colOff>50800</xdr:colOff>
      <xdr:row>57</xdr:row>
      <xdr:rowOff>89987</xdr:rowOff>
    </xdr:to>
    <xdr:cxnSp macro="">
      <xdr:nvCxnSpPr>
        <xdr:cNvPr id="126" name="直線コネクタ 125"/>
        <xdr:cNvCxnSpPr/>
      </xdr:nvCxnSpPr>
      <xdr:spPr>
        <a:xfrm>
          <a:off x="2019300" y="9853059"/>
          <a:ext cx="8890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112752</xdr:rowOff>
    </xdr:from>
    <xdr:ext cx="534377" cy="259045"/>
    <xdr:sp macro="" textlink="">
      <xdr:nvSpPr>
        <xdr:cNvPr id="128" name="テキスト ボックス 127"/>
        <xdr:cNvSpPr txBox="1"/>
      </xdr:nvSpPr>
      <xdr:spPr>
        <a:xfrm>
          <a:off x="2641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80409</xdr:rowOff>
    </xdr:from>
    <xdr:to>
      <xdr:col>10</xdr:col>
      <xdr:colOff>114300</xdr:colOff>
      <xdr:row>57</xdr:row>
      <xdr:rowOff>113023</xdr:rowOff>
    </xdr:to>
    <xdr:cxnSp macro="">
      <xdr:nvCxnSpPr>
        <xdr:cNvPr id="129" name="直線コネクタ 128"/>
        <xdr:cNvCxnSpPr/>
      </xdr:nvCxnSpPr>
      <xdr:spPr>
        <a:xfrm flipV="1">
          <a:off x="1130300" y="9853059"/>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103330</xdr:rowOff>
    </xdr:from>
    <xdr:ext cx="534377" cy="259045"/>
    <xdr:sp macro="" textlink="">
      <xdr:nvSpPr>
        <xdr:cNvPr id="131" name="テキスト ボックス 130"/>
        <xdr:cNvSpPr txBox="1"/>
      </xdr:nvSpPr>
      <xdr:spPr>
        <a:xfrm>
          <a:off x="1752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3" name="テキスト ボックス 132"/>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291</xdr:rowOff>
    </xdr:from>
    <xdr:to>
      <xdr:col>24</xdr:col>
      <xdr:colOff>114300</xdr:colOff>
      <xdr:row>57</xdr:row>
      <xdr:rowOff>101891</xdr:rowOff>
    </xdr:to>
    <xdr:sp macro="" textlink="">
      <xdr:nvSpPr>
        <xdr:cNvPr id="139" name="楕円 138"/>
        <xdr:cNvSpPr/>
      </xdr:nvSpPr>
      <xdr:spPr>
        <a:xfrm>
          <a:off x="4584700" y="977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150168</xdr:rowOff>
    </xdr:from>
    <xdr:ext cx="534377" cy="259045"/>
    <xdr:sp macro="" textlink="">
      <xdr:nvSpPr>
        <xdr:cNvPr id="140" name="物件費該当値テキスト"/>
        <xdr:cNvSpPr txBox="1"/>
      </xdr:nvSpPr>
      <xdr:spPr>
        <a:xfrm>
          <a:off x="4686300" y="975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15284</xdr:rowOff>
    </xdr:from>
    <xdr:to>
      <xdr:col>20</xdr:col>
      <xdr:colOff>38100</xdr:colOff>
      <xdr:row>57</xdr:row>
      <xdr:rowOff>116884</xdr:rowOff>
    </xdr:to>
    <xdr:sp macro="" textlink="">
      <xdr:nvSpPr>
        <xdr:cNvPr id="141" name="楕円 140"/>
        <xdr:cNvSpPr/>
      </xdr:nvSpPr>
      <xdr:spPr>
        <a:xfrm>
          <a:off x="3746500" y="978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108011</xdr:rowOff>
    </xdr:from>
    <xdr:ext cx="534377" cy="259045"/>
    <xdr:sp macro="" textlink="">
      <xdr:nvSpPr>
        <xdr:cNvPr id="142" name="テキスト ボックス 141"/>
        <xdr:cNvSpPr txBox="1"/>
      </xdr:nvSpPr>
      <xdr:spPr>
        <a:xfrm>
          <a:off x="3530111" y="988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39187</xdr:rowOff>
    </xdr:from>
    <xdr:to>
      <xdr:col>15</xdr:col>
      <xdr:colOff>101600</xdr:colOff>
      <xdr:row>57</xdr:row>
      <xdr:rowOff>140787</xdr:rowOff>
    </xdr:to>
    <xdr:sp macro="" textlink="">
      <xdr:nvSpPr>
        <xdr:cNvPr id="143" name="楕円 142"/>
        <xdr:cNvSpPr/>
      </xdr:nvSpPr>
      <xdr:spPr>
        <a:xfrm>
          <a:off x="2857500" y="981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131914</xdr:rowOff>
    </xdr:from>
    <xdr:ext cx="534377" cy="259045"/>
    <xdr:sp macro="" textlink="">
      <xdr:nvSpPr>
        <xdr:cNvPr id="144" name="テキスト ボックス 143"/>
        <xdr:cNvSpPr txBox="1"/>
      </xdr:nvSpPr>
      <xdr:spPr>
        <a:xfrm>
          <a:off x="2641111" y="99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29609</xdr:rowOff>
    </xdr:from>
    <xdr:to>
      <xdr:col>10</xdr:col>
      <xdr:colOff>165100</xdr:colOff>
      <xdr:row>57</xdr:row>
      <xdr:rowOff>131209</xdr:rowOff>
    </xdr:to>
    <xdr:sp macro="" textlink="">
      <xdr:nvSpPr>
        <xdr:cNvPr id="145" name="楕円 144"/>
        <xdr:cNvSpPr/>
      </xdr:nvSpPr>
      <xdr:spPr>
        <a:xfrm>
          <a:off x="1968500" y="98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122336</xdr:rowOff>
    </xdr:from>
    <xdr:ext cx="534377" cy="259045"/>
    <xdr:sp macro="" textlink="">
      <xdr:nvSpPr>
        <xdr:cNvPr id="146" name="テキスト ボックス 145"/>
        <xdr:cNvSpPr txBox="1"/>
      </xdr:nvSpPr>
      <xdr:spPr>
        <a:xfrm>
          <a:off x="1752111" y="989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62223</xdr:rowOff>
    </xdr:from>
    <xdr:to>
      <xdr:col>6</xdr:col>
      <xdr:colOff>38100</xdr:colOff>
      <xdr:row>57</xdr:row>
      <xdr:rowOff>163823</xdr:rowOff>
    </xdr:to>
    <xdr:sp macro="" textlink="">
      <xdr:nvSpPr>
        <xdr:cNvPr id="147" name="楕円 146"/>
        <xdr:cNvSpPr/>
      </xdr:nvSpPr>
      <xdr:spPr>
        <a:xfrm>
          <a:off x="1079500" y="98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154950</xdr:rowOff>
    </xdr:from>
    <xdr:ext cx="534377" cy="259045"/>
    <xdr:sp macro="" textlink="">
      <xdr:nvSpPr>
        <xdr:cNvPr id="148" name="テキスト ボックス 147"/>
        <xdr:cNvSpPr txBox="1"/>
      </xdr:nvSpPr>
      <xdr:spPr>
        <a:xfrm>
          <a:off x="863111" y="992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82245</xdr:rowOff>
    </xdr:from>
    <xdr:to>
      <xdr:col>24</xdr:col>
      <xdr:colOff>63500</xdr:colOff>
      <xdr:row>78</xdr:row>
      <xdr:rowOff>94475</xdr:rowOff>
    </xdr:to>
    <xdr:cxnSp macro="">
      <xdr:nvCxnSpPr>
        <xdr:cNvPr id="177" name="直線コネクタ 176"/>
        <xdr:cNvCxnSpPr/>
      </xdr:nvCxnSpPr>
      <xdr:spPr>
        <a:xfrm flipV="1">
          <a:off x="3797300" y="13455345"/>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79849</xdr:rowOff>
    </xdr:from>
    <xdr:ext cx="534377" cy="259045"/>
    <xdr:sp macro="" textlink="">
      <xdr:nvSpPr>
        <xdr:cNvPr id="178" name="維持補修費平均値テキスト"/>
        <xdr:cNvSpPr txBox="1"/>
      </xdr:nvSpPr>
      <xdr:spPr>
        <a:xfrm>
          <a:off x="4686300" y="1293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89408</xdr:rowOff>
    </xdr:from>
    <xdr:to>
      <xdr:col>19</xdr:col>
      <xdr:colOff>177800</xdr:colOff>
      <xdr:row>78</xdr:row>
      <xdr:rowOff>94475</xdr:rowOff>
    </xdr:to>
    <xdr:cxnSp macro="">
      <xdr:nvCxnSpPr>
        <xdr:cNvPr id="180" name="直線コネクタ 179"/>
        <xdr:cNvCxnSpPr/>
      </xdr:nvCxnSpPr>
      <xdr:spPr>
        <a:xfrm>
          <a:off x="2908300" y="13462508"/>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85026</xdr:rowOff>
    </xdr:from>
    <xdr:to>
      <xdr:col>15</xdr:col>
      <xdr:colOff>50800</xdr:colOff>
      <xdr:row>78</xdr:row>
      <xdr:rowOff>89408</xdr:rowOff>
    </xdr:to>
    <xdr:cxnSp macro="">
      <xdr:nvCxnSpPr>
        <xdr:cNvPr id="183" name="直線コネクタ 182"/>
        <xdr:cNvCxnSpPr/>
      </xdr:nvCxnSpPr>
      <xdr:spPr>
        <a:xfrm>
          <a:off x="2019300" y="13458126"/>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84269</xdr:rowOff>
    </xdr:from>
    <xdr:ext cx="469744" cy="259045"/>
    <xdr:sp macro="" textlink="">
      <xdr:nvSpPr>
        <xdr:cNvPr id="185" name="テキスト ボックス 184"/>
        <xdr:cNvSpPr txBox="1"/>
      </xdr:nvSpPr>
      <xdr:spPr>
        <a:xfrm>
          <a:off x="2673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85026</xdr:rowOff>
    </xdr:from>
    <xdr:to>
      <xdr:col>10</xdr:col>
      <xdr:colOff>114300</xdr:colOff>
      <xdr:row>78</xdr:row>
      <xdr:rowOff>112268</xdr:rowOff>
    </xdr:to>
    <xdr:cxnSp macro="">
      <xdr:nvCxnSpPr>
        <xdr:cNvPr id="186" name="直線コネクタ 185"/>
        <xdr:cNvCxnSpPr/>
      </xdr:nvCxnSpPr>
      <xdr:spPr>
        <a:xfrm flipV="1">
          <a:off x="1130300" y="13458126"/>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32148</xdr:rowOff>
    </xdr:from>
    <xdr:ext cx="534377" cy="259045"/>
    <xdr:sp macro="" textlink="">
      <xdr:nvSpPr>
        <xdr:cNvPr id="188" name="テキスト ボックス 187"/>
        <xdr:cNvSpPr txBox="1"/>
      </xdr:nvSpPr>
      <xdr:spPr>
        <a:xfrm>
          <a:off x="1752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53674</xdr:rowOff>
    </xdr:from>
    <xdr:ext cx="534377" cy="259045"/>
    <xdr:sp macro="" textlink="">
      <xdr:nvSpPr>
        <xdr:cNvPr id="190" name="テキスト ボックス 189"/>
        <xdr:cNvSpPr txBox="1"/>
      </xdr:nvSpPr>
      <xdr:spPr>
        <a:xfrm>
          <a:off x="863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31445</xdr:rowOff>
    </xdr:from>
    <xdr:to>
      <xdr:col>24</xdr:col>
      <xdr:colOff>114300</xdr:colOff>
      <xdr:row>78</xdr:row>
      <xdr:rowOff>133045</xdr:rowOff>
    </xdr:to>
    <xdr:sp macro="" textlink="">
      <xdr:nvSpPr>
        <xdr:cNvPr id="196" name="楕円 195"/>
        <xdr:cNvSpPr/>
      </xdr:nvSpPr>
      <xdr:spPr>
        <a:xfrm>
          <a:off x="4584700" y="134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117822</xdr:rowOff>
    </xdr:from>
    <xdr:ext cx="469744" cy="259045"/>
    <xdr:sp macro="" textlink="">
      <xdr:nvSpPr>
        <xdr:cNvPr id="197" name="維持補修費該当値テキスト"/>
        <xdr:cNvSpPr txBox="1"/>
      </xdr:nvSpPr>
      <xdr:spPr>
        <a:xfrm>
          <a:off x="4686300" y="1331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43675</xdr:rowOff>
    </xdr:from>
    <xdr:to>
      <xdr:col>20</xdr:col>
      <xdr:colOff>38100</xdr:colOff>
      <xdr:row>78</xdr:row>
      <xdr:rowOff>145275</xdr:rowOff>
    </xdr:to>
    <xdr:sp macro="" textlink="">
      <xdr:nvSpPr>
        <xdr:cNvPr id="198" name="楕円 197"/>
        <xdr:cNvSpPr/>
      </xdr:nvSpPr>
      <xdr:spPr>
        <a:xfrm>
          <a:off x="3746500" y="134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136402</xdr:rowOff>
    </xdr:from>
    <xdr:ext cx="469744" cy="259045"/>
    <xdr:sp macro="" textlink="">
      <xdr:nvSpPr>
        <xdr:cNvPr id="199" name="テキスト ボックス 198"/>
        <xdr:cNvSpPr txBox="1"/>
      </xdr:nvSpPr>
      <xdr:spPr>
        <a:xfrm>
          <a:off x="3562428" y="1350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38608</xdr:rowOff>
    </xdr:from>
    <xdr:to>
      <xdr:col>15</xdr:col>
      <xdr:colOff>101600</xdr:colOff>
      <xdr:row>78</xdr:row>
      <xdr:rowOff>140208</xdr:rowOff>
    </xdr:to>
    <xdr:sp macro="" textlink="">
      <xdr:nvSpPr>
        <xdr:cNvPr id="200" name="楕円 199"/>
        <xdr:cNvSpPr/>
      </xdr:nvSpPr>
      <xdr:spPr>
        <a:xfrm>
          <a:off x="2857500" y="134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131335</xdr:rowOff>
    </xdr:from>
    <xdr:ext cx="469744" cy="259045"/>
    <xdr:sp macro="" textlink="">
      <xdr:nvSpPr>
        <xdr:cNvPr id="201" name="テキスト ボックス 200"/>
        <xdr:cNvSpPr txBox="1"/>
      </xdr:nvSpPr>
      <xdr:spPr>
        <a:xfrm>
          <a:off x="2673428" y="1350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34226</xdr:rowOff>
    </xdr:from>
    <xdr:to>
      <xdr:col>10</xdr:col>
      <xdr:colOff>165100</xdr:colOff>
      <xdr:row>78</xdr:row>
      <xdr:rowOff>135826</xdr:rowOff>
    </xdr:to>
    <xdr:sp macro="" textlink="">
      <xdr:nvSpPr>
        <xdr:cNvPr id="202" name="楕円 201"/>
        <xdr:cNvSpPr/>
      </xdr:nvSpPr>
      <xdr:spPr>
        <a:xfrm>
          <a:off x="1968500" y="134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126953</xdr:rowOff>
    </xdr:from>
    <xdr:ext cx="469744" cy="259045"/>
    <xdr:sp macro="" textlink="">
      <xdr:nvSpPr>
        <xdr:cNvPr id="203" name="テキスト ボックス 202"/>
        <xdr:cNvSpPr txBox="1"/>
      </xdr:nvSpPr>
      <xdr:spPr>
        <a:xfrm>
          <a:off x="1784428" y="1350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61468</xdr:rowOff>
    </xdr:from>
    <xdr:to>
      <xdr:col>6</xdr:col>
      <xdr:colOff>38100</xdr:colOff>
      <xdr:row>78</xdr:row>
      <xdr:rowOff>163068</xdr:rowOff>
    </xdr:to>
    <xdr:sp macro="" textlink="">
      <xdr:nvSpPr>
        <xdr:cNvPr id="204" name="楕円 203"/>
        <xdr:cNvSpPr/>
      </xdr:nvSpPr>
      <xdr:spPr>
        <a:xfrm>
          <a:off x="1079500" y="134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154195</xdr:rowOff>
    </xdr:from>
    <xdr:ext cx="469744" cy="259045"/>
    <xdr:sp macro="" textlink="">
      <xdr:nvSpPr>
        <xdr:cNvPr id="205" name="テキスト ボックス 204"/>
        <xdr:cNvSpPr txBox="1"/>
      </xdr:nvSpPr>
      <xdr:spPr>
        <a:xfrm>
          <a:off x="895428" y="1352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27863</xdr:rowOff>
    </xdr:from>
    <xdr:to>
      <xdr:col>24</xdr:col>
      <xdr:colOff>63500</xdr:colOff>
      <xdr:row>97</xdr:row>
      <xdr:rowOff>57505</xdr:rowOff>
    </xdr:to>
    <xdr:cxnSp macro="">
      <xdr:nvCxnSpPr>
        <xdr:cNvPr id="235" name="直線コネクタ 234"/>
        <xdr:cNvCxnSpPr/>
      </xdr:nvCxnSpPr>
      <xdr:spPr>
        <a:xfrm>
          <a:off x="3797300" y="16658513"/>
          <a:ext cx="8382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92955</xdr:rowOff>
    </xdr:from>
    <xdr:ext cx="534377" cy="259045"/>
    <xdr:sp macro="" textlink="">
      <xdr:nvSpPr>
        <xdr:cNvPr id="236" name="扶助費平均値テキスト"/>
        <xdr:cNvSpPr txBox="1"/>
      </xdr:nvSpPr>
      <xdr:spPr>
        <a:xfrm>
          <a:off x="4686300" y="16209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27863</xdr:rowOff>
    </xdr:from>
    <xdr:to>
      <xdr:col>19</xdr:col>
      <xdr:colOff>177800</xdr:colOff>
      <xdr:row>97</xdr:row>
      <xdr:rowOff>107975</xdr:rowOff>
    </xdr:to>
    <xdr:cxnSp macro="">
      <xdr:nvCxnSpPr>
        <xdr:cNvPr id="238" name="直線コネクタ 237"/>
        <xdr:cNvCxnSpPr/>
      </xdr:nvCxnSpPr>
      <xdr:spPr>
        <a:xfrm flipV="1">
          <a:off x="2908300" y="16658513"/>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12285</xdr:rowOff>
    </xdr:from>
    <xdr:ext cx="534377" cy="259045"/>
    <xdr:sp macro="" textlink="">
      <xdr:nvSpPr>
        <xdr:cNvPr id="240" name="テキスト ボックス 239"/>
        <xdr:cNvSpPr txBox="1"/>
      </xdr:nvSpPr>
      <xdr:spPr>
        <a:xfrm>
          <a:off x="3530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107975</xdr:rowOff>
    </xdr:from>
    <xdr:to>
      <xdr:col>15</xdr:col>
      <xdr:colOff>50800</xdr:colOff>
      <xdr:row>97</xdr:row>
      <xdr:rowOff>139739</xdr:rowOff>
    </xdr:to>
    <xdr:cxnSp macro="">
      <xdr:nvCxnSpPr>
        <xdr:cNvPr id="241" name="直線コネクタ 240"/>
        <xdr:cNvCxnSpPr/>
      </xdr:nvCxnSpPr>
      <xdr:spPr>
        <a:xfrm flipV="1">
          <a:off x="2019300" y="16738625"/>
          <a:ext cx="8890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101528</xdr:rowOff>
    </xdr:from>
    <xdr:ext cx="534377" cy="259045"/>
    <xdr:sp macro="" textlink="">
      <xdr:nvSpPr>
        <xdr:cNvPr id="243" name="テキスト ボックス 242"/>
        <xdr:cNvSpPr txBox="1"/>
      </xdr:nvSpPr>
      <xdr:spPr>
        <a:xfrm>
          <a:off x="2641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139739</xdr:rowOff>
    </xdr:from>
    <xdr:to>
      <xdr:col>10</xdr:col>
      <xdr:colOff>114300</xdr:colOff>
      <xdr:row>98</xdr:row>
      <xdr:rowOff>1219</xdr:rowOff>
    </xdr:to>
    <xdr:cxnSp macro="">
      <xdr:nvCxnSpPr>
        <xdr:cNvPr id="244" name="直線コネクタ 243"/>
        <xdr:cNvCxnSpPr/>
      </xdr:nvCxnSpPr>
      <xdr:spPr>
        <a:xfrm flipV="1">
          <a:off x="1130300" y="16770389"/>
          <a:ext cx="889000" cy="3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153421</xdr:rowOff>
    </xdr:from>
    <xdr:ext cx="534377" cy="259045"/>
    <xdr:sp macro="" textlink="">
      <xdr:nvSpPr>
        <xdr:cNvPr id="246" name="テキスト ボックス 245"/>
        <xdr:cNvSpPr txBox="1"/>
      </xdr:nvSpPr>
      <xdr:spPr>
        <a:xfrm>
          <a:off x="1752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61765</xdr:rowOff>
    </xdr:from>
    <xdr:ext cx="534377" cy="259045"/>
    <xdr:sp macro="" textlink="">
      <xdr:nvSpPr>
        <xdr:cNvPr id="248" name="テキスト ボックス 247"/>
        <xdr:cNvSpPr txBox="1"/>
      </xdr:nvSpPr>
      <xdr:spPr>
        <a:xfrm>
          <a:off x="863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6705</xdr:rowOff>
    </xdr:from>
    <xdr:to>
      <xdr:col>24</xdr:col>
      <xdr:colOff>114300</xdr:colOff>
      <xdr:row>97</xdr:row>
      <xdr:rowOff>108305</xdr:rowOff>
    </xdr:to>
    <xdr:sp macro="" textlink="">
      <xdr:nvSpPr>
        <xdr:cNvPr id="254" name="楕円 253"/>
        <xdr:cNvSpPr/>
      </xdr:nvSpPr>
      <xdr:spPr>
        <a:xfrm>
          <a:off x="4584700" y="166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156582</xdr:rowOff>
    </xdr:from>
    <xdr:ext cx="534377" cy="259045"/>
    <xdr:sp macro="" textlink="">
      <xdr:nvSpPr>
        <xdr:cNvPr id="255" name="扶助費該当値テキスト"/>
        <xdr:cNvSpPr txBox="1"/>
      </xdr:nvSpPr>
      <xdr:spPr>
        <a:xfrm>
          <a:off x="4686300" y="166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148513</xdr:rowOff>
    </xdr:from>
    <xdr:to>
      <xdr:col>20</xdr:col>
      <xdr:colOff>38100</xdr:colOff>
      <xdr:row>97</xdr:row>
      <xdr:rowOff>78663</xdr:rowOff>
    </xdr:to>
    <xdr:sp macro="" textlink="">
      <xdr:nvSpPr>
        <xdr:cNvPr id="256" name="楕円 255"/>
        <xdr:cNvSpPr/>
      </xdr:nvSpPr>
      <xdr:spPr>
        <a:xfrm>
          <a:off x="3746500" y="1660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69790</xdr:rowOff>
    </xdr:from>
    <xdr:ext cx="534377" cy="259045"/>
    <xdr:sp macro="" textlink="">
      <xdr:nvSpPr>
        <xdr:cNvPr id="257" name="テキスト ボックス 256"/>
        <xdr:cNvSpPr txBox="1"/>
      </xdr:nvSpPr>
      <xdr:spPr>
        <a:xfrm>
          <a:off x="3530111" y="1670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57175</xdr:rowOff>
    </xdr:from>
    <xdr:to>
      <xdr:col>15</xdr:col>
      <xdr:colOff>101600</xdr:colOff>
      <xdr:row>97</xdr:row>
      <xdr:rowOff>158775</xdr:rowOff>
    </xdr:to>
    <xdr:sp macro="" textlink="">
      <xdr:nvSpPr>
        <xdr:cNvPr id="258" name="楕円 257"/>
        <xdr:cNvSpPr/>
      </xdr:nvSpPr>
      <xdr:spPr>
        <a:xfrm>
          <a:off x="2857500" y="1668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149902</xdr:rowOff>
    </xdr:from>
    <xdr:ext cx="534377" cy="259045"/>
    <xdr:sp macro="" textlink="">
      <xdr:nvSpPr>
        <xdr:cNvPr id="259" name="テキスト ボックス 258"/>
        <xdr:cNvSpPr txBox="1"/>
      </xdr:nvSpPr>
      <xdr:spPr>
        <a:xfrm>
          <a:off x="2641111" y="1678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88939</xdr:rowOff>
    </xdr:from>
    <xdr:to>
      <xdr:col>10</xdr:col>
      <xdr:colOff>165100</xdr:colOff>
      <xdr:row>98</xdr:row>
      <xdr:rowOff>19089</xdr:rowOff>
    </xdr:to>
    <xdr:sp macro="" textlink="">
      <xdr:nvSpPr>
        <xdr:cNvPr id="260" name="楕円 259"/>
        <xdr:cNvSpPr/>
      </xdr:nvSpPr>
      <xdr:spPr>
        <a:xfrm>
          <a:off x="1968500" y="1671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10216</xdr:rowOff>
    </xdr:from>
    <xdr:ext cx="534377" cy="259045"/>
    <xdr:sp macro="" textlink="">
      <xdr:nvSpPr>
        <xdr:cNvPr id="261" name="テキスト ボックス 260"/>
        <xdr:cNvSpPr txBox="1"/>
      </xdr:nvSpPr>
      <xdr:spPr>
        <a:xfrm>
          <a:off x="1752111" y="1681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121869</xdr:rowOff>
    </xdr:from>
    <xdr:to>
      <xdr:col>6</xdr:col>
      <xdr:colOff>38100</xdr:colOff>
      <xdr:row>98</xdr:row>
      <xdr:rowOff>52019</xdr:rowOff>
    </xdr:to>
    <xdr:sp macro="" textlink="">
      <xdr:nvSpPr>
        <xdr:cNvPr id="262" name="楕円 261"/>
        <xdr:cNvSpPr/>
      </xdr:nvSpPr>
      <xdr:spPr>
        <a:xfrm>
          <a:off x="1079500" y="167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43146</xdr:rowOff>
    </xdr:from>
    <xdr:ext cx="534377" cy="259045"/>
    <xdr:sp macro="" textlink="">
      <xdr:nvSpPr>
        <xdr:cNvPr id="263" name="テキスト ボックス 262"/>
        <xdr:cNvSpPr txBox="1"/>
      </xdr:nvSpPr>
      <xdr:spPr>
        <a:xfrm>
          <a:off x="863111" y="1684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19138</xdr:rowOff>
    </xdr:from>
    <xdr:to>
      <xdr:col>55</xdr:col>
      <xdr:colOff>0</xdr:colOff>
      <xdr:row>38</xdr:row>
      <xdr:rowOff>21510</xdr:rowOff>
    </xdr:to>
    <xdr:cxnSp macro="">
      <xdr:nvCxnSpPr>
        <xdr:cNvPr id="290" name="直線コネクタ 289"/>
        <xdr:cNvCxnSpPr/>
      </xdr:nvCxnSpPr>
      <xdr:spPr>
        <a:xfrm>
          <a:off x="9639300" y="6534238"/>
          <a:ext cx="838200" cy="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19138</xdr:rowOff>
    </xdr:from>
    <xdr:to>
      <xdr:col>50</xdr:col>
      <xdr:colOff>114300</xdr:colOff>
      <xdr:row>38</xdr:row>
      <xdr:rowOff>25114</xdr:rowOff>
    </xdr:to>
    <xdr:cxnSp macro="">
      <xdr:nvCxnSpPr>
        <xdr:cNvPr id="293" name="直線コネクタ 292"/>
        <xdr:cNvCxnSpPr/>
      </xdr:nvCxnSpPr>
      <xdr:spPr>
        <a:xfrm flipV="1">
          <a:off x="8750300" y="6534238"/>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112517</xdr:rowOff>
    </xdr:from>
    <xdr:ext cx="599010" cy="259045"/>
    <xdr:sp macro="" textlink="">
      <xdr:nvSpPr>
        <xdr:cNvPr id="295" name="テキスト ボックス 294"/>
        <xdr:cNvSpPr txBox="1"/>
      </xdr:nvSpPr>
      <xdr:spPr>
        <a:xfrm>
          <a:off x="9339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8557</xdr:rowOff>
    </xdr:from>
    <xdr:to>
      <xdr:col>45</xdr:col>
      <xdr:colOff>177800</xdr:colOff>
      <xdr:row>38</xdr:row>
      <xdr:rowOff>25114</xdr:rowOff>
    </xdr:to>
    <xdr:cxnSp macro="">
      <xdr:nvCxnSpPr>
        <xdr:cNvPr id="296" name="直線コネクタ 295"/>
        <xdr:cNvCxnSpPr/>
      </xdr:nvCxnSpPr>
      <xdr:spPr>
        <a:xfrm>
          <a:off x="7861300" y="6523657"/>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123026</xdr:rowOff>
    </xdr:from>
    <xdr:ext cx="599010" cy="259045"/>
    <xdr:sp macro="" textlink="">
      <xdr:nvSpPr>
        <xdr:cNvPr id="298" name="テキスト ボックス 297"/>
        <xdr:cNvSpPr txBox="1"/>
      </xdr:nvSpPr>
      <xdr:spPr>
        <a:xfrm>
          <a:off x="8450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8557</xdr:rowOff>
    </xdr:from>
    <xdr:to>
      <xdr:col>41</xdr:col>
      <xdr:colOff>50800</xdr:colOff>
      <xdr:row>38</xdr:row>
      <xdr:rowOff>37212</xdr:rowOff>
    </xdr:to>
    <xdr:cxnSp macro="">
      <xdr:nvCxnSpPr>
        <xdr:cNvPr id="299" name="直線コネクタ 298"/>
        <xdr:cNvCxnSpPr/>
      </xdr:nvCxnSpPr>
      <xdr:spPr>
        <a:xfrm flipV="1">
          <a:off x="6972300" y="6523657"/>
          <a:ext cx="889000" cy="2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151395</xdr:rowOff>
    </xdr:from>
    <xdr:ext cx="534377" cy="259045"/>
    <xdr:sp macro="" textlink="">
      <xdr:nvSpPr>
        <xdr:cNvPr id="301" name="テキスト ボックス 300"/>
        <xdr:cNvSpPr txBox="1"/>
      </xdr:nvSpPr>
      <xdr:spPr>
        <a:xfrm>
          <a:off x="7594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168519</xdr:rowOff>
    </xdr:from>
    <xdr:ext cx="534377" cy="259045"/>
    <xdr:sp macro="" textlink="">
      <xdr:nvSpPr>
        <xdr:cNvPr id="303" name="テキスト ボックス 302"/>
        <xdr:cNvSpPr txBox="1"/>
      </xdr:nvSpPr>
      <xdr:spPr>
        <a:xfrm>
          <a:off x="6705111" y="61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142159</xdr:rowOff>
    </xdr:from>
    <xdr:to>
      <xdr:col>55</xdr:col>
      <xdr:colOff>50800</xdr:colOff>
      <xdr:row>38</xdr:row>
      <xdr:rowOff>72309</xdr:rowOff>
    </xdr:to>
    <xdr:sp macro="" textlink="">
      <xdr:nvSpPr>
        <xdr:cNvPr id="309" name="楕円 308"/>
        <xdr:cNvSpPr/>
      </xdr:nvSpPr>
      <xdr:spPr>
        <a:xfrm>
          <a:off x="10426700" y="64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57086</xdr:rowOff>
    </xdr:from>
    <xdr:ext cx="534377" cy="259045"/>
    <xdr:sp macro="" textlink="">
      <xdr:nvSpPr>
        <xdr:cNvPr id="310" name="補助費等該当値テキスト"/>
        <xdr:cNvSpPr txBox="1"/>
      </xdr:nvSpPr>
      <xdr:spPr>
        <a:xfrm>
          <a:off x="10528300" y="640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139789</xdr:rowOff>
    </xdr:from>
    <xdr:to>
      <xdr:col>50</xdr:col>
      <xdr:colOff>165100</xdr:colOff>
      <xdr:row>38</xdr:row>
      <xdr:rowOff>69938</xdr:rowOff>
    </xdr:to>
    <xdr:sp macro="" textlink="">
      <xdr:nvSpPr>
        <xdr:cNvPr id="311" name="楕円 310"/>
        <xdr:cNvSpPr/>
      </xdr:nvSpPr>
      <xdr:spPr>
        <a:xfrm>
          <a:off x="9588500" y="6483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61065</xdr:rowOff>
    </xdr:from>
    <xdr:ext cx="534377" cy="259045"/>
    <xdr:sp macro="" textlink="">
      <xdr:nvSpPr>
        <xdr:cNvPr id="312" name="テキスト ボックス 311"/>
        <xdr:cNvSpPr txBox="1"/>
      </xdr:nvSpPr>
      <xdr:spPr>
        <a:xfrm>
          <a:off x="9372111" y="657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145764</xdr:rowOff>
    </xdr:from>
    <xdr:to>
      <xdr:col>46</xdr:col>
      <xdr:colOff>38100</xdr:colOff>
      <xdr:row>38</xdr:row>
      <xdr:rowOff>75915</xdr:rowOff>
    </xdr:to>
    <xdr:sp macro="" textlink="">
      <xdr:nvSpPr>
        <xdr:cNvPr id="313" name="楕円 312"/>
        <xdr:cNvSpPr/>
      </xdr:nvSpPr>
      <xdr:spPr>
        <a:xfrm>
          <a:off x="8699500" y="6489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67041</xdr:rowOff>
    </xdr:from>
    <xdr:ext cx="534377" cy="259045"/>
    <xdr:sp macro="" textlink="">
      <xdr:nvSpPr>
        <xdr:cNvPr id="314" name="テキスト ボックス 313"/>
        <xdr:cNvSpPr txBox="1"/>
      </xdr:nvSpPr>
      <xdr:spPr>
        <a:xfrm>
          <a:off x="8483111" y="658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129207</xdr:rowOff>
    </xdr:from>
    <xdr:to>
      <xdr:col>41</xdr:col>
      <xdr:colOff>101600</xdr:colOff>
      <xdr:row>38</xdr:row>
      <xdr:rowOff>59357</xdr:rowOff>
    </xdr:to>
    <xdr:sp macro="" textlink="">
      <xdr:nvSpPr>
        <xdr:cNvPr id="315" name="楕円 314"/>
        <xdr:cNvSpPr/>
      </xdr:nvSpPr>
      <xdr:spPr>
        <a:xfrm>
          <a:off x="7810500" y="647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50484</xdr:rowOff>
    </xdr:from>
    <xdr:ext cx="534377" cy="259045"/>
    <xdr:sp macro="" textlink="">
      <xdr:nvSpPr>
        <xdr:cNvPr id="316" name="テキスト ボックス 315"/>
        <xdr:cNvSpPr txBox="1"/>
      </xdr:nvSpPr>
      <xdr:spPr>
        <a:xfrm>
          <a:off x="7594111" y="656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157862</xdr:rowOff>
    </xdr:from>
    <xdr:to>
      <xdr:col>36</xdr:col>
      <xdr:colOff>165100</xdr:colOff>
      <xdr:row>38</xdr:row>
      <xdr:rowOff>88012</xdr:rowOff>
    </xdr:to>
    <xdr:sp macro="" textlink="">
      <xdr:nvSpPr>
        <xdr:cNvPr id="317" name="楕円 316"/>
        <xdr:cNvSpPr/>
      </xdr:nvSpPr>
      <xdr:spPr>
        <a:xfrm>
          <a:off x="6921500" y="65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79139</xdr:rowOff>
    </xdr:from>
    <xdr:ext cx="534377" cy="259045"/>
    <xdr:sp macro="" textlink="">
      <xdr:nvSpPr>
        <xdr:cNvPr id="318" name="テキスト ボックス 317"/>
        <xdr:cNvSpPr txBox="1"/>
      </xdr:nvSpPr>
      <xdr:spPr>
        <a:xfrm>
          <a:off x="6705111" y="65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94917</xdr:rowOff>
    </xdr:from>
    <xdr:to>
      <xdr:col>55</xdr:col>
      <xdr:colOff>0</xdr:colOff>
      <xdr:row>58</xdr:row>
      <xdr:rowOff>118249</xdr:rowOff>
    </xdr:to>
    <xdr:cxnSp macro="">
      <xdr:nvCxnSpPr>
        <xdr:cNvPr id="349" name="直線コネクタ 348"/>
        <xdr:cNvCxnSpPr/>
      </xdr:nvCxnSpPr>
      <xdr:spPr>
        <a:xfrm flipV="1">
          <a:off x="9639300" y="10039017"/>
          <a:ext cx="838200" cy="2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117171</xdr:rowOff>
    </xdr:from>
    <xdr:to>
      <xdr:col>50</xdr:col>
      <xdr:colOff>114300</xdr:colOff>
      <xdr:row>58</xdr:row>
      <xdr:rowOff>118249</xdr:rowOff>
    </xdr:to>
    <xdr:cxnSp macro="">
      <xdr:nvCxnSpPr>
        <xdr:cNvPr id="352" name="直線コネクタ 351"/>
        <xdr:cNvCxnSpPr/>
      </xdr:nvCxnSpPr>
      <xdr:spPr>
        <a:xfrm>
          <a:off x="8750300" y="10061271"/>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162063</xdr:rowOff>
    </xdr:from>
    <xdr:ext cx="599010" cy="259045"/>
    <xdr:sp macro="" textlink="">
      <xdr:nvSpPr>
        <xdr:cNvPr id="354" name="テキスト ボックス 353"/>
        <xdr:cNvSpPr txBox="1"/>
      </xdr:nvSpPr>
      <xdr:spPr>
        <a:xfrm>
          <a:off x="9339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106332</xdr:rowOff>
    </xdr:from>
    <xdr:to>
      <xdr:col>45</xdr:col>
      <xdr:colOff>177800</xdr:colOff>
      <xdr:row>58</xdr:row>
      <xdr:rowOff>117171</xdr:rowOff>
    </xdr:to>
    <xdr:cxnSp macro="">
      <xdr:nvCxnSpPr>
        <xdr:cNvPr id="355" name="直線コネクタ 354"/>
        <xdr:cNvCxnSpPr/>
      </xdr:nvCxnSpPr>
      <xdr:spPr>
        <a:xfrm>
          <a:off x="7861300" y="10050432"/>
          <a:ext cx="8890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159190</xdr:rowOff>
    </xdr:from>
    <xdr:ext cx="534377" cy="259045"/>
    <xdr:sp macro="" textlink="">
      <xdr:nvSpPr>
        <xdr:cNvPr id="357" name="テキスト ボックス 356"/>
        <xdr:cNvSpPr txBox="1"/>
      </xdr:nvSpPr>
      <xdr:spPr>
        <a:xfrm>
          <a:off x="8483111" y="1010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106332</xdr:rowOff>
    </xdr:from>
    <xdr:to>
      <xdr:col>41</xdr:col>
      <xdr:colOff>50800</xdr:colOff>
      <xdr:row>58</xdr:row>
      <xdr:rowOff>119218</xdr:rowOff>
    </xdr:to>
    <xdr:cxnSp macro="">
      <xdr:nvCxnSpPr>
        <xdr:cNvPr id="358" name="直線コネクタ 357"/>
        <xdr:cNvCxnSpPr/>
      </xdr:nvCxnSpPr>
      <xdr:spPr>
        <a:xfrm flipV="1">
          <a:off x="6972300" y="10050432"/>
          <a:ext cx="889000" cy="1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121773</xdr:rowOff>
    </xdr:from>
    <xdr:ext cx="599010" cy="259045"/>
    <xdr:sp macro="" textlink="">
      <xdr:nvSpPr>
        <xdr:cNvPr id="360" name="テキスト ボックス 359"/>
        <xdr:cNvSpPr txBox="1"/>
      </xdr:nvSpPr>
      <xdr:spPr>
        <a:xfrm>
          <a:off x="7561795" y="972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114645</xdr:rowOff>
    </xdr:from>
    <xdr:ext cx="599010" cy="259045"/>
    <xdr:sp macro="" textlink="">
      <xdr:nvSpPr>
        <xdr:cNvPr id="362" name="テキスト ボックス 361"/>
        <xdr:cNvSpPr txBox="1"/>
      </xdr:nvSpPr>
      <xdr:spPr>
        <a:xfrm>
          <a:off x="6672795" y="97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44117</xdr:rowOff>
    </xdr:from>
    <xdr:to>
      <xdr:col>55</xdr:col>
      <xdr:colOff>50800</xdr:colOff>
      <xdr:row>58</xdr:row>
      <xdr:rowOff>145717</xdr:rowOff>
    </xdr:to>
    <xdr:sp macro="" textlink="">
      <xdr:nvSpPr>
        <xdr:cNvPr id="368" name="楕円 367"/>
        <xdr:cNvSpPr/>
      </xdr:nvSpPr>
      <xdr:spPr>
        <a:xfrm>
          <a:off x="10426700" y="998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22544</xdr:rowOff>
    </xdr:from>
    <xdr:ext cx="599010" cy="259045"/>
    <xdr:sp macro="" textlink="">
      <xdr:nvSpPr>
        <xdr:cNvPr id="369" name="普通建設事業費該当値テキスト"/>
        <xdr:cNvSpPr txBox="1"/>
      </xdr:nvSpPr>
      <xdr:spPr>
        <a:xfrm>
          <a:off x="10528300" y="996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67449</xdr:rowOff>
    </xdr:from>
    <xdr:to>
      <xdr:col>50</xdr:col>
      <xdr:colOff>165100</xdr:colOff>
      <xdr:row>58</xdr:row>
      <xdr:rowOff>169049</xdr:rowOff>
    </xdr:to>
    <xdr:sp macro="" textlink="">
      <xdr:nvSpPr>
        <xdr:cNvPr id="370" name="楕円 369"/>
        <xdr:cNvSpPr/>
      </xdr:nvSpPr>
      <xdr:spPr>
        <a:xfrm>
          <a:off x="9588500" y="1001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160176</xdr:rowOff>
    </xdr:from>
    <xdr:ext cx="534377" cy="259045"/>
    <xdr:sp macro="" textlink="">
      <xdr:nvSpPr>
        <xdr:cNvPr id="371" name="テキスト ボックス 370"/>
        <xdr:cNvSpPr txBox="1"/>
      </xdr:nvSpPr>
      <xdr:spPr>
        <a:xfrm>
          <a:off x="9372111" y="1010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66371</xdr:rowOff>
    </xdr:from>
    <xdr:to>
      <xdr:col>46</xdr:col>
      <xdr:colOff>38100</xdr:colOff>
      <xdr:row>58</xdr:row>
      <xdr:rowOff>167971</xdr:rowOff>
    </xdr:to>
    <xdr:sp macro="" textlink="">
      <xdr:nvSpPr>
        <xdr:cNvPr id="372" name="楕円 371"/>
        <xdr:cNvSpPr/>
      </xdr:nvSpPr>
      <xdr:spPr>
        <a:xfrm>
          <a:off x="8699500" y="1001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13048</xdr:rowOff>
    </xdr:from>
    <xdr:ext cx="534377" cy="259045"/>
    <xdr:sp macro="" textlink="">
      <xdr:nvSpPr>
        <xdr:cNvPr id="373" name="テキスト ボックス 372"/>
        <xdr:cNvSpPr txBox="1"/>
      </xdr:nvSpPr>
      <xdr:spPr>
        <a:xfrm>
          <a:off x="8483111" y="97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55532</xdr:rowOff>
    </xdr:from>
    <xdr:to>
      <xdr:col>41</xdr:col>
      <xdr:colOff>101600</xdr:colOff>
      <xdr:row>58</xdr:row>
      <xdr:rowOff>157132</xdr:rowOff>
    </xdr:to>
    <xdr:sp macro="" textlink="">
      <xdr:nvSpPr>
        <xdr:cNvPr id="374" name="楕円 373"/>
        <xdr:cNvSpPr/>
      </xdr:nvSpPr>
      <xdr:spPr>
        <a:xfrm>
          <a:off x="7810500" y="99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148259</xdr:rowOff>
    </xdr:from>
    <xdr:ext cx="599010" cy="259045"/>
    <xdr:sp macro="" textlink="">
      <xdr:nvSpPr>
        <xdr:cNvPr id="375" name="テキスト ボックス 374"/>
        <xdr:cNvSpPr txBox="1"/>
      </xdr:nvSpPr>
      <xdr:spPr>
        <a:xfrm>
          <a:off x="7561795" y="1009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68418</xdr:rowOff>
    </xdr:from>
    <xdr:to>
      <xdr:col>36</xdr:col>
      <xdr:colOff>165100</xdr:colOff>
      <xdr:row>58</xdr:row>
      <xdr:rowOff>170018</xdr:rowOff>
    </xdr:to>
    <xdr:sp macro="" textlink="">
      <xdr:nvSpPr>
        <xdr:cNvPr id="376" name="楕円 375"/>
        <xdr:cNvSpPr/>
      </xdr:nvSpPr>
      <xdr:spPr>
        <a:xfrm>
          <a:off x="6921500" y="1001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161145</xdr:rowOff>
    </xdr:from>
    <xdr:ext cx="534377" cy="259045"/>
    <xdr:sp macro="" textlink="">
      <xdr:nvSpPr>
        <xdr:cNvPr id="377" name="テキスト ボックス 376"/>
        <xdr:cNvSpPr txBox="1"/>
      </xdr:nvSpPr>
      <xdr:spPr>
        <a:xfrm>
          <a:off x="6705111" y="101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404" name="直線コネクタ 403"/>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41774</xdr:rowOff>
    </xdr:from>
    <xdr:ext cx="534377" cy="259045"/>
    <xdr:sp macro="" textlink="">
      <xdr:nvSpPr>
        <xdr:cNvPr id="405" name="普通建設事業費 （ うち新規整備　）平均値テキスト"/>
        <xdr:cNvSpPr txBox="1"/>
      </xdr:nvSpPr>
      <xdr:spPr>
        <a:xfrm>
          <a:off x="10528300" y="1324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7" name="直線コネクタ 406"/>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126790</xdr:rowOff>
    </xdr:from>
    <xdr:ext cx="534377" cy="259045"/>
    <xdr:sp macro="" textlink="">
      <xdr:nvSpPr>
        <xdr:cNvPr id="409" name="テキスト ボックス 408"/>
        <xdr:cNvSpPr txBox="1"/>
      </xdr:nvSpPr>
      <xdr:spPr>
        <a:xfrm>
          <a:off x="9372111" y="131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10" name="直線コネクタ 409"/>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119096</xdr:rowOff>
    </xdr:from>
    <xdr:ext cx="534377" cy="259045"/>
    <xdr:sp macro="" textlink="">
      <xdr:nvSpPr>
        <xdr:cNvPr id="412" name="テキスト ボックス 411"/>
        <xdr:cNvSpPr txBox="1"/>
      </xdr:nvSpPr>
      <xdr:spPr>
        <a:xfrm>
          <a:off x="8483111" y="131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61171</xdr:rowOff>
    </xdr:from>
    <xdr:ext cx="534377" cy="259045"/>
    <xdr:sp macro="" textlink="">
      <xdr:nvSpPr>
        <xdr:cNvPr id="414" name="テキスト ボックス 413"/>
        <xdr:cNvSpPr txBox="1"/>
      </xdr:nvSpPr>
      <xdr:spPr>
        <a:xfrm>
          <a:off x="7594111" y="130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0" name="楕円 419"/>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21" name="普通建設事業費 （ うち新規整備　）該当値テキスト"/>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2" name="楕円 421"/>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3" name="テキスト ボックス 422"/>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4" name="楕円 423"/>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5" name="テキスト ボックス 424"/>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6" name="楕円 425"/>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7" name="テキスト ボックス 426"/>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20493</xdr:rowOff>
    </xdr:from>
    <xdr:to>
      <xdr:col>55</xdr:col>
      <xdr:colOff>0</xdr:colOff>
      <xdr:row>95</xdr:row>
      <xdr:rowOff>78831</xdr:rowOff>
    </xdr:to>
    <xdr:cxnSp macro="">
      <xdr:nvCxnSpPr>
        <xdr:cNvPr id="456" name="直線コネクタ 455"/>
        <xdr:cNvCxnSpPr/>
      </xdr:nvCxnSpPr>
      <xdr:spPr>
        <a:xfrm flipV="1">
          <a:off x="9639300" y="16308243"/>
          <a:ext cx="838200" cy="5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28129</xdr:rowOff>
    </xdr:from>
    <xdr:ext cx="534377" cy="259045"/>
    <xdr:sp macro="" textlink="">
      <xdr:nvSpPr>
        <xdr:cNvPr id="457" name="普通建設事業費 （ うち更新整備　）平均値テキスト"/>
        <xdr:cNvSpPr txBox="1"/>
      </xdr:nvSpPr>
      <xdr:spPr>
        <a:xfrm>
          <a:off x="10528300" y="1648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68903</xdr:rowOff>
    </xdr:from>
    <xdr:to>
      <xdr:col>50</xdr:col>
      <xdr:colOff>114300</xdr:colOff>
      <xdr:row>95</xdr:row>
      <xdr:rowOff>78831</xdr:rowOff>
    </xdr:to>
    <xdr:cxnSp macro="">
      <xdr:nvCxnSpPr>
        <xdr:cNvPr id="459" name="直線コネクタ 458"/>
        <xdr:cNvCxnSpPr/>
      </xdr:nvCxnSpPr>
      <xdr:spPr>
        <a:xfrm>
          <a:off x="8750300" y="16356653"/>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17462</xdr:rowOff>
    </xdr:from>
    <xdr:ext cx="534377" cy="259045"/>
    <xdr:sp macro="" textlink="">
      <xdr:nvSpPr>
        <xdr:cNvPr id="461" name="テキスト ボックス 460"/>
        <xdr:cNvSpPr txBox="1"/>
      </xdr:nvSpPr>
      <xdr:spPr>
        <a:xfrm>
          <a:off x="9372111" y="166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160533</xdr:rowOff>
    </xdr:from>
    <xdr:to>
      <xdr:col>45</xdr:col>
      <xdr:colOff>177800</xdr:colOff>
      <xdr:row>95</xdr:row>
      <xdr:rowOff>68903</xdr:rowOff>
    </xdr:to>
    <xdr:cxnSp macro="">
      <xdr:nvCxnSpPr>
        <xdr:cNvPr id="462" name="直線コネクタ 461"/>
        <xdr:cNvCxnSpPr/>
      </xdr:nvCxnSpPr>
      <xdr:spPr>
        <a:xfrm>
          <a:off x="7861300" y="16276833"/>
          <a:ext cx="8890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126069</xdr:rowOff>
    </xdr:from>
    <xdr:ext cx="534377" cy="259045"/>
    <xdr:sp macro="" textlink="">
      <xdr:nvSpPr>
        <xdr:cNvPr id="464" name="テキスト ボックス 463"/>
        <xdr:cNvSpPr txBox="1"/>
      </xdr:nvSpPr>
      <xdr:spPr>
        <a:xfrm>
          <a:off x="8483111" y="167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68166</xdr:rowOff>
    </xdr:from>
    <xdr:ext cx="534377" cy="259045"/>
    <xdr:sp macro="" textlink="">
      <xdr:nvSpPr>
        <xdr:cNvPr id="466" name="テキスト ボックス 465"/>
        <xdr:cNvSpPr txBox="1"/>
      </xdr:nvSpPr>
      <xdr:spPr>
        <a:xfrm>
          <a:off x="7594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141143</xdr:rowOff>
    </xdr:from>
    <xdr:to>
      <xdr:col>55</xdr:col>
      <xdr:colOff>50800</xdr:colOff>
      <xdr:row>95</xdr:row>
      <xdr:rowOff>71293</xdr:rowOff>
    </xdr:to>
    <xdr:sp macro="" textlink="">
      <xdr:nvSpPr>
        <xdr:cNvPr id="472" name="楕円 471"/>
        <xdr:cNvSpPr/>
      </xdr:nvSpPr>
      <xdr:spPr>
        <a:xfrm>
          <a:off x="10426700" y="162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164020</xdr:rowOff>
    </xdr:from>
    <xdr:ext cx="534377" cy="259045"/>
    <xdr:sp macro="" textlink="">
      <xdr:nvSpPr>
        <xdr:cNvPr id="473" name="普通建設事業費 （ うち更新整備　）該当値テキスト"/>
        <xdr:cNvSpPr txBox="1"/>
      </xdr:nvSpPr>
      <xdr:spPr>
        <a:xfrm>
          <a:off x="10528300" y="1610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28031</xdr:rowOff>
    </xdr:from>
    <xdr:to>
      <xdr:col>50</xdr:col>
      <xdr:colOff>165100</xdr:colOff>
      <xdr:row>95</xdr:row>
      <xdr:rowOff>129631</xdr:rowOff>
    </xdr:to>
    <xdr:sp macro="" textlink="">
      <xdr:nvSpPr>
        <xdr:cNvPr id="474" name="楕円 473"/>
        <xdr:cNvSpPr/>
      </xdr:nvSpPr>
      <xdr:spPr>
        <a:xfrm>
          <a:off x="9588500" y="163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146158</xdr:rowOff>
    </xdr:from>
    <xdr:ext cx="534377" cy="259045"/>
    <xdr:sp macro="" textlink="">
      <xdr:nvSpPr>
        <xdr:cNvPr id="475" name="テキスト ボックス 474"/>
        <xdr:cNvSpPr txBox="1"/>
      </xdr:nvSpPr>
      <xdr:spPr>
        <a:xfrm>
          <a:off x="9372111" y="1609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18103</xdr:rowOff>
    </xdr:from>
    <xdr:to>
      <xdr:col>46</xdr:col>
      <xdr:colOff>38100</xdr:colOff>
      <xdr:row>95</xdr:row>
      <xdr:rowOff>119703</xdr:rowOff>
    </xdr:to>
    <xdr:sp macro="" textlink="">
      <xdr:nvSpPr>
        <xdr:cNvPr id="476" name="楕円 475"/>
        <xdr:cNvSpPr/>
      </xdr:nvSpPr>
      <xdr:spPr>
        <a:xfrm>
          <a:off x="8699500" y="1630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136230</xdr:rowOff>
    </xdr:from>
    <xdr:ext cx="534377" cy="259045"/>
    <xdr:sp macro="" textlink="">
      <xdr:nvSpPr>
        <xdr:cNvPr id="477" name="テキスト ボックス 476"/>
        <xdr:cNvSpPr txBox="1"/>
      </xdr:nvSpPr>
      <xdr:spPr>
        <a:xfrm>
          <a:off x="8483111" y="1608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109733</xdr:rowOff>
    </xdr:from>
    <xdr:to>
      <xdr:col>41</xdr:col>
      <xdr:colOff>101600</xdr:colOff>
      <xdr:row>95</xdr:row>
      <xdr:rowOff>39883</xdr:rowOff>
    </xdr:to>
    <xdr:sp macro="" textlink="">
      <xdr:nvSpPr>
        <xdr:cNvPr id="478" name="楕円 477"/>
        <xdr:cNvSpPr/>
      </xdr:nvSpPr>
      <xdr:spPr>
        <a:xfrm>
          <a:off x="7810500" y="1622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56410</xdr:rowOff>
    </xdr:from>
    <xdr:ext cx="534377" cy="259045"/>
    <xdr:sp macro="" textlink="">
      <xdr:nvSpPr>
        <xdr:cNvPr id="479" name="テキスト ボックス 478"/>
        <xdr:cNvSpPr txBox="1"/>
      </xdr:nvSpPr>
      <xdr:spPr>
        <a:xfrm>
          <a:off x="7594111" y="1600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97249</xdr:rowOff>
    </xdr:from>
    <xdr:to>
      <xdr:col>85</xdr:col>
      <xdr:colOff>127000</xdr:colOff>
      <xdr:row>39</xdr:row>
      <xdr:rowOff>98294</xdr:rowOff>
    </xdr:to>
    <xdr:cxnSp macro="">
      <xdr:nvCxnSpPr>
        <xdr:cNvPr id="510" name="直線コネクタ 509"/>
        <xdr:cNvCxnSpPr/>
      </xdr:nvCxnSpPr>
      <xdr:spPr>
        <a:xfrm>
          <a:off x="15481300" y="6783799"/>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97249</xdr:rowOff>
    </xdr:from>
    <xdr:to>
      <xdr:col>81</xdr:col>
      <xdr:colOff>50800</xdr:colOff>
      <xdr:row>39</xdr:row>
      <xdr:rowOff>98878</xdr:rowOff>
    </xdr:to>
    <xdr:cxnSp macro="">
      <xdr:nvCxnSpPr>
        <xdr:cNvPr id="513" name="直線コネクタ 512"/>
        <xdr:cNvCxnSpPr/>
      </xdr:nvCxnSpPr>
      <xdr:spPr>
        <a:xfrm flipV="1">
          <a:off x="14592300" y="6783799"/>
          <a:ext cx="8890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6" name="直線コネクタ 51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96808</xdr:rowOff>
    </xdr:from>
    <xdr:to>
      <xdr:col>71</xdr:col>
      <xdr:colOff>177800</xdr:colOff>
      <xdr:row>39</xdr:row>
      <xdr:rowOff>98878</xdr:rowOff>
    </xdr:to>
    <xdr:cxnSp macro="">
      <xdr:nvCxnSpPr>
        <xdr:cNvPr id="519" name="直線コネクタ 518"/>
        <xdr:cNvCxnSpPr/>
      </xdr:nvCxnSpPr>
      <xdr:spPr>
        <a:xfrm>
          <a:off x="12814300" y="6783358"/>
          <a:ext cx="8890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116165</xdr:rowOff>
    </xdr:from>
    <xdr:ext cx="534377" cy="259045"/>
    <xdr:sp macro="" textlink="">
      <xdr:nvSpPr>
        <xdr:cNvPr id="521" name="テキスト ボックス 520"/>
        <xdr:cNvSpPr txBox="1"/>
      </xdr:nvSpPr>
      <xdr:spPr>
        <a:xfrm>
          <a:off x="13436111" y="64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120793</xdr:rowOff>
    </xdr:from>
    <xdr:ext cx="534377" cy="259045"/>
    <xdr:sp macro="" textlink="">
      <xdr:nvSpPr>
        <xdr:cNvPr id="523" name="テキスト ボックス 522"/>
        <xdr:cNvSpPr txBox="1"/>
      </xdr:nvSpPr>
      <xdr:spPr>
        <a:xfrm>
          <a:off x="12547111" y="64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47494</xdr:rowOff>
    </xdr:from>
    <xdr:to>
      <xdr:col>85</xdr:col>
      <xdr:colOff>177800</xdr:colOff>
      <xdr:row>39</xdr:row>
      <xdr:rowOff>149094</xdr:rowOff>
    </xdr:to>
    <xdr:sp macro="" textlink="">
      <xdr:nvSpPr>
        <xdr:cNvPr id="529" name="楕円 528"/>
        <xdr:cNvSpPr/>
      </xdr:nvSpPr>
      <xdr:spPr>
        <a:xfrm>
          <a:off x="16268700" y="67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147651</xdr:rowOff>
    </xdr:from>
    <xdr:ext cx="378565" cy="259045"/>
    <xdr:sp macro="" textlink="">
      <xdr:nvSpPr>
        <xdr:cNvPr id="530" name="災害復旧事業費該当値テキスト"/>
        <xdr:cNvSpPr txBox="1"/>
      </xdr:nvSpPr>
      <xdr:spPr>
        <a:xfrm>
          <a:off x="16370300" y="6662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46449</xdr:rowOff>
    </xdr:from>
    <xdr:to>
      <xdr:col>81</xdr:col>
      <xdr:colOff>101600</xdr:colOff>
      <xdr:row>39</xdr:row>
      <xdr:rowOff>148049</xdr:rowOff>
    </xdr:to>
    <xdr:sp macro="" textlink="">
      <xdr:nvSpPr>
        <xdr:cNvPr id="531" name="楕円 530"/>
        <xdr:cNvSpPr/>
      </xdr:nvSpPr>
      <xdr:spPr>
        <a:xfrm>
          <a:off x="15430500" y="67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139176</xdr:rowOff>
    </xdr:from>
    <xdr:ext cx="378565" cy="259045"/>
    <xdr:sp macro="" textlink="">
      <xdr:nvSpPr>
        <xdr:cNvPr id="532" name="テキスト ボックス 531"/>
        <xdr:cNvSpPr txBox="1"/>
      </xdr:nvSpPr>
      <xdr:spPr>
        <a:xfrm>
          <a:off x="15292017" y="6825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3" name="楕円 53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4" name="テキスト ボックス 53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5" name="楕円 53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6" name="テキスト ボックス 53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46008</xdr:rowOff>
    </xdr:from>
    <xdr:to>
      <xdr:col>67</xdr:col>
      <xdr:colOff>101600</xdr:colOff>
      <xdr:row>39</xdr:row>
      <xdr:rowOff>147608</xdr:rowOff>
    </xdr:to>
    <xdr:sp macro="" textlink="">
      <xdr:nvSpPr>
        <xdr:cNvPr id="537" name="楕円 536"/>
        <xdr:cNvSpPr/>
      </xdr:nvSpPr>
      <xdr:spPr>
        <a:xfrm>
          <a:off x="12763500" y="673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138735</xdr:rowOff>
    </xdr:from>
    <xdr:ext cx="378565" cy="259045"/>
    <xdr:sp macro="" textlink="">
      <xdr:nvSpPr>
        <xdr:cNvPr id="538" name="テキスト ボックス 537"/>
        <xdr:cNvSpPr txBox="1"/>
      </xdr:nvSpPr>
      <xdr:spPr>
        <a:xfrm>
          <a:off x="12625017" y="682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115548</xdr:rowOff>
    </xdr:from>
    <xdr:to>
      <xdr:col>85</xdr:col>
      <xdr:colOff>127000</xdr:colOff>
      <xdr:row>76</xdr:row>
      <xdr:rowOff>125355</xdr:rowOff>
    </xdr:to>
    <xdr:cxnSp macro="">
      <xdr:nvCxnSpPr>
        <xdr:cNvPr id="612" name="直線コネクタ 611"/>
        <xdr:cNvCxnSpPr/>
      </xdr:nvCxnSpPr>
      <xdr:spPr>
        <a:xfrm>
          <a:off x="15481300" y="13145748"/>
          <a:ext cx="8382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28892</xdr:rowOff>
    </xdr:from>
    <xdr:ext cx="534377" cy="259045"/>
    <xdr:sp macro="" textlink="">
      <xdr:nvSpPr>
        <xdr:cNvPr id="613" name="公債費平均値テキスト"/>
        <xdr:cNvSpPr txBox="1"/>
      </xdr:nvSpPr>
      <xdr:spPr>
        <a:xfrm>
          <a:off x="16370300" y="1271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94408</xdr:rowOff>
    </xdr:from>
    <xdr:to>
      <xdr:col>81</xdr:col>
      <xdr:colOff>50800</xdr:colOff>
      <xdr:row>76</xdr:row>
      <xdr:rowOff>115548</xdr:rowOff>
    </xdr:to>
    <xdr:cxnSp macro="">
      <xdr:nvCxnSpPr>
        <xdr:cNvPr id="615" name="直線コネクタ 614"/>
        <xdr:cNvCxnSpPr/>
      </xdr:nvCxnSpPr>
      <xdr:spPr>
        <a:xfrm>
          <a:off x="14592300" y="13124608"/>
          <a:ext cx="889000" cy="2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140059</xdr:rowOff>
    </xdr:from>
    <xdr:ext cx="534377" cy="259045"/>
    <xdr:sp macro="" textlink="">
      <xdr:nvSpPr>
        <xdr:cNvPr id="617" name="テキスト ボックス 616"/>
        <xdr:cNvSpPr txBox="1"/>
      </xdr:nvSpPr>
      <xdr:spPr>
        <a:xfrm>
          <a:off x="15214111" y="126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94408</xdr:rowOff>
    </xdr:from>
    <xdr:to>
      <xdr:col>76</xdr:col>
      <xdr:colOff>114300</xdr:colOff>
      <xdr:row>76</xdr:row>
      <xdr:rowOff>142180</xdr:rowOff>
    </xdr:to>
    <xdr:cxnSp macro="">
      <xdr:nvCxnSpPr>
        <xdr:cNvPr id="618" name="直線コネクタ 617"/>
        <xdr:cNvCxnSpPr/>
      </xdr:nvCxnSpPr>
      <xdr:spPr>
        <a:xfrm flipV="1">
          <a:off x="13703300" y="13124608"/>
          <a:ext cx="889000" cy="4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127920</xdr:rowOff>
    </xdr:from>
    <xdr:ext cx="534377" cy="259045"/>
    <xdr:sp macro="" textlink="">
      <xdr:nvSpPr>
        <xdr:cNvPr id="620" name="テキスト ボックス 619"/>
        <xdr:cNvSpPr txBox="1"/>
      </xdr:nvSpPr>
      <xdr:spPr>
        <a:xfrm>
          <a:off x="14325111" y="126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76270</xdr:rowOff>
    </xdr:from>
    <xdr:to>
      <xdr:col>71</xdr:col>
      <xdr:colOff>177800</xdr:colOff>
      <xdr:row>76</xdr:row>
      <xdr:rowOff>142180</xdr:rowOff>
    </xdr:to>
    <xdr:cxnSp macro="">
      <xdr:nvCxnSpPr>
        <xdr:cNvPr id="621" name="直線コネクタ 620"/>
        <xdr:cNvCxnSpPr/>
      </xdr:nvCxnSpPr>
      <xdr:spPr>
        <a:xfrm>
          <a:off x="12814300" y="13106470"/>
          <a:ext cx="889000" cy="6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67775</xdr:rowOff>
    </xdr:from>
    <xdr:ext cx="534377" cy="259045"/>
    <xdr:sp macro="" textlink="">
      <xdr:nvSpPr>
        <xdr:cNvPr id="623" name="テキスト ボックス 622"/>
        <xdr:cNvSpPr txBox="1"/>
      </xdr:nvSpPr>
      <xdr:spPr>
        <a:xfrm>
          <a:off x="13436111" y="125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59683</xdr:rowOff>
    </xdr:from>
    <xdr:ext cx="534377" cy="259045"/>
    <xdr:sp macro="" textlink="">
      <xdr:nvSpPr>
        <xdr:cNvPr id="625" name="テキスト ボックス 624"/>
        <xdr:cNvSpPr txBox="1"/>
      </xdr:nvSpPr>
      <xdr:spPr>
        <a:xfrm>
          <a:off x="12547111" y="125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74555</xdr:rowOff>
    </xdr:from>
    <xdr:to>
      <xdr:col>85</xdr:col>
      <xdr:colOff>177800</xdr:colOff>
      <xdr:row>77</xdr:row>
      <xdr:rowOff>4705</xdr:rowOff>
    </xdr:to>
    <xdr:sp macro="" textlink="">
      <xdr:nvSpPr>
        <xdr:cNvPr id="631" name="楕円 630"/>
        <xdr:cNvSpPr/>
      </xdr:nvSpPr>
      <xdr:spPr>
        <a:xfrm>
          <a:off x="16268700" y="13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160932</xdr:rowOff>
    </xdr:from>
    <xdr:ext cx="534377" cy="259045"/>
    <xdr:sp macro="" textlink="">
      <xdr:nvSpPr>
        <xdr:cNvPr id="632" name="公債費該当値テキスト"/>
        <xdr:cNvSpPr txBox="1"/>
      </xdr:nvSpPr>
      <xdr:spPr>
        <a:xfrm>
          <a:off x="16370300" y="1301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64748</xdr:rowOff>
    </xdr:from>
    <xdr:to>
      <xdr:col>81</xdr:col>
      <xdr:colOff>101600</xdr:colOff>
      <xdr:row>76</xdr:row>
      <xdr:rowOff>166348</xdr:rowOff>
    </xdr:to>
    <xdr:sp macro="" textlink="">
      <xdr:nvSpPr>
        <xdr:cNvPr id="633" name="楕円 632"/>
        <xdr:cNvSpPr/>
      </xdr:nvSpPr>
      <xdr:spPr>
        <a:xfrm>
          <a:off x="15430500" y="1309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157475</xdr:rowOff>
    </xdr:from>
    <xdr:ext cx="534377" cy="259045"/>
    <xdr:sp macro="" textlink="">
      <xdr:nvSpPr>
        <xdr:cNvPr id="634" name="テキスト ボックス 633"/>
        <xdr:cNvSpPr txBox="1"/>
      </xdr:nvSpPr>
      <xdr:spPr>
        <a:xfrm>
          <a:off x="15214111" y="1318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43608</xdr:rowOff>
    </xdr:from>
    <xdr:to>
      <xdr:col>76</xdr:col>
      <xdr:colOff>165100</xdr:colOff>
      <xdr:row>76</xdr:row>
      <xdr:rowOff>145208</xdr:rowOff>
    </xdr:to>
    <xdr:sp macro="" textlink="">
      <xdr:nvSpPr>
        <xdr:cNvPr id="635" name="楕円 634"/>
        <xdr:cNvSpPr/>
      </xdr:nvSpPr>
      <xdr:spPr>
        <a:xfrm>
          <a:off x="14541500" y="1307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136335</xdr:rowOff>
    </xdr:from>
    <xdr:ext cx="534377" cy="259045"/>
    <xdr:sp macro="" textlink="">
      <xdr:nvSpPr>
        <xdr:cNvPr id="636" name="テキスト ボックス 635"/>
        <xdr:cNvSpPr txBox="1"/>
      </xdr:nvSpPr>
      <xdr:spPr>
        <a:xfrm>
          <a:off x="14325111" y="1316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91380</xdr:rowOff>
    </xdr:from>
    <xdr:to>
      <xdr:col>72</xdr:col>
      <xdr:colOff>38100</xdr:colOff>
      <xdr:row>77</xdr:row>
      <xdr:rowOff>21530</xdr:rowOff>
    </xdr:to>
    <xdr:sp macro="" textlink="">
      <xdr:nvSpPr>
        <xdr:cNvPr id="637" name="楕円 636"/>
        <xdr:cNvSpPr/>
      </xdr:nvSpPr>
      <xdr:spPr>
        <a:xfrm>
          <a:off x="13652500" y="131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12657</xdr:rowOff>
    </xdr:from>
    <xdr:ext cx="534377" cy="259045"/>
    <xdr:sp macro="" textlink="">
      <xdr:nvSpPr>
        <xdr:cNvPr id="638" name="テキスト ボックス 637"/>
        <xdr:cNvSpPr txBox="1"/>
      </xdr:nvSpPr>
      <xdr:spPr>
        <a:xfrm>
          <a:off x="13436111" y="1321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25470</xdr:rowOff>
    </xdr:from>
    <xdr:to>
      <xdr:col>67</xdr:col>
      <xdr:colOff>101600</xdr:colOff>
      <xdr:row>76</xdr:row>
      <xdr:rowOff>127070</xdr:rowOff>
    </xdr:to>
    <xdr:sp macro="" textlink="">
      <xdr:nvSpPr>
        <xdr:cNvPr id="639" name="楕円 638"/>
        <xdr:cNvSpPr/>
      </xdr:nvSpPr>
      <xdr:spPr>
        <a:xfrm>
          <a:off x="12763500" y="130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118197</xdr:rowOff>
    </xdr:from>
    <xdr:ext cx="534377" cy="259045"/>
    <xdr:sp macro="" textlink="">
      <xdr:nvSpPr>
        <xdr:cNvPr id="640" name="テキスト ボックス 639"/>
        <xdr:cNvSpPr txBox="1"/>
      </xdr:nvSpPr>
      <xdr:spPr>
        <a:xfrm>
          <a:off x="12547111" y="131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21771</xdr:rowOff>
    </xdr:from>
    <xdr:to>
      <xdr:col>85</xdr:col>
      <xdr:colOff>127000</xdr:colOff>
      <xdr:row>99</xdr:row>
      <xdr:rowOff>27143</xdr:rowOff>
    </xdr:to>
    <xdr:cxnSp macro="">
      <xdr:nvCxnSpPr>
        <xdr:cNvPr id="669" name="直線コネクタ 668"/>
        <xdr:cNvCxnSpPr/>
      </xdr:nvCxnSpPr>
      <xdr:spPr>
        <a:xfrm flipV="1">
          <a:off x="15481300" y="16995321"/>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27143</xdr:rowOff>
    </xdr:from>
    <xdr:to>
      <xdr:col>81</xdr:col>
      <xdr:colOff>50800</xdr:colOff>
      <xdr:row>99</xdr:row>
      <xdr:rowOff>27581</xdr:rowOff>
    </xdr:to>
    <xdr:cxnSp macro="">
      <xdr:nvCxnSpPr>
        <xdr:cNvPr id="672" name="直線コネクタ 671"/>
        <xdr:cNvCxnSpPr/>
      </xdr:nvCxnSpPr>
      <xdr:spPr>
        <a:xfrm flipV="1">
          <a:off x="14592300" y="17000693"/>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27581</xdr:rowOff>
    </xdr:from>
    <xdr:to>
      <xdr:col>76</xdr:col>
      <xdr:colOff>114300</xdr:colOff>
      <xdr:row>99</xdr:row>
      <xdr:rowOff>40472</xdr:rowOff>
    </xdr:to>
    <xdr:cxnSp macro="">
      <xdr:nvCxnSpPr>
        <xdr:cNvPr id="675" name="直線コネクタ 674"/>
        <xdr:cNvCxnSpPr/>
      </xdr:nvCxnSpPr>
      <xdr:spPr>
        <a:xfrm flipV="1">
          <a:off x="13703300" y="17001131"/>
          <a:ext cx="889000" cy="1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32705</xdr:rowOff>
    </xdr:from>
    <xdr:to>
      <xdr:col>71</xdr:col>
      <xdr:colOff>177800</xdr:colOff>
      <xdr:row>99</xdr:row>
      <xdr:rowOff>40472</xdr:rowOff>
    </xdr:to>
    <xdr:cxnSp macro="">
      <xdr:nvCxnSpPr>
        <xdr:cNvPr id="678" name="直線コネクタ 677"/>
        <xdr:cNvCxnSpPr/>
      </xdr:nvCxnSpPr>
      <xdr:spPr>
        <a:xfrm>
          <a:off x="12814300" y="17006255"/>
          <a:ext cx="889000" cy="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80" name="テキスト ボックス 679"/>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48430</xdr:rowOff>
    </xdr:from>
    <xdr:ext cx="534377" cy="259045"/>
    <xdr:sp macro="" textlink="">
      <xdr:nvSpPr>
        <xdr:cNvPr id="682" name="テキスト ボックス 681"/>
        <xdr:cNvSpPr txBox="1"/>
      </xdr:nvSpPr>
      <xdr:spPr>
        <a:xfrm>
          <a:off x="12547111" y="166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142421</xdr:rowOff>
    </xdr:from>
    <xdr:to>
      <xdr:col>85</xdr:col>
      <xdr:colOff>177800</xdr:colOff>
      <xdr:row>99</xdr:row>
      <xdr:rowOff>72571</xdr:rowOff>
    </xdr:to>
    <xdr:sp macro="" textlink="">
      <xdr:nvSpPr>
        <xdr:cNvPr id="688" name="楕円 687"/>
        <xdr:cNvSpPr/>
      </xdr:nvSpPr>
      <xdr:spPr>
        <a:xfrm>
          <a:off x="16268700" y="1694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57348</xdr:rowOff>
    </xdr:from>
    <xdr:ext cx="534377" cy="259045"/>
    <xdr:sp macro="" textlink="">
      <xdr:nvSpPr>
        <xdr:cNvPr id="689" name="積立金該当値テキスト"/>
        <xdr:cNvSpPr txBox="1"/>
      </xdr:nvSpPr>
      <xdr:spPr>
        <a:xfrm>
          <a:off x="16370300" y="1685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147793</xdr:rowOff>
    </xdr:from>
    <xdr:to>
      <xdr:col>81</xdr:col>
      <xdr:colOff>101600</xdr:colOff>
      <xdr:row>99</xdr:row>
      <xdr:rowOff>77943</xdr:rowOff>
    </xdr:to>
    <xdr:sp macro="" textlink="">
      <xdr:nvSpPr>
        <xdr:cNvPr id="690" name="楕円 689"/>
        <xdr:cNvSpPr/>
      </xdr:nvSpPr>
      <xdr:spPr>
        <a:xfrm>
          <a:off x="15430500" y="1694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69070</xdr:rowOff>
    </xdr:from>
    <xdr:ext cx="469744" cy="259045"/>
    <xdr:sp macro="" textlink="">
      <xdr:nvSpPr>
        <xdr:cNvPr id="691" name="テキスト ボックス 690"/>
        <xdr:cNvSpPr txBox="1"/>
      </xdr:nvSpPr>
      <xdr:spPr>
        <a:xfrm>
          <a:off x="15246428" y="1704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148231</xdr:rowOff>
    </xdr:from>
    <xdr:to>
      <xdr:col>76</xdr:col>
      <xdr:colOff>165100</xdr:colOff>
      <xdr:row>99</xdr:row>
      <xdr:rowOff>78381</xdr:rowOff>
    </xdr:to>
    <xdr:sp macro="" textlink="">
      <xdr:nvSpPr>
        <xdr:cNvPr id="692" name="楕円 691"/>
        <xdr:cNvSpPr/>
      </xdr:nvSpPr>
      <xdr:spPr>
        <a:xfrm>
          <a:off x="14541500" y="1695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69508</xdr:rowOff>
    </xdr:from>
    <xdr:ext cx="469744" cy="259045"/>
    <xdr:sp macro="" textlink="">
      <xdr:nvSpPr>
        <xdr:cNvPr id="693" name="テキスト ボックス 692"/>
        <xdr:cNvSpPr txBox="1"/>
      </xdr:nvSpPr>
      <xdr:spPr>
        <a:xfrm>
          <a:off x="14357428" y="1704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161122</xdr:rowOff>
    </xdr:from>
    <xdr:to>
      <xdr:col>72</xdr:col>
      <xdr:colOff>38100</xdr:colOff>
      <xdr:row>99</xdr:row>
      <xdr:rowOff>91272</xdr:rowOff>
    </xdr:to>
    <xdr:sp macro="" textlink="">
      <xdr:nvSpPr>
        <xdr:cNvPr id="694" name="楕円 693"/>
        <xdr:cNvSpPr/>
      </xdr:nvSpPr>
      <xdr:spPr>
        <a:xfrm>
          <a:off x="13652500" y="169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82399</xdr:rowOff>
    </xdr:from>
    <xdr:ext cx="469744" cy="259045"/>
    <xdr:sp macro="" textlink="">
      <xdr:nvSpPr>
        <xdr:cNvPr id="695" name="テキスト ボックス 694"/>
        <xdr:cNvSpPr txBox="1"/>
      </xdr:nvSpPr>
      <xdr:spPr>
        <a:xfrm>
          <a:off x="13468428" y="1705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153355</xdr:rowOff>
    </xdr:from>
    <xdr:to>
      <xdr:col>67</xdr:col>
      <xdr:colOff>101600</xdr:colOff>
      <xdr:row>99</xdr:row>
      <xdr:rowOff>83505</xdr:rowOff>
    </xdr:to>
    <xdr:sp macro="" textlink="">
      <xdr:nvSpPr>
        <xdr:cNvPr id="696" name="楕円 695"/>
        <xdr:cNvSpPr/>
      </xdr:nvSpPr>
      <xdr:spPr>
        <a:xfrm>
          <a:off x="12763500" y="1695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74632</xdr:rowOff>
    </xdr:from>
    <xdr:ext cx="469744" cy="259045"/>
    <xdr:sp macro="" textlink="">
      <xdr:nvSpPr>
        <xdr:cNvPr id="697" name="テキスト ボックス 696"/>
        <xdr:cNvSpPr txBox="1"/>
      </xdr:nvSpPr>
      <xdr:spPr>
        <a:xfrm>
          <a:off x="12579428" y="1704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118173</xdr:rowOff>
    </xdr:from>
    <xdr:to>
      <xdr:col>116</xdr:col>
      <xdr:colOff>63500</xdr:colOff>
      <xdr:row>39</xdr:row>
      <xdr:rowOff>44450</xdr:rowOff>
    </xdr:to>
    <xdr:cxnSp macro="">
      <xdr:nvCxnSpPr>
        <xdr:cNvPr id="726" name="直線コネクタ 725"/>
        <xdr:cNvCxnSpPr/>
      </xdr:nvCxnSpPr>
      <xdr:spPr>
        <a:xfrm>
          <a:off x="21323300" y="6461823"/>
          <a:ext cx="838200" cy="26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156163</xdr:rowOff>
    </xdr:from>
    <xdr:ext cx="469744" cy="259045"/>
    <xdr:sp macro="" textlink="">
      <xdr:nvSpPr>
        <xdr:cNvPr id="727" name="投資及び出資金平均値テキスト"/>
        <xdr:cNvSpPr txBox="1"/>
      </xdr:nvSpPr>
      <xdr:spPr>
        <a:xfrm>
          <a:off x="22212300" y="632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118173</xdr:rowOff>
    </xdr:from>
    <xdr:to>
      <xdr:col>111</xdr:col>
      <xdr:colOff>177800</xdr:colOff>
      <xdr:row>37</xdr:row>
      <xdr:rowOff>167513</xdr:rowOff>
    </xdr:to>
    <xdr:cxnSp macro="">
      <xdr:nvCxnSpPr>
        <xdr:cNvPr id="729" name="直線コネクタ 728"/>
        <xdr:cNvCxnSpPr/>
      </xdr:nvCxnSpPr>
      <xdr:spPr>
        <a:xfrm flipV="1">
          <a:off x="20434300" y="6461823"/>
          <a:ext cx="8890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53421</xdr:rowOff>
    </xdr:from>
    <xdr:ext cx="469744" cy="259045"/>
    <xdr:sp macro="" textlink="">
      <xdr:nvSpPr>
        <xdr:cNvPr id="731" name="テキスト ボックス 730"/>
        <xdr:cNvSpPr txBox="1"/>
      </xdr:nvSpPr>
      <xdr:spPr>
        <a:xfrm>
          <a:off x="21088428" y="656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142367</xdr:rowOff>
    </xdr:from>
    <xdr:to>
      <xdr:col>107</xdr:col>
      <xdr:colOff>50800</xdr:colOff>
      <xdr:row>37</xdr:row>
      <xdr:rowOff>167513</xdr:rowOff>
    </xdr:to>
    <xdr:cxnSp macro="">
      <xdr:nvCxnSpPr>
        <xdr:cNvPr id="732" name="直線コネクタ 731"/>
        <xdr:cNvCxnSpPr/>
      </xdr:nvCxnSpPr>
      <xdr:spPr>
        <a:xfrm>
          <a:off x="19545300" y="648601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77614</xdr:rowOff>
    </xdr:from>
    <xdr:ext cx="378565" cy="259045"/>
    <xdr:sp macro="" textlink="">
      <xdr:nvSpPr>
        <xdr:cNvPr id="734" name="テキスト ボックス 733"/>
        <xdr:cNvSpPr txBox="1"/>
      </xdr:nvSpPr>
      <xdr:spPr>
        <a:xfrm>
          <a:off x="20245017" y="659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73025</xdr:rowOff>
    </xdr:from>
    <xdr:to>
      <xdr:col>102</xdr:col>
      <xdr:colOff>114300</xdr:colOff>
      <xdr:row>37</xdr:row>
      <xdr:rowOff>142367</xdr:rowOff>
    </xdr:to>
    <xdr:cxnSp macro="">
      <xdr:nvCxnSpPr>
        <xdr:cNvPr id="735" name="直線コネクタ 734"/>
        <xdr:cNvCxnSpPr/>
      </xdr:nvCxnSpPr>
      <xdr:spPr>
        <a:xfrm>
          <a:off x="18656300" y="6416675"/>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6" name="フローチャート: 判断 735"/>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50754</xdr:rowOff>
    </xdr:from>
    <xdr:ext cx="469744" cy="259045"/>
    <xdr:sp macro="" textlink="">
      <xdr:nvSpPr>
        <xdr:cNvPr id="737" name="テキスト ボックス 736"/>
        <xdr:cNvSpPr txBox="1"/>
      </xdr:nvSpPr>
      <xdr:spPr>
        <a:xfrm>
          <a:off x="19310428" y="656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8" name="フローチャート: 判断 737"/>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165307</xdr:rowOff>
    </xdr:from>
    <xdr:ext cx="469744" cy="259045"/>
    <xdr:sp macro="" textlink="">
      <xdr:nvSpPr>
        <xdr:cNvPr id="739" name="テキスト ボックス 738"/>
        <xdr:cNvSpPr txBox="1"/>
      </xdr:nvSpPr>
      <xdr:spPr>
        <a:xfrm>
          <a:off x="18421428" y="59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楕円 74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67373</xdr:rowOff>
    </xdr:from>
    <xdr:to>
      <xdr:col>112</xdr:col>
      <xdr:colOff>38100</xdr:colOff>
      <xdr:row>37</xdr:row>
      <xdr:rowOff>168973</xdr:rowOff>
    </xdr:to>
    <xdr:sp macro="" textlink="">
      <xdr:nvSpPr>
        <xdr:cNvPr id="747" name="楕円 746"/>
        <xdr:cNvSpPr/>
      </xdr:nvSpPr>
      <xdr:spPr>
        <a:xfrm>
          <a:off x="21272500" y="64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14050</xdr:rowOff>
    </xdr:from>
    <xdr:ext cx="469744" cy="259045"/>
    <xdr:sp macro="" textlink="">
      <xdr:nvSpPr>
        <xdr:cNvPr id="748" name="テキスト ボックス 747"/>
        <xdr:cNvSpPr txBox="1"/>
      </xdr:nvSpPr>
      <xdr:spPr>
        <a:xfrm>
          <a:off x="21088428" y="618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116713</xdr:rowOff>
    </xdr:from>
    <xdr:to>
      <xdr:col>107</xdr:col>
      <xdr:colOff>101600</xdr:colOff>
      <xdr:row>38</xdr:row>
      <xdr:rowOff>46863</xdr:rowOff>
    </xdr:to>
    <xdr:sp macro="" textlink="">
      <xdr:nvSpPr>
        <xdr:cNvPr id="749" name="楕円 748"/>
        <xdr:cNvSpPr/>
      </xdr:nvSpPr>
      <xdr:spPr>
        <a:xfrm>
          <a:off x="20383500" y="64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63390</xdr:rowOff>
    </xdr:from>
    <xdr:ext cx="469744" cy="259045"/>
    <xdr:sp macro="" textlink="">
      <xdr:nvSpPr>
        <xdr:cNvPr id="750" name="テキスト ボックス 749"/>
        <xdr:cNvSpPr txBox="1"/>
      </xdr:nvSpPr>
      <xdr:spPr>
        <a:xfrm>
          <a:off x="20199428" y="623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91567</xdr:rowOff>
    </xdr:from>
    <xdr:to>
      <xdr:col>102</xdr:col>
      <xdr:colOff>165100</xdr:colOff>
      <xdr:row>38</xdr:row>
      <xdr:rowOff>21717</xdr:rowOff>
    </xdr:to>
    <xdr:sp macro="" textlink="">
      <xdr:nvSpPr>
        <xdr:cNvPr id="751" name="楕円 750"/>
        <xdr:cNvSpPr/>
      </xdr:nvSpPr>
      <xdr:spPr>
        <a:xfrm>
          <a:off x="194945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38244</xdr:rowOff>
    </xdr:from>
    <xdr:ext cx="469744" cy="259045"/>
    <xdr:sp macro="" textlink="">
      <xdr:nvSpPr>
        <xdr:cNvPr id="752" name="テキスト ボックス 751"/>
        <xdr:cNvSpPr txBox="1"/>
      </xdr:nvSpPr>
      <xdr:spPr>
        <a:xfrm>
          <a:off x="19310428"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22225</xdr:rowOff>
    </xdr:from>
    <xdr:to>
      <xdr:col>98</xdr:col>
      <xdr:colOff>38100</xdr:colOff>
      <xdr:row>37</xdr:row>
      <xdr:rowOff>123825</xdr:rowOff>
    </xdr:to>
    <xdr:sp macro="" textlink="">
      <xdr:nvSpPr>
        <xdr:cNvPr id="753" name="楕円 752"/>
        <xdr:cNvSpPr/>
      </xdr:nvSpPr>
      <xdr:spPr>
        <a:xfrm>
          <a:off x="18605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114952</xdr:rowOff>
    </xdr:from>
    <xdr:ext cx="469744" cy="259045"/>
    <xdr:sp macro="" textlink="">
      <xdr:nvSpPr>
        <xdr:cNvPr id="754" name="テキスト ボックス 753"/>
        <xdr:cNvSpPr txBox="1"/>
      </xdr:nvSpPr>
      <xdr:spPr>
        <a:xfrm>
          <a:off x="18421428" y="645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6221</xdr:rowOff>
    </xdr:from>
    <xdr:to>
      <xdr:col>116</xdr:col>
      <xdr:colOff>63500</xdr:colOff>
      <xdr:row>58</xdr:row>
      <xdr:rowOff>7661</xdr:rowOff>
    </xdr:to>
    <xdr:cxnSp macro="">
      <xdr:nvCxnSpPr>
        <xdr:cNvPr id="781" name="直線コネクタ 780"/>
        <xdr:cNvCxnSpPr/>
      </xdr:nvCxnSpPr>
      <xdr:spPr>
        <a:xfrm>
          <a:off x="21323300" y="9950321"/>
          <a:ext cx="8382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129049</xdr:rowOff>
    </xdr:from>
    <xdr:ext cx="469744" cy="259045"/>
    <xdr:sp macro="" textlink="">
      <xdr:nvSpPr>
        <xdr:cNvPr id="782" name="貸付金平均値テキスト"/>
        <xdr:cNvSpPr txBox="1"/>
      </xdr:nvSpPr>
      <xdr:spPr>
        <a:xfrm>
          <a:off x="22212300" y="990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149301</xdr:rowOff>
    </xdr:from>
    <xdr:to>
      <xdr:col>111</xdr:col>
      <xdr:colOff>177800</xdr:colOff>
      <xdr:row>58</xdr:row>
      <xdr:rowOff>6221</xdr:rowOff>
    </xdr:to>
    <xdr:cxnSp macro="">
      <xdr:nvCxnSpPr>
        <xdr:cNvPr id="784" name="直線コネクタ 783"/>
        <xdr:cNvCxnSpPr/>
      </xdr:nvCxnSpPr>
      <xdr:spPr>
        <a:xfrm>
          <a:off x="20434300" y="9921951"/>
          <a:ext cx="889000" cy="2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63715</xdr:rowOff>
    </xdr:from>
    <xdr:ext cx="469744" cy="259045"/>
    <xdr:sp macro="" textlink="">
      <xdr:nvSpPr>
        <xdr:cNvPr id="786" name="テキスト ボックス 785"/>
        <xdr:cNvSpPr txBox="1"/>
      </xdr:nvSpPr>
      <xdr:spPr>
        <a:xfrm>
          <a:off x="21088428" y="100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56376</xdr:rowOff>
    </xdr:from>
    <xdr:to>
      <xdr:col>107</xdr:col>
      <xdr:colOff>50800</xdr:colOff>
      <xdr:row>57</xdr:row>
      <xdr:rowOff>149301</xdr:rowOff>
    </xdr:to>
    <xdr:cxnSp macro="">
      <xdr:nvCxnSpPr>
        <xdr:cNvPr id="787" name="直線コネクタ 786"/>
        <xdr:cNvCxnSpPr/>
      </xdr:nvCxnSpPr>
      <xdr:spPr>
        <a:xfrm>
          <a:off x="19545300" y="9829026"/>
          <a:ext cx="889000" cy="9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60698</xdr:rowOff>
    </xdr:from>
    <xdr:ext cx="469744" cy="259045"/>
    <xdr:sp macro="" textlink="">
      <xdr:nvSpPr>
        <xdr:cNvPr id="789" name="テキスト ボックス 788"/>
        <xdr:cNvSpPr txBox="1"/>
      </xdr:nvSpPr>
      <xdr:spPr>
        <a:xfrm>
          <a:off x="20199428" y="1000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56376</xdr:rowOff>
    </xdr:from>
    <xdr:to>
      <xdr:col>102</xdr:col>
      <xdr:colOff>114300</xdr:colOff>
      <xdr:row>57</xdr:row>
      <xdr:rowOff>109068</xdr:rowOff>
    </xdr:to>
    <xdr:cxnSp macro="">
      <xdr:nvCxnSpPr>
        <xdr:cNvPr id="790" name="直線コネクタ 789"/>
        <xdr:cNvCxnSpPr/>
      </xdr:nvCxnSpPr>
      <xdr:spPr>
        <a:xfrm flipV="1">
          <a:off x="18656300" y="9829026"/>
          <a:ext cx="889000" cy="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1" name="フローチャート: 判断 790"/>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65155</xdr:rowOff>
    </xdr:from>
    <xdr:ext cx="469744" cy="259045"/>
    <xdr:sp macro="" textlink="">
      <xdr:nvSpPr>
        <xdr:cNvPr id="792" name="テキスト ボックス 791"/>
        <xdr:cNvSpPr txBox="1"/>
      </xdr:nvSpPr>
      <xdr:spPr>
        <a:xfrm>
          <a:off x="19310428" y="1000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3" name="フローチャート: 判断 792"/>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58526</xdr:rowOff>
    </xdr:from>
    <xdr:ext cx="469744" cy="259045"/>
    <xdr:sp macro="" textlink="">
      <xdr:nvSpPr>
        <xdr:cNvPr id="794" name="テキスト ボックス 793"/>
        <xdr:cNvSpPr txBox="1"/>
      </xdr:nvSpPr>
      <xdr:spPr>
        <a:xfrm>
          <a:off x="18421428" y="1000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128311</xdr:rowOff>
    </xdr:from>
    <xdr:to>
      <xdr:col>116</xdr:col>
      <xdr:colOff>114300</xdr:colOff>
      <xdr:row>58</xdr:row>
      <xdr:rowOff>58461</xdr:rowOff>
    </xdr:to>
    <xdr:sp macro="" textlink="">
      <xdr:nvSpPr>
        <xdr:cNvPr id="800" name="楕円 799"/>
        <xdr:cNvSpPr/>
      </xdr:nvSpPr>
      <xdr:spPr>
        <a:xfrm>
          <a:off x="22110700" y="99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151188</xdr:rowOff>
    </xdr:from>
    <xdr:ext cx="469744" cy="259045"/>
    <xdr:sp macro="" textlink="">
      <xdr:nvSpPr>
        <xdr:cNvPr id="801" name="貸付金該当値テキスト"/>
        <xdr:cNvSpPr txBox="1"/>
      </xdr:nvSpPr>
      <xdr:spPr>
        <a:xfrm>
          <a:off x="22212300" y="975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126871</xdr:rowOff>
    </xdr:from>
    <xdr:to>
      <xdr:col>112</xdr:col>
      <xdr:colOff>38100</xdr:colOff>
      <xdr:row>58</xdr:row>
      <xdr:rowOff>57021</xdr:rowOff>
    </xdr:to>
    <xdr:sp macro="" textlink="">
      <xdr:nvSpPr>
        <xdr:cNvPr id="802" name="楕円 801"/>
        <xdr:cNvSpPr/>
      </xdr:nvSpPr>
      <xdr:spPr>
        <a:xfrm>
          <a:off x="21272500" y="98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73548</xdr:rowOff>
    </xdr:from>
    <xdr:ext cx="469744" cy="259045"/>
    <xdr:sp macro="" textlink="">
      <xdr:nvSpPr>
        <xdr:cNvPr id="803" name="テキスト ボックス 802"/>
        <xdr:cNvSpPr txBox="1"/>
      </xdr:nvSpPr>
      <xdr:spPr>
        <a:xfrm>
          <a:off x="21088428" y="967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98501</xdr:rowOff>
    </xdr:from>
    <xdr:to>
      <xdr:col>107</xdr:col>
      <xdr:colOff>101600</xdr:colOff>
      <xdr:row>58</xdr:row>
      <xdr:rowOff>28651</xdr:rowOff>
    </xdr:to>
    <xdr:sp macro="" textlink="">
      <xdr:nvSpPr>
        <xdr:cNvPr id="804" name="楕円 803"/>
        <xdr:cNvSpPr/>
      </xdr:nvSpPr>
      <xdr:spPr>
        <a:xfrm>
          <a:off x="20383500" y="987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45178</xdr:rowOff>
    </xdr:from>
    <xdr:ext cx="469744" cy="259045"/>
    <xdr:sp macro="" textlink="">
      <xdr:nvSpPr>
        <xdr:cNvPr id="805" name="テキスト ボックス 804"/>
        <xdr:cNvSpPr txBox="1"/>
      </xdr:nvSpPr>
      <xdr:spPr>
        <a:xfrm>
          <a:off x="20199428" y="964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5576</xdr:rowOff>
    </xdr:from>
    <xdr:to>
      <xdr:col>102</xdr:col>
      <xdr:colOff>165100</xdr:colOff>
      <xdr:row>57</xdr:row>
      <xdr:rowOff>107176</xdr:rowOff>
    </xdr:to>
    <xdr:sp macro="" textlink="">
      <xdr:nvSpPr>
        <xdr:cNvPr id="806" name="楕円 805"/>
        <xdr:cNvSpPr/>
      </xdr:nvSpPr>
      <xdr:spPr>
        <a:xfrm>
          <a:off x="19494500" y="977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123703</xdr:rowOff>
    </xdr:from>
    <xdr:ext cx="534377" cy="259045"/>
    <xdr:sp macro="" textlink="">
      <xdr:nvSpPr>
        <xdr:cNvPr id="807" name="テキスト ボックス 806"/>
        <xdr:cNvSpPr txBox="1"/>
      </xdr:nvSpPr>
      <xdr:spPr>
        <a:xfrm>
          <a:off x="19278111" y="955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58268</xdr:rowOff>
    </xdr:from>
    <xdr:to>
      <xdr:col>98</xdr:col>
      <xdr:colOff>38100</xdr:colOff>
      <xdr:row>57</xdr:row>
      <xdr:rowOff>159868</xdr:rowOff>
    </xdr:to>
    <xdr:sp macro="" textlink="">
      <xdr:nvSpPr>
        <xdr:cNvPr id="808" name="楕円 807"/>
        <xdr:cNvSpPr/>
      </xdr:nvSpPr>
      <xdr:spPr>
        <a:xfrm>
          <a:off x="18605500" y="98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4945</xdr:rowOff>
    </xdr:from>
    <xdr:ext cx="469744" cy="259045"/>
    <xdr:sp macro="" textlink="">
      <xdr:nvSpPr>
        <xdr:cNvPr id="809" name="テキスト ボックス 808"/>
        <xdr:cNvSpPr txBox="1"/>
      </xdr:nvSpPr>
      <xdr:spPr>
        <a:xfrm>
          <a:off x="18421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155105</xdr:rowOff>
    </xdr:from>
    <xdr:to>
      <xdr:col>116</xdr:col>
      <xdr:colOff>63500</xdr:colOff>
      <xdr:row>74</xdr:row>
      <xdr:rowOff>12738</xdr:rowOff>
    </xdr:to>
    <xdr:cxnSp macro="">
      <xdr:nvCxnSpPr>
        <xdr:cNvPr id="838" name="直線コネクタ 837"/>
        <xdr:cNvCxnSpPr/>
      </xdr:nvCxnSpPr>
      <xdr:spPr>
        <a:xfrm>
          <a:off x="21323300" y="12670955"/>
          <a:ext cx="838200" cy="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116552</xdr:rowOff>
    </xdr:from>
    <xdr:ext cx="534377" cy="259045"/>
    <xdr:sp macro="" textlink="">
      <xdr:nvSpPr>
        <xdr:cNvPr id="839" name="繰出金平均値テキスト"/>
        <xdr:cNvSpPr txBox="1"/>
      </xdr:nvSpPr>
      <xdr:spPr>
        <a:xfrm>
          <a:off x="22212300" y="1246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120282</xdr:rowOff>
    </xdr:from>
    <xdr:to>
      <xdr:col>111</xdr:col>
      <xdr:colOff>177800</xdr:colOff>
      <xdr:row>73</xdr:row>
      <xdr:rowOff>155105</xdr:rowOff>
    </xdr:to>
    <xdr:cxnSp macro="">
      <xdr:nvCxnSpPr>
        <xdr:cNvPr id="841" name="直線コネクタ 840"/>
        <xdr:cNvCxnSpPr/>
      </xdr:nvCxnSpPr>
      <xdr:spPr>
        <a:xfrm>
          <a:off x="20434300" y="12636132"/>
          <a:ext cx="8890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24731</xdr:rowOff>
    </xdr:from>
    <xdr:ext cx="534377" cy="259045"/>
    <xdr:sp macro="" textlink="">
      <xdr:nvSpPr>
        <xdr:cNvPr id="843" name="テキスト ボックス 842"/>
        <xdr:cNvSpPr txBox="1"/>
      </xdr:nvSpPr>
      <xdr:spPr>
        <a:xfrm>
          <a:off x="21056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120282</xdr:rowOff>
    </xdr:from>
    <xdr:to>
      <xdr:col>107</xdr:col>
      <xdr:colOff>50800</xdr:colOff>
      <xdr:row>74</xdr:row>
      <xdr:rowOff>24308</xdr:rowOff>
    </xdr:to>
    <xdr:cxnSp macro="">
      <xdr:nvCxnSpPr>
        <xdr:cNvPr id="844" name="直線コネクタ 843"/>
        <xdr:cNvCxnSpPr/>
      </xdr:nvCxnSpPr>
      <xdr:spPr>
        <a:xfrm flipV="1">
          <a:off x="19545300" y="12636132"/>
          <a:ext cx="889000" cy="7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12349</xdr:rowOff>
    </xdr:from>
    <xdr:ext cx="534377" cy="259045"/>
    <xdr:sp macro="" textlink="">
      <xdr:nvSpPr>
        <xdr:cNvPr id="846" name="テキスト ボックス 845"/>
        <xdr:cNvSpPr txBox="1"/>
      </xdr:nvSpPr>
      <xdr:spPr>
        <a:xfrm>
          <a:off x="20167111" y="126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24308</xdr:rowOff>
    </xdr:from>
    <xdr:to>
      <xdr:col>102</xdr:col>
      <xdr:colOff>114300</xdr:colOff>
      <xdr:row>74</xdr:row>
      <xdr:rowOff>58407</xdr:rowOff>
    </xdr:to>
    <xdr:cxnSp macro="">
      <xdr:nvCxnSpPr>
        <xdr:cNvPr id="847" name="直線コネクタ 846"/>
        <xdr:cNvCxnSpPr/>
      </xdr:nvCxnSpPr>
      <xdr:spPr>
        <a:xfrm flipV="1">
          <a:off x="18656300" y="12711608"/>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8" name="フローチャート: 判断 847"/>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34789</xdr:rowOff>
    </xdr:from>
    <xdr:ext cx="534377" cy="259045"/>
    <xdr:sp macro="" textlink="">
      <xdr:nvSpPr>
        <xdr:cNvPr id="849" name="テキスト ボックス 848"/>
        <xdr:cNvSpPr txBox="1"/>
      </xdr:nvSpPr>
      <xdr:spPr>
        <a:xfrm>
          <a:off x="19278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50" name="フローチャート: 判断 849"/>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72344</xdr:rowOff>
    </xdr:from>
    <xdr:ext cx="534377" cy="259045"/>
    <xdr:sp macro="" textlink="">
      <xdr:nvSpPr>
        <xdr:cNvPr id="851" name="テキスト ボックス 850"/>
        <xdr:cNvSpPr txBox="1"/>
      </xdr:nvSpPr>
      <xdr:spPr>
        <a:xfrm>
          <a:off x="18389111" y="124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133388</xdr:rowOff>
    </xdr:from>
    <xdr:to>
      <xdr:col>116</xdr:col>
      <xdr:colOff>114300</xdr:colOff>
      <xdr:row>74</xdr:row>
      <xdr:rowOff>63538</xdr:rowOff>
    </xdr:to>
    <xdr:sp macro="" textlink="">
      <xdr:nvSpPr>
        <xdr:cNvPr id="857" name="楕円 856"/>
        <xdr:cNvSpPr/>
      </xdr:nvSpPr>
      <xdr:spPr>
        <a:xfrm>
          <a:off x="22110700" y="126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111815</xdr:rowOff>
    </xdr:from>
    <xdr:ext cx="534377" cy="259045"/>
    <xdr:sp macro="" textlink="">
      <xdr:nvSpPr>
        <xdr:cNvPr id="858" name="繰出金該当値テキスト"/>
        <xdr:cNvSpPr txBox="1"/>
      </xdr:nvSpPr>
      <xdr:spPr>
        <a:xfrm>
          <a:off x="22212300" y="126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104305</xdr:rowOff>
    </xdr:from>
    <xdr:to>
      <xdr:col>112</xdr:col>
      <xdr:colOff>38100</xdr:colOff>
      <xdr:row>74</xdr:row>
      <xdr:rowOff>34455</xdr:rowOff>
    </xdr:to>
    <xdr:sp macro="" textlink="">
      <xdr:nvSpPr>
        <xdr:cNvPr id="859" name="楕円 858"/>
        <xdr:cNvSpPr/>
      </xdr:nvSpPr>
      <xdr:spPr>
        <a:xfrm>
          <a:off x="21272500" y="126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25582</xdr:rowOff>
    </xdr:from>
    <xdr:ext cx="534377" cy="259045"/>
    <xdr:sp macro="" textlink="">
      <xdr:nvSpPr>
        <xdr:cNvPr id="860" name="テキスト ボックス 859"/>
        <xdr:cNvSpPr txBox="1"/>
      </xdr:nvSpPr>
      <xdr:spPr>
        <a:xfrm>
          <a:off x="21056111" y="1271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69482</xdr:rowOff>
    </xdr:from>
    <xdr:to>
      <xdr:col>107</xdr:col>
      <xdr:colOff>101600</xdr:colOff>
      <xdr:row>73</xdr:row>
      <xdr:rowOff>171082</xdr:rowOff>
    </xdr:to>
    <xdr:sp macro="" textlink="">
      <xdr:nvSpPr>
        <xdr:cNvPr id="861" name="楕円 860"/>
        <xdr:cNvSpPr/>
      </xdr:nvSpPr>
      <xdr:spPr>
        <a:xfrm>
          <a:off x="20383500" y="125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16159</xdr:rowOff>
    </xdr:from>
    <xdr:ext cx="534377" cy="259045"/>
    <xdr:sp macro="" textlink="">
      <xdr:nvSpPr>
        <xdr:cNvPr id="862" name="テキスト ボックス 861"/>
        <xdr:cNvSpPr txBox="1"/>
      </xdr:nvSpPr>
      <xdr:spPr>
        <a:xfrm>
          <a:off x="20167111" y="123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144958</xdr:rowOff>
    </xdr:from>
    <xdr:to>
      <xdr:col>102</xdr:col>
      <xdr:colOff>165100</xdr:colOff>
      <xdr:row>74</xdr:row>
      <xdr:rowOff>75108</xdr:rowOff>
    </xdr:to>
    <xdr:sp macro="" textlink="">
      <xdr:nvSpPr>
        <xdr:cNvPr id="863" name="楕円 862"/>
        <xdr:cNvSpPr/>
      </xdr:nvSpPr>
      <xdr:spPr>
        <a:xfrm>
          <a:off x="19494500" y="126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66235</xdr:rowOff>
    </xdr:from>
    <xdr:ext cx="534377" cy="259045"/>
    <xdr:sp macro="" textlink="">
      <xdr:nvSpPr>
        <xdr:cNvPr id="864" name="テキスト ボックス 863"/>
        <xdr:cNvSpPr txBox="1"/>
      </xdr:nvSpPr>
      <xdr:spPr>
        <a:xfrm>
          <a:off x="19278111" y="1275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7607</xdr:rowOff>
    </xdr:from>
    <xdr:to>
      <xdr:col>98</xdr:col>
      <xdr:colOff>38100</xdr:colOff>
      <xdr:row>74</xdr:row>
      <xdr:rowOff>109207</xdr:rowOff>
    </xdr:to>
    <xdr:sp macro="" textlink="">
      <xdr:nvSpPr>
        <xdr:cNvPr id="865" name="楕円 864"/>
        <xdr:cNvSpPr/>
      </xdr:nvSpPr>
      <xdr:spPr>
        <a:xfrm>
          <a:off x="18605500" y="1269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100334</xdr:rowOff>
    </xdr:from>
    <xdr:ext cx="534377" cy="259045"/>
    <xdr:sp macro="" textlink="">
      <xdr:nvSpPr>
        <xdr:cNvPr id="866" name="テキスト ボックス 865"/>
        <xdr:cNvSpPr txBox="1"/>
      </xdr:nvSpPr>
      <xdr:spPr>
        <a:xfrm>
          <a:off x="18389111" y="1278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物件費：職員適正化によって正規職員の削減を図ったため、住民一人当たりの人件費は類似団体中最も低くなっている。反して削減した正規職員数を臨時職員を活用することで補ってきたため、物件費の数値が上昇傾向にある。</a:t>
          </a:r>
        </a:p>
        <a:p>
          <a:r>
            <a:rPr kumimoji="1" lang="ja-JP" altLang="en-US" sz="1300">
              <a:latin typeface="ＭＳ Ｐゴシック" panose="020B0600070205080204" pitchFamily="50" charset="-128"/>
              <a:ea typeface="ＭＳ Ｐゴシック" panose="020B0600070205080204" pitchFamily="50" charset="-128"/>
            </a:rPr>
            <a:t>繰出金：下水道事業会計において、公債費のピークを迎えたため、公債費充当繰出金が多くなっている。平成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年度からの比較でみると減少しているものの、今後は施設の老朽化対策・長寿命化対策のため計画的に新規発行債を借り入れることから、来年度以降微増で推移すると推測できる。</a:t>
          </a:r>
        </a:p>
        <a:p>
          <a:r>
            <a:rPr kumimoji="1" lang="ja-JP" altLang="en-US" sz="1300">
              <a:latin typeface="ＭＳ Ｐゴシック" panose="020B0600070205080204" pitchFamily="50" charset="-128"/>
              <a:ea typeface="ＭＳ Ｐゴシック" panose="020B0600070205080204" pitchFamily="50" charset="-128"/>
            </a:rPr>
            <a:t>扶助費：直近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年間のピークであった平成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年度と比べて、数値は減少しているが、近年では高い水準の値となっている。今後も社会保障関連経費の増大に伴い、扶助費が増加することが見込まれるので、必要以上に増大しないように努めていく。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年度は、中学校給食棟改築事業や、地方創生交付金を活用したハード整備を行ったため、増加となっている。平成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年度以降も体育館の耐震補強等の大型事業が予定されていることから、増加傾向となることが予測できるが、投資的経費の平準化という観点からも、真に必要な事業のみを計画的に行っていく。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13,399
13,297
72.79
6,909,581
6,591,140
276,020
4,096,748
4,173,584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123372</xdr:rowOff>
    </xdr:from>
    <xdr:to>
      <xdr:col>24</xdr:col>
      <xdr:colOff>63500</xdr:colOff>
      <xdr:row>38</xdr:row>
      <xdr:rowOff>18215</xdr:rowOff>
    </xdr:to>
    <xdr:cxnSp macro="">
      <xdr:nvCxnSpPr>
        <xdr:cNvPr id="63" name="直線コネクタ 62"/>
        <xdr:cNvCxnSpPr/>
      </xdr:nvCxnSpPr>
      <xdr:spPr>
        <a:xfrm flipV="1">
          <a:off x="3797300" y="6467022"/>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31114</xdr:rowOff>
    </xdr:from>
    <xdr:ext cx="469744" cy="259045"/>
    <xdr:sp macro="" textlink="">
      <xdr:nvSpPr>
        <xdr:cNvPr id="64" name="議会費平均値テキスト"/>
        <xdr:cNvSpPr txBox="1"/>
      </xdr:nvSpPr>
      <xdr:spPr>
        <a:xfrm>
          <a:off x="4686300" y="586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108349</xdr:rowOff>
    </xdr:from>
    <xdr:to>
      <xdr:col>19</xdr:col>
      <xdr:colOff>177800</xdr:colOff>
      <xdr:row>38</xdr:row>
      <xdr:rowOff>18215</xdr:rowOff>
    </xdr:to>
    <xdr:cxnSp macro="">
      <xdr:nvCxnSpPr>
        <xdr:cNvPr id="66" name="直線コネクタ 65"/>
        <xdr:cNvCxnSpPr/>
      </xdr:nvCxnSpPr>
      <xdr:spPr>
        <a:xfrm>
          <a:off x="2908300" y="6451999"/>
          <a:ext cx="889000" cy="8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167512</xdr:rowOff>
    </xdr:from>
    <xdr:ext cx="469744" cy="259045"/>
    <xdr:sp macro="" textlink="">
      <xdr:nvSpPr>
        <xdr:cNvPr id="68" name="テキスト ボックス 67"/>
        <xdr:cNvSpPr txBox="1"/>
      </xdr:nvSpPr>
      <xdr:spPr>
        <a:xfrm>
          <a:off x="3562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108349</xdr:rowOff>
    </xdr:from>
    <xdr:to>
      <xdr:col>15</xdr:col>
      <xdr:colOff>50800</xdr:colOff>
      <xdr:row>38</xdr:row>
      <xdr:rowOff>79284</xdr:rowOff>
    </xdr:to>
    <xdr:cxnSp macro="">
      <xdr:nvCxnSpPr>
        <xdr:cNvPr id="69" name="直線コネクタ 68"/>
        <xdr:cNvCxnSpPr/>
      </xdr:nvCxnSpPr>
      <xdr:spPr>
        <a:xfrm flipV="1">
          <a:off x="2019300" y="6451999"/>
          <a:ext cx="889000" cy="1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169145</xdr:rowOff>
    </xdr:from>
    <xdr:ext cx="469744" cy="259045"/>
    <xdr:sp macro="" textlink="">
      <xdr:nvSpPr>
        <xdr:cNvPr id="71" name="テキスト ボックス 70"/>
        <xdr:cNvSpPr txBox="1"/>
      </xdr:nvSpPr>
      <xdr:spPr>
        <a:xfrm>
          <a:off x="2673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79284</xdr:rowOff>
    </xdr:from>
    <xdr:to>
      <xdr:col>10</xdr:col>
      <xdr:colOff>114300</xdr:colOff>
      <xdr:row>38</xdr:row>
      <xdr:rowOff>122718</xdr:rowOff>
    </xdr:to>
    <xdr:cxnSp macro="">
      <xdr:nvCxnSpPr>
        <xdr:cNvPr id="72" name="直線コネクタ 71"/>
        <xdr:cNvCxnSpPr/>
      </xdr:nvCxnSpPr>
      <xdr:spPr>
        <a:xfrm flipV="1">
          <a:off x="1130300" y="65943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171104</xdr:rowOff>
    </xdr:from>
    <xdr:ext cx="469744" cy="259045"/>
    <xdr:sp macro="" textlink="">
      <xdr:nvSpPr>
        <xdr:cNvPr id="74" name="テキスト ボックス 73"/>
        <xdr:cNvSpPr txBox="1"/>
      </xdr:nvSpPr>
      <xdr:spPr>
        <a:xfrm>
          <a:off x="1784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32964</xdr:rowOff>
    </xdr:from>
    <xdr:ext cx="469744" cy="259045"/>
    <xdr:sp macro="" textlink="">
      <xdr:nvSpPr>
        <xdr:cNvPr id="76" name="テキスト ボックス 75"/>
        <xdr:cNvSpPr txBox="1"/>
      </xdr:nvSpPr>
      <xdr:spPr>
        <a:xfrm>
          <a:off x="895428"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72572</xdr:rowOff>
    </xdr:from>
    <xdr:to>
      <xdr:col>24</xdr:col>
      <xdr:colOff>114300</xdr:colOff>
      <xdr:row>38</xdr:row>
      <xdr:rowOff>2722</xdr:rowOff>
    </xdr:to>
    <xdr:sp macro="" textlink="">
      <xdr:nvSpPr>
        <xdr:cNvPr id="82" name="楕円 81"/>
        <xdr:cNvSpPr/>
      </xdr:nvSpPr>
      <xdr:spPr>
        <a:xfrm>
          <a:off x="4584700" y="64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50999</xdr:rowOff>
    </xdr:from>
    <xdr:ext cx="469744" cy="259045"/>
    <xdr:sp macro="" textlink="">
      <xdr:nvSpPr>
        <xdr:cNvPr id="83" name="議会費該当値テキスト"/>
        <xdr:cNvSpPr txBox="1"/>
      </xdr:nvSpPr>
      <xdr:spPr>
        <a:xfrm>
          <a:off x="4686300" y="639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138866</xdr:rowOff>
    </xdr:from>
    <xdr:to>
      <xdr:col>20</xdr:col>
      <xdr:colOff>38100</xdr:colOff>
      <xdr:row>38</xdr:row>
      <xdr:rowOff>69016</xdr:rowOff>
    </xdr:to>
    <xdr:sp macro="" textlink="">
      <xdr:nvSpPr>
        <xdr:cNvPr id="84" name="楕円 83"/>
        <xdr:cNvSpPr/>
      </xdr:nvSpPr>
      <xdr:spPr>
        <a:xfrm>
          <a:off x="3746500" y="64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60142</xdr:rowOff>
    </xdr:from>
    <xdr:ext cx="469744" cy="259045"/>
    <xdr:sp macro="" textlink="">
      <xdr:nvSpPr>
        <xdr:cNvPr id="85" name="テキスト ボックス 84"/>
        <xdr:cNvSpPr txBox="1"/>
      </xdr:nvSpPr>
      <xdr:spPr>
        <a:xfrm>
          <a:off x="3562428" y="65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57549</xdr:rowOff>
    </xdr:from>
    <xdr:to>
      <xdr:col>15</xdr:col>
      <xdr:colOff>101600</xdr:colOff>
      <xdr:row>37</xdr:row>
      <xdr:rowOff>159149</xdr:rowOff>
    </xdr:to>
    <xdr:sp macro="" textlink="">
      <xdr:nvSpPr>
        <xdr:cNvPr id="86" name="楕円 85"/>
        <xdr:cNvSpPr/>
      </xdr:nvSpPr>
      <xdr:spPr>
        <a:xfrm>
          <a:off x="2857500" y="64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150276</xdr:rowOff>
    </xdr:from>
    <xdr:ext cx="469744" cy="259045"/>
    <xdr:sp macro="" textlink="">
      <xdr:nvSpPr>
        <xdr:cNvPr id="87" name="テキスト ボックス 86"/>
        <xdr:cNvSpPr txBox="1"/>
      </xdr:nvSpPr>
      <xdr:spPr>
        <a:xfrm>
          <a:off x="2673428" y="649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28484</xdr:rowOff>
    </xdr:from>
    <xdr:to>
      <xdr:col>10</xdr:col>
      <xdr:colOff>165100</xdr:colOff>
      <xdr:row>38</xdr:row>
      <xdr:rowOff>130084</xdr:rowOff>
    </xdr:to>
    <xdr:sp macro="" textlink="">
      <xdr:nvSpPr>
        <xdr:cNvPr id="88" name="楕円 87"/>
        <xdr:cNvSpPr/>
      </xdr:nvSpPr>
      <xdr:spPr>
        <a:xfrm>
          <a:off x="1968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121211</xdr:rowOff>
    </xdr:from>
    <xdr:ext cx="469744" cy="259045"/>
    <xdr:sp macro="" textlink="">
      <xdr:nvSpPr>
        <xdr:cNvPr id="89" name="テキスト ボックス 88"/>
        <xdr:cNvSpPr txBox="1"/>
      </xdr:nvSpPr>
      <xdr:spPr>
        <a:xfrm>
          <a:off x="1784428" y="663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71918</xdr:rowOff>
    </xdr:from>
    <xdr:to>
      <xdr:col>6</xdr:col>
      <xdr:colOff>38100</xdr:colOff>
      <xdr:row>39</xdr:row>
      <xdr:rowOff>2068</xdr:rowOff>
    </xdr:to>
    <xdr:sp macro="" textlink="">
      <xdr:nvSpPr>
        <xdr:cNvPr id="90" name="楕円 89"/>
        <xdr:cNvSpPr/>
      </xdr:nvSpPr>
      <xdr:spPr>
        <a:xfrm>
          <a:off x="1079500" y="658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164645</xdr:rowOff>
    </xdr:from>
    <xdr:ext cx="469744" cy="259045"/>
    <xdr:sp macro="" textlink="">
      <xdr:nvSpPr>
        <xdr:cNvPr id="91" name="テキスト ボックス 90"/>
        <xdr:cNvSpPr txBox="1"/>
      </xdr:nvSpPr>
      <xdr:spPr>
        <a:xfrm>
          <a:off x="895428" y="667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25795</xdr:rowOff>
    </xdr:from>
    <xdr:to>
      <xdr:col>24</xdr:col>
      <xdr:colOff>63500</xdr:colOff>
      <xdr:row>59</xdr:row>
      <xdr:rowOff>35461</xdr:rowOff>
    </xdr:to>
    <xdr:cxnSp macro="">
      <xdr:nvCxnSpPr>
        <xdr:cNvPr id="122" name="直線コネクタ 121"/>
        <xdr:cNvCxnSpPr/>
      </xdr:nvCxnSpPr>
      <xdr:spPr>
        <a:xfrm flipV="1">
          <a:off x="3797300" y="10141345"/>
          <a:ext cx="8382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35461</xdr:rowOff>
    </xdr:from>
    <xdr:to>
      <xdr:col>19</xdr:col>
      <xdr:colOff>177800</xdr:colOff>
      <xdr:row>59</xdr:row>
      <xdr:rowOff>35843</xdr:rowOff>
    </xdr:to>
    <xdr:cxnSp macro="">
      <xdr:nvCxnSpPr>
        <xdr:cNvPr id="125" name="直線コネクタ 124"/>
        <xdr:cNvCxnSpPr/>
      </xdr:nvCxnSpPr>
      <xdr:spPr>
        <a:xfrm flipV="1">
          <a:off x="2908300" y="10151011"/>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24509</xdr:rowOff>
    </xdr:from>
    <xdr:ext cx="599010" cy="259045"/>
    <xdr:sp macro="" textlink="">
      <xdr:nvSpPr>
        <xdr:cNvPr id="127" name="テキスト ボックス 126"/>
        <xdr:cNvSpPr txBox="1"/>
      </xdr:nvSpPr>
      <xdr:spPr>
        <a:xfrm>
          <a:off x="3497795" y="97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35843</xdr:rowOff>
    </xdr:from>
    <xdr:to>
      <xdr:col>15</xdr:col>
      <xdr:colOff>50800</xdr:colOff>
      <xdr:row>59</xdr:row>
      <xdr:rowOff>49380</xdr:rowOff>
    </xdr:to>
    <xdr:cxnSp macro="">
      <xdr:nvCxnSpPr>
        <xdr:cNvPr id="128" name="直線コネクタ 127"/>
        <xdr:cNvCxnSpPr/>
      </xdr:nvCxnSpPr>
      <xdr:spPr>
        <a:xfrm flipV="1">
          <a:off x="2019300" y="10151393"/>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49868</xdr:rowOff>
    </xdr:from>
    <xdr:ext cx="599010" cy="259045"/>
    <xdr:sp macro="" textlink="">
      <xdr:nvSpPr>
        <xdr:cNvPr id="130" name="テキスト ボックス 129"/>
        <xdr:cNvSpPr txBox="1"/>
      </xdr:nvSpPr>
      <xdr:spPr>
        <a:xfrm>
          <a:off x="2608795" y="98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45277</xdr:rowOff>
    </xdr:from>
    <xdr:to>
      <xdr:col>10</xdr:col>
      <xdr:colOff>114300</xdr:colOff>
      <xdr:row>59</xdr:row>
      <xdr:rowOff>49380</xdr:rowOff>
    </xdr:to>
    <xdr:cxnSp macro="">
      <xdr:nvCxnSpPr>
        <xdr:cNvPr id="131" name="直線コネクタ 130"/>
        <xdr:cNvCxnSpPr/>
      </xdr:nvCxnSpPr>
      <xdr:spPr>
        <a:xfrm>
          <a:off x="1130300" y="10160827"/>
          <a:ext cx="889000" cy="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45169</xdr:rowOff>
    </xdr:from>
    <xdr:ext cx="599010" cy="259045"/>
    <xdr:sp macro="" textlink="">
      <xdr:nvSpPr>
        <xdr:cNvPr id="133" name="テキスト ボックス 132"/>
        <xdr:cNvSpPr txBox="1"/>
      </xdr:nvSpPr>
      <xdr:spPr>
        <a:xfrm>
          <a:off x="1719795" y="981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42509</xdr:rowOff>
    </xdr:from>
    <xdr:ext cx="599010" cy="259045"/>
    <xdr:sp macro="" textlink="">
      <xdr:nvSpPr>
        <xdr:cNvPr id="135" name="テキスト ボックス 134"/>
        <xdr:cNvSpPr txBox="1"/>
      </xdr:nvSpPr>
      <xdr:spPr>
        <a:xfrm>
          <a:off x="830795" y="981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146445</xdr:rowOff>
    </xdr:from>
    <xdr:to>
      <xdr:col>24</xdr:col>
      <xdr:colOff>114300</xdr:colOff>
      <xdr:row>59</xdr:row>
      <xdr:rowOff>76595</xdr:rowOff>
    </xdr:to>
    <xdr:sp macro="" textlink="">
      <xdr:nvSpPr>
        <xdr:cNvPr id="141" name="楕円 140"/>
        <xdr:cNvSpPr/>
      </xdr:nvSpPr>
      <xdr:spPr>
        <a:xfrm>
          <a:off x="4584700" y="1009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61372</xdr:rowOff>
    </xdr:from>
    <xdr:ext cx="534377" cy="259045"/>
    <xdr:sp macro="" textlink="">
      <xdr:nvSpPr>
        <xdr:cNvPr id="142" name="総務費該当値テキスト"/>
        <xdr:cNvSpPr txBox="1"/>
      </xdr:nvSpPr>
      <xdr:spPr>
        <a:xfrm>
          <a:off x="4686300" y="1000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156111</xdr:rowOff>
    </xdr:from>
    <xdr:to>
      <xdr:col>20</xdr:col>
      <xdr:colOff>38100</xdr:colOff>
      <xdr:row>59</xdr:row>
      <xdr:rowOff>86261</xdr:rowOff>
    </xdr:to>
    <xdr:sp macro="" textlink="">
      <xdr:nvSpPr>
        <xdr:cNvPr id="143" name="楕円 142"/>
        <xdr:cNvSpPr/>
      </xdr:nvSpPr>
      <xdr:spPr>
        <a:xfrm>
          <a:off x="3746500" y="101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77388</xdr:rowOff>
    </xdr:from>
    <xdr:ext cx="534377" cy="259045"/>
    <xdr:sp macro="" textlink="">
      <xdr:nvSpPr>
        <xdr:cNvPr id="144" name="テキスト ボックス 143"/>
        <xdr:cNvSpPr txBox="1"/>
      </xdr:nvSpPr>
      <xdr:spPr>
        <a:xfrm>
          <a:off x="3530111" y="101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156493</xdr:rowOff>
    </xdr:from>
    <xdr:to>
      <xdr:col>15</xdr:col>
      <xdr:colOff>101600</xdr:colOff>
      <xdr:row>59</xdr:row>
      <xdr:rowOff>86643</xdr:rowOff>
    </xdr:to>
    <xdr:sp macro="" textlink="">
      <xdr:nvSpPr>
        <xdr:cNvPr id="145" name="楕円 144"/>
        <xdr:cNvSpPr/>
      </xdr:nvSpPr>
      <xdr:spPr>
        <a:xfrm>
          <a:off x="2857500" y="1010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77770</xdr:rowOff>
    </xdr:from>
    <xdr:ext cx="534377" cy="259045"/>
    <xdr:sp macro="" textlink="">
      <xdr:nvSpPr>
        <xdr:cNvPr id="146" name="テキスト ボックス 145"/>
        <xdr:cNvSpPr txBox="1"/>
      </xdr:nvSpPr>
      <xdr:spPr>
        <a:xfrm>
          <a:off x="2641111" y="1019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170030</xdr:rowOff>
    </xdr:from>
    <xdr:to>
      <xdr:col>10</xdr:col>
      <xdr:colOff>165100</xdr:colOff>
      <xdr:row>59</xdr:row>
      <xdr:rowOff>100180</xdr:rowOff>
    </xdr:to>
    <xdr:sp macro="" textlink="">
      <xdr:nvSpPr>
        <xdr:cNvPr id="147" name="楕円 146"/>
        <xdr:cNvSpPr/>
      </xdr:nvSpPr>
      <xdr:spPr>
        <a:xfrm>
          <a:off x="1968500" y="1011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91307</xdr:rowOff>
    </xdr:from>
    <xdr:ext cx="534377" cy="259045"/>
    <xdr:sp macro="" textlink="">
      <xdr:nvSpPr>
        <xdr:cNvPr id="148" name="テキスト ボックス 147"/>
        <xdr:cNvSpPr txBox="1"/>
      </xdr:nvSpPr>
      <xdr:spPr>
        <a:xfrm>
          <a:off x="1752111" y="1020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165927</xdr:rowOff>
    </xdr:from>
    <xdr:to>
      <xdr:col>6</xdr:col>
      <xdr:colOff>38100</xdr:colOff>
      <xdr:row>59</xdr:row>
      <xdr:rowOff>96077</xdr:rowOff>
    </xdr:to>
    <xdr:sp macro="" textlink="">
      <xdr:nvSpPr>
        <xdr:cNvPr id="149" name="楕円 148"/>
        <xdr:cNvSpPr/>
      </xdr:nvSpPr>
      <xdr:spPr>
        <a:xfrm>
          <a:off x="1079500" y="1011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87204</xdr:rowOff>
    </xdr:from>
    <xdr:ext cx="534377" cy="259045"/>
    <xdr:sp macro="" textlink="">
      <xdr:nvSpPr>
        <xdr:cNvPr id="150" name="テキスト ボックス 149"/>
        <xdr:cNvSpPr txBox="1"/>
      </xdr:nvSpPr>
      <xdr:spPr>
        <a:xfrm>
          <a:off x="863111" y="1020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158224</xdr:rowOff>
    </xdr:from>
    <xdr:to>
      <xdr:col>24</xdr:col>
      <xdr:colOff>63500</xdr:colOff>
      <xdr:row>78</xdr:row>
      <xdr:rowOff>1130</xdr:rowOff>
    </xdr:to>
    <xdr:cxnSp macro="">
      <xdr:nvCxnSpPr>
        <xdr:cNvPr id="180" name="直線コネクタ 179"/>
        <xdr:cNvCxnSpPr/>
      </xdr:nvCxnSpPr>
      <xdr:spPr>
        <a:xfrm>
          <a:off x="3797300" y="13359874"/>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3184</xdr:rowOff>
    </xdr:from>
    <xdr:ext cx="599010" cy="259045"/>
    <xdr:sp macro="" textlink="">
      <xdr:nvSpPr>
        <xdr:cNvPr id="181" name="民生費平均値テキスト"/>
        <xdr:cNvSpPr txBox="1"/>
      </xdr:nvSpPr>
      <xdr:spPr>
        <a:xfrm>
          <a:off x="4686300" y="1286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158224</xdr:rowOff>
    </xdr:from>
    <xdr:to>
      <xdr:col>19</xdr:col>
      <xdr:colOff>177800</xdr:colOff>
      <xdr:row>78</xdr:row>
      <xdr:rowOff>13055</xdr:rowOff>
    </xdr:to>
    <xdr:cxnSp macro="">
      <xdr:nvCxnSpPr>
        <xdr:cNvPr id="183" name="直線コネクタ 182"/>
        <xdr:cNvCxnSpPr/>
      </xdr:nvCxnSpPr>
      <xdr:spPr>
        <a:xfrm flipV="1">
          <a:off x="2908300" y="13359874"/>
          <a:ext cx="889000" cy="2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63291</xdr:rowOff>
    </xdr:from>
    <xdr:ext cx="599010" cy="259045"/>
    <xdr:sp macro="" textlink="">
      <xdr:nvSpPr>
        <xdr:cNvPr id="185" name="テキスト ボックス 184"/>
        <xdr:cNvSpPr txBox="1"/>
      </xdr:nvSpPr>
      <xdr:spPr>
        <a:xfrm>
          <a:off x="3497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169875</xdr:rowOff>
    </xdr:from>
    <xdr:to>
      <xdr:col>15</xdr:col>
      <xdr:colOff>50800</xdr:colOff>
      <xdr:row>78</xdr:row>
      <xdr:rowOff>13055</xdr:rowOff>
    </xdr:to>
    <xdr:cxnSp macro="">
      <xdr:nvCxnSpPr>
        <xdr:cNvPr id="186" name="直線コネクタ 185"/>
        <xdr:cNvCxnSpPr/>
      </xdr:nvCxnSpPr>
      <xdr:spPr>
        <a:xfrm>
          <a:off x="2019300" y="13200075"/>
          <a:ext cx="889000" cy="1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40317</xdr:rowOff>
    </xdr:from>
    <xdr:ext cx="599010" cy="259045"/>
    <xdr:sp macro="" textlink="">
      <xdr:nvSpPr>
        <xdr:cNvPr id="188" name="テキスト ボックス 187"/>
        <xdr:cNvSpPr txBox="1"/>
      </xdr:nvSpPr>
      <xdr:spPr>
        <a:xfrm>
          <a:off x="2608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169875</xdr:rowOff>
    </xdr:from>
    <xdr:to>
      <xdr:col>10</xdr:col>
      <xdr:colOff>114300</xdr:colOff>
      <xdr:row>77</xdr:row>
      <xdr:rowOff>105074</xdr:rowOff>
    </xdr:to>
    <xdr:cxnSp macro="">
      <xdr:nvCxnSpPr>
        <xdr:cNvPr id="189" name="直線コネクタ 188"/>
        <xdr:cNvCxnSpPr/>
      </xdr:nvCxnSpPr>
      <xdr:spPr>
        <a:xfrm flipV="1">
          <a:off x="1130300" y="13200075"/>
          <a:ext cx="889000" cy="10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898</xdr:rowOff>
    </xdr:from>
    <xdr:ext cx="599010" cy="259045"/>
    <xdr:sp macro="" textlink="">
      <xdr:nvSpPr>
        <xdr:cNvPr id="191" name="テキスト ボックス 190"/>
        <xdr:cNvSpPr txBox="1"/>
      </xdr:nvSpPr>
      <xdr:spPr>
        <a:xfrm>
          <a:off x="1719795" y="128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104134</xdr:rowOff>
    </xdr:from>
    <xdr:ext cx="599010" cy="259045"/>
    <xdr:sp macro="" textlink="">
      <xdr:nvSpPr>
        <xdr:cNvPr id="193" name="テキスト ボックス 192"/>
        <xdr:cNvSpPr txBox="1"/>
      </xdr:nvSpPr>
      <xdr:spPr>
        <a:xfrm>
          <a:off x="830795" y="129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121780</xdr:rowOff>
    </xdr:from>
    <xdr:to>
      <xdr:col>24</xdr:col>
      <xdr:colOff>114300</xdr:colOff>
      <xdr:row>78</xdr:row>
      <xdr:rowOff>51930</xdr:rowOff>
    </xdr:to>
    <xdr:sp macro="" textlink="">
      <xdr:nvSpPr>
        <xdr:cNvPr id="199" name="楕円 198"/>
        <xdr:cNvSpPr/>
      </xdr:nvSpPr>
      <xdr:spPr>
        <a:xfrm>
          <a:off x="4584700" y="133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100207</xdr:rowOff>
    </xdr:from>
    <xdr:ext cx="599010" cy="259045"/>
    <xdr:sp macro="" textlink="">
      <xdr:nvSpPr>
        <xdr:cNvPr id="200" name="民生費該当値テキスト"/>
        <xdr:cNvSpPr txBox="1"/>
      </xdr:nvSpPr>
      <xdr:spPr>
        <a:xfrm>
          <a:off x="4686300" y="1330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107424</xdr:rowOff>
    </xdr:from>
    <xdr:to>
      <xdr:col>20</xdr:col>
      <xdr:colOff>38100</xdr:colOff>
      <xdr:row>78</xdr:row>
      <xdr:rowOff>37574</xdr:rowOff>
    </xdr:to>
    <xdr:sp macro="" textlink="">
      <xdr:nvSpPr>
        <xdr:cNvPr id="201" name="楕円 200"/>
        <xdr:cNvSpPr/>
      </xdr:nvSpPr>
      <xdr:spPr>
        <a:xfrm>
          <a:off x="3746500" y="133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28701</xdr:rowOff>
    </xdr:from>
    <xdr:ext cx="599010" cy="259045"/>
    <xdr:sp macro="" textlink="">
      <xdr:nvSpPr>
        <xdr:cNvPr id="202" name="テキスト ボックス 201"/>
        <xdr:cNvSpPr txBox="1"/>
      </xdr:nvSpPr>
      <xdr:spPr>
        <a:xfrm>
          <a:off x="3497795" y="1340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133705</xdr:rowOff>
    </xdr:from>
    <xdr:to>
      <xdr:col>15</xdr:col>
      <xdr:colOff>101600</xdr:colOff>
      <xdr:row>78</xdr:row>
      <xdr:rowOff>63855</xdr:rowOff>
    </xdr:to>
    <xdr:sp macro="" textlink="">
      <xdr:nvSpPr>
        <xdr:cNvPr id="203" name="楕円 202"/>
        <xdr:cNvSpPr/>
      </xdr:nvSpPr>
      <xdr:spPr>
        <a:xfrm>
          <a:off x="28575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54982</xdr:rowOff>
    </xdr:from>
    <xdr:ext cx="599010" cy="259045"/>
    <xdr:sp macro="" textlink="">
      <xdr:nvSpPr>
        <xdr:cNvPr id="204" name="テキスト ボックス 203"/>
        <xdr:cNvSpPr txBox="1"/>
      </xdr:nvSpPr>
      <xdr:spPr>
        <a:xfrm>
          <a:off x="2608795" y="1342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119075</xdr:rowOff>
    </xdr:from>
    <xdr:to>
      <xdr:col>10</xdr:col>
      <xdr:colOff>165100</xdr:colOff>
      <xdr:row>77</xdr:row>
      <xdr:rowOff>49225</xdr:rowOff>
    </xdr:to>
    <xdr:sp macro="" textlink="">
      <xdr:nvSpPr>
        <xdr:cNvPr id="205" name="楕円 204"/>
        <xdr:cNvSpPr/>
      </xdr:nvSpPr>
      <xdr:spPr>
        <a:xfrm>
          <a:off x="1968500" y="131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40352</xdr:rowOff>
    </xdr:from>
    <xdr:ext cx="599010" cy="259045"/>
    <xdr:sp macro="" textlink="">
      <xdr:nvSpPr>
        <xdr:cNvPr id="206" name="テキスト ボックス 205"/>
        <xdr:cNvSpPr txBox="1"/>
      </xdr:nvSpPr>
      <xdr:spPr>
        <a:xfrm>
          <a:off x="1719795" y="1324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54274</xdr:rowOff>
    </xdr:from>
    <xdr:to>
      <xdr:col>6</xdr:col>
      <xdr:colOff>38100</xdr:colOff>
      <xdr:row>77</xdr:row>
      <xdr:rowOff>155874</xdr:rowOff>
    </xdr:to>
    <xdr:sp macro="" textlink="">
      <xdr:nvSpPr>
        <xdr:cNvPr id="207" name="楕円 206"/>
        <xdr:cNvSpPr/>
      </xdr:nvSpPr>
      <xdr:spPr>
        <a:xfrm>
          <a:off x="1079500" y="1325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147001</xdr:rowOff>
    </xdr:from>
    <xdr:ext cx="599010" cy="259045"/>
    <xdr:sp macro="" textlink="">
      <xdr:nvSpPr>
        <xdr:cNvPr id="208" name="テキスト ボックス 207"/>
        <xdr:cNvSpPr txBox="1"/>
      </xdr:nvSpPr>
      <xdr:spPr>
        <a:xfrm>
          <a:off x="830795" y="1334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137478</xdr:rowOff>
    </xdr:from>
    <xdr:to>
      <xdr:col>24</xdr:col>
      <xdr:colOff>63500</xdr:colOff>
      <xdr:row>97</xdr:row>
      <xdr:rowOff>151546</xdr:rowOff>
    </xdr:to>
    <xdr:cxnSp macro="">
      <xdr:nvCxnSpPr>
        <xdr:cNvPr id="235" name="直線コネクタ 234"/>
        <xdr:cNvCxnSpPr/>
      </xdr:nvCxnSpPr>
      <xdr:spPr>
        <a:xfrm>
          <a:off x="3797300" y="16768128"/>
          <a:ext cx="838200" cy="1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138468</xdr:rowOff>
    </xdr:from>
    <xdr:ext cx="534377" cy="259045"/>
    <xdr:sp macro="" textlink="">
      <xdr:nvSpPr>
        <xdr:cNvPr id="236" name="衛生費平均値テキスト"/>
        <xdr:cNvSpPr txBox="1"/>
      </xdr:nvSpPr>
      <xdr:spPr>
        <a:xfrm>
          <a:off x="4686300" y="16426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137478</xdr:rowOff>
    </xdr:from>
    <xdr:to>
      <xdr:col>19</xdr:col>
      <xdr:colOff>177800</xdr:colOff>
      <xdr:row>97</xdr:row>
      <xdr:rowOff>140591</xdr:rowOff>
    </xdr:to>
    <xdr:cxnSp macro="">
      <xdr:nvCxnSpPr>
        <xdr:cNvPr id="238" name="直線コネクタ 237"/>
        <xdr:cNvCxnSpPr/>
      </xdr:nvCxnSpPr>
      <xdr:spPr>
        <a:xfrm flipV="1">
          <a:off x="2908300" y="16768128"/>
          <a:ext cx="8890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102987</xdr:rowOff>
    </xdr:from>
    <xdr:ext cx="534377" cy="259045"/>
    <xdr:sp macro="" textlink="">
      <xdr:nvSpPr>
        <xdr:cNvPr id="240" name="テキスト ボックス 239"/>
        <xdr:cNvSpPr txBox="1"/>
      </xdr:nvSpPr>
      <xdr:spPr>
        <a:xfrm>
          <a:off x="3530111" y="1639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94140</xdr:rowOff>
    </xdr:from>
    <xdr:to>
      <xdr:col>15</xdr:col>
      <xdr:colOff>50800</xdr:colOff>
      <xdr:row>97</xdr:row>
      <xdr:rowOff>140591</xdr:rowOff>
    </xdr:to>
    <xdr:cxnSp macro="">
      <xdr:nvCxnSpPr>
        <xdr:cNvPr id="241" name="直線コネクタ 240"/>
        <xdr:cNvCxnSpPr/>
      </xdr:nvCxnSpPr>
      <xdr:spPr>
        <a:xfrm>
          <a:off x="2019300" y="16724790"/>
          <a:ext cx="889000" cy="4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116629</xdr:rowOff>
    </xdr:from>
    <xdr:ext cx="534377" cy="259045"/>
    <xdr:sp macro="" textlink="">
      <xdr:nvSpPr>
        <xdr:cNvPr id="243" name="テキスト ボックス 242"/>
        <xdr:cNvSpPr txBox="1"/>
      </xdr:nvSpPr>
      <xdr:spPr>
        <a:xfrm>
          <a:off x="2641111" y="164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94140</xdr:rowOff>
    </xdr:from>
    <xdr:to>
      <xdr:col>10</xdr:col>
      <xdr:colOff>114300</xdr:colOff>
      <xdr:row>97</xdr:row>
      <xdr:rowOff>153101</xdr:rowOff>
    </xdr:to>
    <xdr:cxnSp macro="">
      <xdr:nvCxnSpPr>
        <xdr:cNvPr id="244" name="直線コネクタ 243"/>
        <xdr:cNvCxnSpPr/>
      </xdr:nvCxnSpPr>
      <xdr:spPr>
        <a:xfrm flipV="1">
          <a:off x="1130300" y="16724790"/>
          <a:ext cx="889000" cy="5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101272</xdr:rowOff>
    </xdr:from>
    <xdr:ext cx="534377" cy="259045"/>
    <xdr:sp macro="" textlink="">
      <xdr:nvSpPr>
        <xdr:cNvPr id="246" name="テキスト ボックス 245"/>
        <xdr:cNvSpPr txBox="1"/>
      </xdr:nvSpPr>
      <xdr:spPr>
        <a:xfrm>
          <a:off x="1752111" y="16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102497</xdr:rowOff>
    </xdr:from>
    <xdr:ext cx="534377" cy="259045"/>
    <xdr:sp macro="" textlink="">
      <xdr:nvSpPr>
        <xdr:cNvPr id="248" name="テキスト ボックス 247"/>
        <xdr:cNvSpPr txBox="1"/>
      </xdr:nvSpPr>
      <xdr:spPr>
        <a:xfrm>
          <a:off x="863111" y="163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100746</xdr:rowOff>
    </xdr:from>
    <xdr:to>
      <xdr:col>24</xdr:col>
      <xdr:colOff>114300</xdr:colOff>
      <xdr:row>98</xdr:row>
      <xdr:rowOff>30896</xdr:rowOff>
    </xdr:to>
    <xdr:sp macro="" textlink="">
      <xdr:nvSpPr>
        <xdr:cNvPr id="254" name="楕円 253"/>
        <xdr:cNvSpPr/>
      </xdr:nvSpPr>
      <xdr:spPr>
        <a:xfrm>
          <a:off x="4584700" y="1673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15673</xdr:rowOff>
    </xdr:from>
    <xdr:ext cx="534377" cy="259045"/>
    <xdr:sp macro="" textlink="">
      <xdr:nvSpPr>
        <xdr:cNvPr id="255" name="衛生費該当値テキスト"/>
        <xdr:cNvSpPr txBox="1"/>
      </xdr:nvSpPr>
      <xdr:spPr>
        <a:xfrm>
          <a:off x="4686300" y="1664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86678</xdr:rowOff>
    </xdr:from>
    <xdr:to>
      <xdr:col>20</xdr:col>
      <xdr:colOff>38100</xdr:colOff>
      <xdr:row>98</xdr:row>
      <xdr:rowOff>16828</xdr:rowOff>
    </xdr:to>
    <xdr:sp macro="" textlink="">
      <xdr:nvSpPr>
        <xdr:cNvPr id="256" name="楕円 255"/>
        <xdr:cNvSpPr/>
      </xdr:nvSpPr>
      <xdr:spPr>
        <a:xfrm>
          <a:off x="3746500" y="167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7955</xdr:rowOff>
    </xdr:from>
    <xdr:ext cx="534377" cy="259045"/>
    <xdr:sp macro="" textlink="">
      <xdr:nvSpPr>
        <xdr:cNvPr id="257" name="テキスト ボックス 256"/>
        <xdr:cNvSpPr txBox="1"/>
      </xdr:nvSpPr>
      <xdr:spPr>
        <a:xfrm>
          <a:off x="3530111" y="1681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89791</xdr:rowOff>
    </xdr:from>
    <xdr:to>
      <xdr:col>15</xdr:col>
      <xdr:colOff>101600</xdr:colOff>
      <xdr:row>98</xdr:row>
      <xdr:rowOff>19941</xdr:rowOff>
    </xdr:to>
    <xdr:sp macro="" textlink="">
      <xdr:nvSpPr>
        <xdr:cNvPr id="258" name="楕円 257"/>
        <xdr:cNvSpPr/>
      </xdr:nvSpPr>
      <xdr:spPr>
        <a:xfrm>
          <a:off x="2857500" y="1672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11068</xdr:rowOff>
    </xdr:from>
    <xdr:ext cx="534377" cy="259045"/>
    <xdr:sp macro="" textlink="">
      <xdr:nvSpPr>
        <xdr:cNvPr id="259" name="テキスト ボックス 258"/>
        <xdr:cNvSpPr txBox="1"/>
      </xdr:nvSpPr>
      <xdr:spPr>
        <a:xfrm>
          <a:off x="2641111" y="1681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43340</xdr:rowOff>
    </xdr:from>
    <xdr:to>
      <xdr:col>10</xdr:col>
      <xdr:colOff>165100</xdr:colOff>
      <xdr:row>97</xdr:row>
      <xdr:rowOff>144940</xdr:rowOff>
    </xdr:to>
    <xdr:sp macro="" textlink="">
      <xdr:nvSpPr>
        <xdr:cNvPr id="260" name="楕円 259"/>
        <xdr:cNvSpPr/>
      </xdr:nvSpPr>
      <xdr:spPr>
        <a:xfrm>
          <a:off x="1968500" y="166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136067</xdr:rowOff>
    </xdr:from>
    <xdr:ext cx="534377" cy="259045"/>
    <xdr:sp macro="" textlink="">
      <xdr:nvSpPr>
        <xdr:cNvPr id="261" name="テキスト ボックス 260"/>
        <xdr:cNvSpPr txBox="1"/>
      </xdr:nvSpPr>
      <xdr:spPr>
        <a:xfrm>
          <a:off x="1752111" y="167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102301</xdr:rowOff>
    </xdr:from>
    <xdr:to>
      <xdr:col>6</xdr:col>
      <xdr:colOff>38100</xdr:colOff>
      <xdr:row>98</xdr:row>
      <xdr:rowOff>32451</xdr:rowOff>
    </xdr:to>
    <xdr:sp macro="" textlink="">
      <xdr:nvSpPr>
        <xdr:cNvPr id="262" name="楕円 261"/>
        <xdr:cNvSpPr/>
      </xdr:nvSpPr>
      <xdr:spPr>
        <a:xfrm>
          <a:off x="1079500" y="1673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23578</xdr:rowOff>
    </xdr:from>
    <xdr:ext cx="534377" cy="259045"/>
    <xdr:sp macro="" textlink="">
      <xdr:nvSpPr>
        <xdr:cNvPr id="263" name="テキスト ボックス 262"/>
        <xdr:cNvSpPr txBox="1"/>
      </xdr:nvSpPr>
      <xdr:spPr>
        <a:xfrm>
          <a:off x="863111" y="1682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66548</xdr:rowOff>
    </xdr:from>
    <xdr:to>
      <xdr:col>55</xdr:col>
      <xdr:colOff>0</xdr:colOff>
      <xdr:row>39</xdr:row>
      <xdr:rowOff>68834</xdr:rowOff>
    </xdr:to>
    <xdr:cxnSp macro="">
      <xdr:nvCxnSpPr>
        <xdr:cNvPr id="294" name="直線コネクタ 293"/>
        <xdr:cNvCxnSpPr/>
      </xdr:nvCxnSpPr>
      <xdr:spPr>
        <a:xfrm flipV="1">
          <a:off x="9639300" y="675309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68834</xdr:rowOff>
    </xdr:from>
    <xdr:to>
      <xdr:col>50</xdr:col>
      <xdr:colOff>114300</xdr:colOff>
      <xdr:row>39</xdr:row>
      <xdr:rowOff>74385</xdr:rowOff>
    </xdr:to>
    <xdr:cxnSp macro="">
      <xdr:nvCxnSpPr>
        <xdr:cNvPr id="297" name="直線コネクタ 296"/>
        <xdr:cNvCxnSpPr/>
      </xdr:nvCxnSpPr>
      <xdr:spPr>
        <a:xfrm flipV="1">
          <a:off x="8750300" y="6755384"/>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69487</xdr:rowOff>
    </xdr:from>
    <xdr:to>
      <xdr:col>45</xdr:col>
      <xdr:colOff>177800</xdr:colOff>
      <xdr:row>39</xdr:row>
      <xdr:rowOff>74385</xdr:rowOff>
    </xdr:to>
    <xdr:cxnSp macro="">
      <xdr:nvCxnSpPr>
        <xdr:cNvPr id="300" name="直線コネクタ 299"/>
        <xdr:cNvCxnSpPr/>
      </xdr:nvCxnSpPr>
      <xdr:spPr>
        <a:xfrm>
          <a:off x="7861300" y="6756037"/>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11031</xdr:rowOff>
    </xdr:from>
    <xdr:to>
      <xdr:col>41</xdr:col>
      <xdr:colOff>50800</xdr:colOff>
      <xdr:row>39</xdr:row>
      <xdr:rowOff>69487</xdr:rowOff>
    </xdr:to>
    <xdr:cxnSp macro="">
      <xdr:nvCxnSpPr>
        <xdr:cNvPr id="303" name="直線コネクタ 302"/>
        <xdr:cNvCxnSpPr/>
      </xdr:nvCxnSpPr>
      <xdr:spPr>
        <a:xfrm>
          <a:off x="6972300" y="6697581"/>
          <a:ext cx="8890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73459</xdr:rowOff>
    </xdr:from>
    <xdr:ext cx="469744" cy="259045"/>
    <xdr:sp macro="" textlink="">
      <xdr:nvSpPr>
        <xdr:cNvPr id="307" name="テキスト ボックス 306"/>
        <xdr:cNvSpPr txBox="1"/>
      </xdr:nvSpPr>
      <xdr:spPr>
        <a:xfrm>
          <a:off x="6737428"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15748</xdr:rowOff>
    </xdr:from>
    <xdr:to>
      <xdr:col>55</xdr:col>
      <xdr:colOff>50800</xdr:colOff>
      <xdr:row>39</xdr:row>
      <xdr:rowOff>117348</xdr:rowOff>
    </xdr:to>
    <xdr:sp macro="" textlink="">
      <xdr:nvSpPr>
        <xdr:cNvPr id="313" name="楕円 312"/>
        <xdr:cNvSpPr/>
      </xdr:nvSpPr>
      <xdr:spPr>
        <a:xfrm>
          <a:off x="10426700" y="67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102125</xdr:rowOff>
    </xdr:from>
    <xdr:ext cx="313932" cy="259045"/>
    <xdr:sp macro="" textlink="">
      <xdr:nvSpPr>
        <xdr:cNvPr id="314" name="労働費該当値テキスト"/>
        <xdr:cNvSpPr txBox="1"/>
      </xdr:nvSpPr>
      <xdr:spPr>
        <a:xfrm>
          <a:off x="10528300" y="6617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18034</xdr:rowOff>
    </xdr:from>
    <xdr:to>
      <xdr:col>50</xdr:col>
      <xdr:colOff>165100</xdr:colOff>
      <xdr:row>39</xdr:row>
      <xdr:rowOff>119634</xdr:rowOff>
    </xdr:to>
    <xdr:sp macro="" textlink="">
      <xdr:nvSpPr>
        <xdr:cNvPr id="315" name="楕円 314"/>
        <xdr:cNvSpPr/>
      </xdr:nvSpPr>
      <xdr:spPr>
        <a:xfrm>
          <a:off x="9588500" y="67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110761</xdr:rowOff>
    </xdr:from>
    <xdr:ext cx="313932" cy="259045"/>
    <xdr:sp macro="" textlink="">
      <xdr:nvSpPr>
        <xdr:cNvPr id="316" name="テキスト ボックス 315"/>
        <xdr:cNvSpPr txBox="1"/>
      </xdr:nvSpPr>
      <xdr:spPr>
        <a:xfrm>
          <a:off x="9482333" y="6797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23585</xdr:rowOff>
    </xdr:from>
    <xdr:to>
      <xdr:col>46</xdr:col>
      <xdr:colOff>38100</xdr:colOff>
      <xdr:row>39</xdr:row>
      <xdr:rowOff>125185</xdr:rowOff>
    </xdr:to>
    <xdr:sp macro="" textlink="">
      <xdr:nvSpPr>
        <xdr:cNvPr id="317" name="楕円 316"/>
        <xdr:cNvSpPr/>
      </xdr:nvSpPr>
      <xdr:spPr>
        <a:xfrm>
          <a:off x="86995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116312</xdr:rowOff>
    </xdr:from>
    <xdr:ext cx="313932" cy="259045"/>
    <xdr:sp macro="" textlink="">
      <xdr:nvSpPr>
        <xdr:cNvPr id="318" name="テキスト ボックス 317"/>
        <xdr:cNvSpPr txBox="1"/>
      </xdr:nvSpPr>
      <xdr:spPr>
        <a:xfrm>
          <a:off x="8593333" y="68028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18687</xdr:rowOff>
    </xdr:from>
    <xdr:to>
      <xdr:col>41</xdr:col>
      <xdr:colOff>101600</xdr:colOff>
      <xdr:row>39</xdr:row>
      <xdr:rowOff>120287</xdr:rowOff>
    </xdr:to>
    <xdr:sp macro="" textlink="">
      <xdr:nvSpPr>
        <xdr:cNvPr id="319" name="楕円 318"/>
        <xdr:cNvSpPr/>
      </xdr:nvSpPr>
      <xdr:spPr>
        <a:xfrm>
          <a:off x="7810500" y="67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111414</xdr:rowOff>
    </xdr:from>
    <xdr:ext cx="313932" cy="259045"/>
    <xdr:sp macro="" textlink="">
      <xdr:nvSpPr>
        <xdr:cNvPr id="320" name="テキスト ボックス 319"/>
        <xdr:cNvSpPr txBox="1"/>
      </xdr:nvSpPr>
      <xdr:spPr>
        <a:xfrm>
          <a:off x="7704333" y="679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131681</xdr:rowOff>
    </xdr:from>
    <xdr:to>
      <xdr:col>36</xdr:col>
      <xdr:colOff>165100</xdr:colOff>
      <xdr:row>39</xdr:row>
      <xdr:rowOff>61831</xdr:rowOff>
    </xdr:to>
    <xdr:sp macro="" textlink="">
      <xdr:nvSpPr>
        <xdr:cNvPr id="321" name="楕円 320"/>
        <xdr:cNvSpPr/>
      </xdr:nvSpPr>
      <xdr:spPr>
        <a:xfrm>
          <a:off x="6921500" y="664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52958</xdr:rowOff>
    </xdr:from>
    <xdr:ext cx="378565" cy="259045"/>
    <xdr:sp macro="" textlink="">
      <xdr:nvSpPr>
        <xdr:cNvPr id="322" name="テキスト ボックス 321"/>
        <xdr:cNvSpPr txBox="1"/>
      </xdr:nvSpPr>
      <xdr:spPr>
        <a:xfrm>
          <a:off x="6783017" y="673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108176</xdr:rowOff>
    </xdr:from>
    <xdr:to>
      <xdr:col>55</xdr:col>
      <xdr:colOff>0</xdr:colOff>
      <xdr:row>57</xdr:row>
      <xdr:rowOff>129793</xdr:rowOff>
    </xdr:to>
    <xdr:cxnSp macro="">
      <xdr:nvCxnSpPr>
        <xdr:cNvPr id="349" name="直線コネクタ 348"/>
        <xdr:cNvCxnSpPr/>
      </xdr:nvCxnSpPr>
      <xdr:spPr>
        <a:xfrm flipV="1">
          <a:off x="9639300" y="9880826"/>
          <a:ext cx="838200" cy="2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130925</xdr:rowOff>
    </xdr:from>
    <xdr:ext cx="534377" cy="259045"/>
    <xdr:sp macro="" textlink="">
      <xdr:nvSpPr>
        <xdr:cNvPr id="350" name="農林水産業費平均値テキスト"/>
        <xdr:cNvSpPr txBox="1"/>
      </xdr:nvSpPr>
      <xdr:spPr>
        <a:xfrm>
          <a:off x="10528300" y="956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114069</xdr:rowOff>
    </xdr:from>
    <xdr:to>
      <xdr:col>50</xdr:col>
      <xdr:colOff>114300</xdr:colOff>
      <xdr:row>57</xdr:row>
      <xdr:rowOff>129793</xdr:rowOff>
    </xdr:to>
    <xdr:cxnSp macro="">
      <xdr:nvCxnSpPr>
        <xdr:cNvPr id="352" name="直線コネクタ 351"/>
        <xdr:cNvCxnSpPr/>
      </xdr:nvCxnSpPr>
      <xdr:spPr>
        <a:xfrm>
          <a:off x="8750300" y="9886719"/>
          <a:ext cx="889000" cy="1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88375</xdr:rowOff>
    </xdr:from>
    <xdr:ext cx="534377" cy="259045"/>
    <xdr:sp macro="" textlink="">
      <xdr:nvSpPr>
        <xdr:cNvPr id="354" name="テキスト ボックス 353"/>
        <xdr:cNvSpPr txBox="1"/>
      </xdr:nvSpPr>
      <xdr:spPr>
        <a:xfrm>
          <a:off x="9372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98607</xdr:rowOff>
    </xdr:from>
    <xdr:to>
      <xdr:col>45</xdr:col>
      <xdr:colOff>177800</xdr:colOff>
      <xdr:row>57</xdr:row>
      <xdr:rowOff>114069</xdr:rowOff>
    </xdr:to>
    <xdr:cxnSp macro="">
      <xdr:nvCxnSpPr>
        <xdr:cNvPr id="355" name="直線コネクタ 354"/>
        <xdr:cNvCxnSpPr/>
      </xdr:nvCxnSpPr>
      <xdr:spPr>
        <a:xfrm>
          <a:off x="7861300" y="9871257"/>
          <a:ext cx="889000" cy="1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7" name="テキスト ボックス 356"/>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98607</xdr:rowOff>
    </xdr:from>
    <xdr:to>
      <xdr:col>41</xdr:col>
      <xdr:colOff>50800</xdr:colOff>
      <xdr:row>57</xdr:row>
      <xdr:rowOff>102433</xdr:rowOff>
    </xdr:to>
    <xdr:cxnSp macro="">
      <xdr:nvCxnSpPr>
        <xdr:cNvPr id="358" name="直線コネクタ 357"/>
        <xdr:cNvCxnSpPr/>
      </xdr:nvCxnSpPr>
      <xdr:spPr>
        <a:xfrm flipV="1">
          <a:off x="6972300" y="9871257"/>
          <a:ext cx="889000" cy="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93815</xdr:rowOff>
    </xdr:from>
    <xdr:ext cx="534377" cy="259045"/>
    <xdr:sp macro="" textlink="">
      <xdr:nvSpPr>
        <xdr:cNvPr id="360" name="テキスト ボックス 359"/>
        <xdr:cNvSpPr txBox="1"/>
      </xdr:nvSpPr>
      <xdr:spPr>
        <a:xfrm>
          <a:off x="7594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90610</xdr:rowOff>
    </xdr:from>
    <xdr:ext cx="534377" cy="259045"/>
    <xdr:sp macro="" textlink="">
      <xdr:nvSpPr>
        <xdr:cNvPr id="362" name="テキスト ボックス 361"/>
        <xdr:cNvSpPr txBox="1"/>
      </xdr:nvSpPr>
      <xdr:spPr>
        <a:xfrm>
          <a:off x="6705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57376</xdr:rowOff>
    </xdr:from>
    <xdr:to>
      <xdr:col>55</xdr:col>
      <xdr:colOff>50800</xdr:colOff>
      <xdr:row>57</xdr:row>
      <xdr:rowOff>158976</xdr:rowOff>
    </xdr:to>
    <xdr:sp macro="" textlink="">
      <xdr:nvSpPr>
        <xdr:cNvPr id="368" name="楕円 367"/>
        <xdr:cNvSpPr/>
      </xdr:nvSpPr>
      <xdr:spPr>
        <a:xfrm>
          <a:off x="10426700" y="98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143753</xdr:rowOff>
    </xdr:from>
    <xdr:ext cx="534377" cy="259045"/>
    <xdr:sp macro="" textlink="">
      <xdr:nvSpPr>
        <xdr:cNvPr id="369" name="農林水産業費該当値テキスト"/>
        <xdr:cNvSpPr txBox="1"/>
      </xdr:nvSpPr>
      <xdr:spPr>
        <a:xfrm>
          <a:off x="10528300" y="974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78993</xdr:rowOff>
    </xdr:from>
    <xdr:to>
      <xdr:col>50</xdr:col>
      <xdr:colOff>165100</xdr:colOff>
      <xdr:row>58</xdr:row>
      <xdr:rowOff>9143</xdr:rowOff>
    </xdr:to>
    <xdr:sp macro="" textlink="">
      <xdr:nvSpPr>
        <xdr:cNvPr id="370" name="楕円 369"/>
        <xdr:cNvSpPr/>
      </xdr:nvSpPr>
      <xdr:spPr>
        <a:xfrm>
          <a:off x="9588500" y="985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270</xdr:rowOff>
    </xdr:from>
    <xdr:ext cx="534377" cy="259045"/>
    <xdr:sp macro="" textlink="">
      <xdr:nvSpPr>
        <xdr:cNvPr id="371" name="テキスト ボックス 370"/>
        <xdr:cNvSpPr txBox="1"/>
      </xdr:nvSpPr>
      <xdr:spPr>
        <a:xfrm>
          <a:off x="9372111" y="994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63269</xdr:rowOff>
    </xdr:from>
    <xdr:to>
      <xdr:col>46</xdr:col>
      <xdr:colOff>38100</xdr:colOff>
      <xdr:row>57</xdr:row>
      <xdr:rowOff>164869</xdr:rowOff>
    </xdr:to>
    <xdr:sp macro="" textlink="">
      <xdr:nvSpPr>
        <xdr:cNvPr id="372" name="楕円 371"/>
        <xdr:cNvSpPr/>
      </xdr:nvSpPr>
      <xdr:spPr>
        <a:xfrm>
          <a:off x="8699500" y="98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155996</xdr:rowOff>
    </xdr:from>
    <xdr:ext cx="534377" cy="259045"/>
    <xdr:sp macro="" textlink="">
      <xdr:nvSpPr>
        <xdr:cNvPr id="373" name="テキスト ボックス 372"/>
        <xdr:cNvSpPr txBox="1"/>
      </xdr:nvSpPr>
      <xdr:spPr>
        <a:xfrm>
          <a:off x="8483111" y="99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47807</xdr:rowOff>
    </xdr:from>
    <xdr:to>
      <xdr:col>41</xdr:col>
      <xdr:colOff>101600</xdr:colOff>
      <xdr:row>57</xdr:row>
      <xdr:rowOff>149407</xdr:rowOff>
    </xdr:to>
    <xdr:sp macro="" textlink="">
      <xdr:nvSpPr>
        <xdr:cNvPr id="374" name="楕円 373"/>
        <xdr:cNvSpPr/>
      </xdr:nvSpPr>
      <xdr:spPr>
        <a:xfrm>
          <a:off x="7810500" y="982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140534</xdr:rowOff>
    </xdr:from>
    <xdr:ext cx="534377" cy="259045"/>
    <xdr:sp macro="" textlink="">
      <xdr:nvSpPr>
        <xdr:cNvPr id="375" name="テキスト ボックス 374"/>
        <xdr:cNvSpPr txBox="1"/>
      </xdr:nvSpPr>
      <xdr:spPr>
        <a:xfrm>
          <a:off x="7594111" y="991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51633</xdr:rowOff>
    </xdr:from>
    <xdr:to>
      <xdr:col>36</xdr:col>
      <xdr:colOff>165100</xdr:colOff>
      <xdr:row>57</xdr:row>
      <xdr:rowOff>153233</xdr:rowOff>
    </xdr:to>
    <xdr:sp macro="" textlink="">
      <xdr:nvSpPr>
        <xdr:cNvPr id="376" name="楕円 375"/>
        <xdr:cNvSpPr/>
      </xdr:nvSpPr>
      <xdr:spPr>
        <a:xfrm>
          <a:off x="6921500" y="982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144360</xdr:rowOff>
    </xdr:from>
    <xdr:ext cx="534377" cy="259045"/>
    <xdr:sp macro="" textlink="">
      <xdr:nvSpPr>
        <xdr:cNvPr id="377" name="テキスト ボックス 376"/>
        <xdr:cNvSpPr txBox="1"/>
      </xdr:nvSpPr>
      <xdr:spPr>
        <a:xfrm>
          <a:off x="6705111" y="991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47422</xdr:rowOff>
    </xdr:from>
    <xdr:to>
      <xdr:col>55</xdr:col>
      <xdr:colOff>0</xdr:colOff>
      <xdr:row>78</xdr:row>
      <xdr:rowOff>94621</xdr:rowOff>
    </xdr:to>
    <xdr:cxnSp macro="">
      <xdr:nvCxnSpPr>
        <xdr:cNvPr id="406" name="直線コネクタ 405"/>
        <xdr:cNvCxnSpPr/>
      </xdr:nvCxnSpPr>
      <xdr:spPr>
        <a:xfrm flipV="1">
          <a:off x="9639300" y="13420522"/>
          <a:ext cx="838200" cy="4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94621</xdr:rowOff>
    </xdr:from>
    <xdr:to>
      <xdr:col>50</xdr:col>
      <xdr:colOff>114300</xdr:colOff>
      <xdr:row>78</xdr:row>
      <xdr:rowOff>98210</xdr:rowOff>
    </xdr:to>
    <xdr:cxnSp macro="">
      <xdr:nvCxnSpPr>
        <xdr:cNvPr id="409" name="直線コネクタ 408"/>
        <xdr:cNvCxnSpPr/>
      </xdr:nvCxnSpPr>
      <xdr:spPr>
        <a:xfrm flipV="1">
          <a:off x="8750300" y="13467721"/>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11" name="テキスト ボックス 410"/>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57252</xdr:rowOff>
    </xdr:from>
    <xdr:to>
      <xdr:col>45</xdr:col>
      <xdr:colOff>177800</xdr:colOff>
      <xdr:row>78</xdr:row>
      <xdr:rowOff>98210</xdr:rowOff>
    </xdr:to>
    <xdr:cxnSp macro="">
      <xdr:nvCxnSpPr>
        <xdr:cNvPr id="412" name="直線コネクタ 411"/>
        <xdr:cNvCxnSpPr/>
      </xdr:nvCxnSpPr>
      <xdr:spPr>
        <a:xfrm>
          <a:off x="7861300" y="13430352"/>
          <a:ext cx="8890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57252</xdr:rowOff>
    </xdr:from>
    <xdr:to>
      <xdr:col>41</xdr:col>
      <xdr:colOff>50800</xdr:colOff>
      <xdr:row>78</xdr:row>
      <xdr:rowOff>90452</xdr:rowOff>
    </xdr:to>
    <xdr:cxnSp macro="">
      <xdr:nvCxnSpPr>
        <xdr:cNvPr id="415" name="直線コネクタ 414"/>
        <xdr:cNvCxnSpPr/>
      </xdr:nvCxnSpPr>
      <xdr:spPr>
        <a:xfrm flipV="1">
          <a:off x="6972300" y="13430352"/>
          <a:ext cx="889000" cy="3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107614</xdr:rowOff>
    </xdr:from>
    <xdr:ext cx="534377" cy="259045"/>
    <xdr:sp macro="" textlink="">
      <xdr:nvSpPr>
        <xdr:cNvPr id="417" name="テキスト ボックス 416"/>
        <xdr:cNvSpPr txBox="1"/>
      </xdr:nvSpPr>
      <xdr:spPr>
        <a:xfrm>
          <a:off x="7594111" y="13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146273</xdr:rowOff>
    </xdr:from>
    <xdr:ext cx="534377" cy="259045"/>
    <xdr:sp macro="" textlink="">
      <xdr:nvSpPr>
        <xdr:cNvPr id="419" name="テキスト ボックス 418"/>
        <xdr:cNvSpPr txBox="1"/>
      </xdr:nvSpPr>
      <xdr:spPr>
        <a:xfrm>
          <a:off x="6705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168072</xdr:rowOff>
    </xdr:from>
    <xdr:to>
      <xdr:col>55</xdr:col>
      <xdr:colOff>50800</xdr:colOff>
      <xdr:row>78</xdr:row>
      <xdr:rowOff>98222</xdr:rowOff>
    </xdr:to>
    <xdr:sp macro="" textlink="">
      <xdr:nvSpPr>
        <xdr:cNvPr id="425" name="楕円 424"/>
        <xdr:cNvSpPr/>
      </xdr:nvSpPr>
      <xdr:spPr>
        <a:xfrm>
          <a:off x="10426700" y="1336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146499</xdr:rowOff>
    </xdr:from>
    <xdr:ext cx="534377" cy="259045"/>
    <xdr:sp macro="" textlink="">
      <xdr:nvSpPr>
        <xdr:cNvPr id="426" name="商工費該当値テキスト"/>
        <xdr:cNvSpPr txBox="1"/>
      </xdr:nvSpPr>
      <xdr:spPr>
        <a:xfrm>
          <a:off x="10528300" y="133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43821</xdr:rowOff>
    </xdr:from>
    <xdr:to>
      <xdr:col>50</xdr:col>
      <xdr:colOff>165100</xdr:colOff>
      <xdr:row>78</xdr:row>
      <xdr:rowOff>145421</xdr:rowOff>
    </xdr:to>
    <xdr:sp macro="" textlink="">
      <xdr:nvSpPr>
        <xdr:cNvPr id="427" name="楕円 426"/>
        <xdr:cNvSpPr/>
      </xdr:nvSpPr>
      <xdr:spPr>
        <a:xfrm>
          <a:off x="9588500" y="134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136548</xdr:rowOff>
    </xdr:from>
    <xdr:ext cx="534377" cy="259045"/>
    <xdr:sp macro="" textlink="">
      <xdr:nvSpPr>
        <xdr:cNvPr id="428" name="テキスト ボックス 427"/>
        <xdr:cNvSpPr txBox="1"/>
      </xdr:nvSpPr>
      <xdr:spPr>
        <a:xfrm>
          <a:off x="9372111" y="1350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47410</xdr:rowOff>
    </xdr:from>
    <xdr:to>
      <xdr:col>46</xdr:col>
      <xdr:colOff>38100</xdr:colOff>
      <xdr:row>78</xdr:row>
      <xdr:rowOff>149010</xdr:rowOff>
    </xdr:to>
    <xdr:sp macro="" textlink="">
      <xdr:nvSpPr>
        <xdr:cNvPr id="429" name="楕円 428"/>
        <xdr:cNvSpPr/>
      </xdr:nvSpPr>
      <xdr:spPr>
        <a:xfrm>
          <a:off x="8699500" y="134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140137</xdr:rowOff>
    </xdr:from>
    <xdr:ext cx="534377" cy="259045"/>
    <xdr:sp macro="" textlink="">
      <xdr:nvSpPr>
        <xdr:cNvPr id="430" name="テキスト ボックス 429"/>
        <xdr:cNvSpPr txBox="1"/>
      </xdr:nvSpPr>
      <xdr:spPr>
        <a:xfrm>
          <a:off x="8483111" y="135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6452</xdr:rowOff>
    </xdr:from>
    <xdr:to>
      <xdr:col>41</xdr:col>
      <xdr:colOff>101600</xdr:colOff>
      <xdr:row>78</xdr:row>
      <xdr:rowOff>108052</xdr:rowOff>
    </xdr:to>
    <xdr:sp macro="" textlink="">
      <xdr:nvSpPr>
        <xdr:cNvPr id="431" name="楕円 430"/>
        <xdr:cNvSpPr/>
      </xdr:nvSpPr>
      <xdr:spPr>
        <a:xfrm>
          <a:off x="7810500" y="133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124579</xdr:rowOff>
    </xdr:from>
    <xdr:ext cx="534377" cy="259045"/>
    <xdr:sp macro="" textlink="">
      <xdr:nvSpPr>
        <xdr:cNvPr id="432" name="テキスト ボックス 431"/>
        <xdr:cNvSpPr txBox="1"/>
      </xdr:nvSpPr>
      <xdr:spPr>
        <a:xfrm>
          <a:off x="7594111" y="1315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39652</xdr:rowOff>
    </xdr:from>
    <xdr:to>
      <xdr:col>36</xdr:col>
      <xdr:colOff>165100</xdr:colOff>
      <xdr:row>78</xdr:row>
      <xdr:rowOff>141252</xdr:rowOff>
    </xdr:to>
    <xdr:sp macro="" textlink="">
      <xdr:nvSpPr>
        <xdr:cNvPr id="433" name="楕円 432"/>
        <xdr:cNvSpPr/>
      </xdr:nvSpPr>
      <xdr:spPr>
        <a:xfrm>
          <a:off x="6921500" y="1341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132379</xdr:rowOff>
    </xdr:from>
    <xdr:ext cx="534377" cy="259045"/>
    <xdr:sp macro="" textlink="">
      <xdr:nvSpPr>
        <xdr:cNvPr id="434" name="テキスト ボックス 433"/>
        <xdr:cNvSpPr txBox="1"/>
      </xdr:nvSpPr>
      <xdr:spPr>
        <a:xfrm>
          <a:off x="6705111" y="1350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97504</xdr:rowOff>
    </xdr:from>
    <xdr:to>
      <xdr:col>55</xdr:col>
      <xdr:colOff>0</xdr:colOff>
      <xdr:row>98</xdr:row>
      <xdr:rowOff>100515</xdr:rowOff>
    </xdr:to>
    <xdr:cxnSp macro="">
      <xdr:nvCxnSpPr>
        <xdr:cNvPr id="463" name="直線コネクタ 462"/>
        <xdr:cNvCxnSpPr/>
      </xdr:nvCxnSpPr>
      <xdr:spPr>
        <a:xfrm>
          <a:off x="9639300" y="16899604"/>
          <a:ext cx="8382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4" name="土木費平均値テキスト"/>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97504</xdr:rowOff>
    </xdr:from>
    <xdr:to>
      <xdr:col>50</xdr:col>
      <xdr:colOff>114300</xdr:colOff>
      <xdr:row>98</xdr:row>
      <xdr:rowOff>99904</xdr:rowOff>
    </xdr:to>
    <xdr:cxnSp macro="">
      <xdr:nvCxnSpPr>
        <xdr:cNvPr id="466" name="直線コネクタ 465"/>
        <xdr:cNvCxnSpPr/>
      </xdr:nvCxnSpPr>
      <xdr:spPr>
        <a:xfrm flipV="1">
          <a:off x="8750300" y="16899604"/>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8" name="テキスト ボックス 467"/>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99904</xdr:rowOff>
    </xdr:from>
    <xdr:to>
      <xdr:col>45</xdr:col>
      <xdr:colOff>177800</xdr:colOff>
      <xdr:row>98</xdr:row>
      <xdr:rowOff>110976</xdr:rowOff>
    </xdr:to>
    <xdr:cxnSp macro="">
      <xdr:nvCxnSpPr>
        <xdr:cNvPr id="469" name="直線コネクタ 468"/>
        <xdr:cNvCxnSpPr/>
      </xdr:nvCxnSpPr>
      <xdr:spPr>
        <a:xfrm flipV="1">
          <a:off x="7861300" y="16902004"/>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71" name="テキスト ボックス 470"/>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110976</xdr:rowOff>
    </xdr:from>
    <xdr:to>
      <xdr:col>41</xdr:col>
      <xdr:colOff>50800</xdr:colOff>
      <xdr:row>98</xdr:row>
      <xdr:rowOff>114139</xdr:rowOff>
    </xdr:to>
    <xdr:cxnSp macro="">
      <xdr:nvCxnSpPr>
        <xdr:cNvPr id="472" name="直線コネクタ 471"/>
        <xdr:cNvCxnSpPr/>
      </xdr:nvCxnSpPr>
      <xdr:spPr>
        <a:xfrm flipV="1">
          <a:off x="6972300" y="16913076"/>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4" name="テキスト ボックス 473"/>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136258</xdr:rowOff>
    </xdr:from>
    <xdr:ext cx="534377" cy="259045"/>
    <xdr:sp macro="" textlink="">
      <xdr:nvSpPr>
        <xdr:cNvPr id="476" name="テキスト ボックス 475"/>
        <xdr:cNvSpPr txBox="1"/>
      </xdr:nvSpPr>
      <xdr:spPr>
        <a:xfrm>
          <a:off x="6705111" y="165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49715</xdr:rowOff>
    </xdr:from>
    <xdr:to>
      <xdr:col>55</xdr:col>
      <xdr:colOff>50800</xdr:colOff>
      <xdr:row>98</xdr:row>
      <xdr:rowOff>151315</xdr:rowOff>
    </xdr:to>
    <xdr:sp macro="" textlink="">
      <xdr:nvSpPr>
        <xdr:cNvPr id="482" name="楕円 481"/>
        <xdr:cNvSpPr/>
      </xdr:nvSpPr>
      <xdr:spPr>
        <a:xfrm>
          <a:off x="10426700" y="168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170512</xdr:rowOff>
    </xdr:from>
    <xdr:ext cx="534377" cy="259045"/>
    <xdr:sp macro="" textlink="">
      <xdr:nvSpPr>
        <xdr:cNvPr id="483" name="土木費該当値テキスト"/>
        <xdr:cNvSpPr txBox="1"/>
      </xdr:nvSpPr>
      <xdr:spPr>
        <a:xfrm>
          <a:off x="10528300" y="1680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46704</xdr:rowOff>
    </xdr:from>
    <xdr:to>
      <xdr:col>50</xdr:col>
      <xdr:colOff>165100</xdr:colOff>
      <xdr:row>98</xdr:row>
      <xdr:rowOff>148304</xdr:rowOff>
    </xdr:to>
    <xdr:sp macro="" textlink="">
      <xdr:nvSpPr>
        <xdr:cNvPr id="484" name="楕円 483"/>
        <xdr:cNvSpPr/>
      </xdr:nvSpPr>
      <xdr:spPr>
        <a:xfrm>
          <a:off x="9588500" y="1684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139431</xdr:rowOff>
    </xdr:from>
    <xdr:ext cx="534377" cy="259045"/>
    <xdr:sp macro="" textlink="">
      <xdr:nvSpPr>
        <xdr:cNvPr id="485" name="テキスト ボックス 484"/>
        <xdr:cNvSpPr txBox="1"/>
      </xdr:nvSpPr>
      <xdr:spPr>
        <a:xfrm>
          <a:off x="9372111" y="1694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49104</xdr:rowOff>
    </xdr:from>
    <xdr:to>
      <xdr:col>46</xdr:col>
      <xdr:colOff>38100</xdr:colOff>
      <xdr:row>98</xdr:row>
      <xdr:rowOff>150704</xdr:rowOff>
    </xdr:to>
    <xdr:sp macro="" textlink="">
      <xdr:nvSpPr>
        <xdr:cNvPr id="486" name="楕円 485"/>
        <xdr:cNvSpPr/>
      </xdr:nvSpPr>
      <xdr:spPr>
        <a:xfrm>
          <a:off x="8699500" y="1685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141831</xdr:rowOff>
    </xdr:from>
    <xdr:ext cx="534377" cy="259045"/>
    <xdr:sp macro="" textlink="">
      <xdr:nvSpPr>
        <xdr:cNvPr id="487" name="テキスト ボックス 486"/>
        <xdr:cNvSpPr txBox="1"/>
      </xdr:nvSpPr>
      <xdr:spPr>
        <a:xfrm>
          <a:off x="8483111" y="1694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60176</xdr:rowOff>
    </xdr:from>
    <xdr:to>
      <xdr:col>41</xdr:col>
      <xdr:colOff>101600</xdr:colOff>
      <xdr:row>98</xdr:row>
      <xdr:rowOff>161776</xdr:rowOff>
    </xdr:to>
    <xdr:sp macro="" textlink="">
      <xdr:nvSpPr>
        <xdr:cNvPr id="488" name="楕円 487"/>
        <xdr:cNvSpPr/>
      </xdr:nvSpPr>
      <xdr:spPr>
        <a:xfrm>
          <a:off x="7810500" y="16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152903</xdr:rowOff>
    </xdr:from>
    <xdr:ext cx="534377" cy="259045"/>
    <xdr:sp macro="" textlink="">
      <xdr:nvSpPr>
        <xdr:cNvPr id="489" name="テキスト ボックス 488"/>
        <xdr:cNvSpPr txBox="1"/>
      </xdr:nvSpPr>
      <xdr:spPr>
        <a:xfrm>
          <a:off x="7594111" y="169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63339</xdr:rowOff>
    </xdr:from>
    <xdr:to>
      <xdr:col>36</xdr:col>
      <xdr:colOff>165100</xdr:colOff>
      <xdr:row>98</xdr:row>
      <xdr:rowOff>164939</xdr:rowOff>
    </xdr:to>
    <xdr:sp macro="" textlink="">
      <xdr:nvSpPr>
        <xdr:cNvPr id="490" name="楕円 489"/>
        <xdr:cNvSpPr/>
      </xdr:nvSpPr>
      <xdr:spPr>
        <a:xfrm>
          <a:off x="6921500" y="168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156066</xdr:rowOff>
    </xdr:from>
    <xdr:ext cx="534377" cy="259045"/>
    <xdr:sp macro="" textlink="">
      <xdr:nvSpPr>
        <xdr:cNvPr id="491" name="テキスト ボックス 490"/>
        <xdr:cNvSpPr txBox="1"/>
      </xdr:nvSpPr>
      <xdr:spPr>
        <a:xfrm>
          <a:off x="6705111" y="1695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108839</xdr:rowOff>
    </xdr:from>
    <xdr:to>
      <xdr:col>85</xdr:col>
      <xdr:colOff>127000</xdr:colOff>
      <xdr:row>37</xdr:row>
      <xdr:rowOff>134480</xdr:rowOff>
    </xdr:to>
    <xdr:cxnSp macro="">
      <xdr:nvCxnSpPr>
        <xdr:cNvPr id="520" name="直線コネクタ 519"/>
        <xdr:cNvCxnSpPr/>
      </xdr:nvCxnSpPr>
      <xdr:spPr>
        <a:xfrm flipV="1">
          <a:off x="15481300" y="6452489"/>
          <a:ext cx="838200" cy="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79329</xdr:rowOff>
    </xdr:from>
    <xdr:ext cx="534377" cy="259045"/>
    <xdr:sp macro="" textlink="">
      <xdr:nvSpPr>
        <xdr:cNvPr id="521" name="消防費平均値テキスト"/>
        <xdr:cNvSpPr txBox="1"/>
      </xdr:nvSpPr>
      <xdr:spPr>
        <a:xfrm>
          <a:off x="16370300" y="60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134480</xdr:rowOff>
    </xdr:from>
    <xdr:to>
      <xdr:col>81</xdr:col>
      <xdr:colOff>50800</xdr:colOff>
      <xdr:row>37</xdr:row>
      <xdr:rowOff>154013</xdr:rowOff>
    </xdr:to>
    <xdr:cxnSp macro="">
      <xdr:nvCxnSpPr>
        <xdr:cNvPr id="523" name="直線コネクタ 522"/>
        <xdr:cNvCxnSpPr/>
      </xdr:nvCxnSpPr>
      <xdr:spPr>
        <a:xfrm flipV="1">
          <a:off x="14592300" y="6478130"/>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157662</xdr:rowOff>
    </xdr:from>
    <xdr:ext cx="534377" cy="259045"/>
    <xdr:sp macro="" textlink="">
      <xdr:nvSpPr>
        <xdr:cNvPr id="525" name="テキスト ボックス 524"/>
        <xdr:cNvSpPr txBox="1"/>
      </xdr:nvSpPr>
      <xdr:spPr>
        <a:xfrm>
          <a:off x="15214111" y="59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142430</xdr:rowOff>
    </xdr:from>
    <xdr:to>
      <xdr:col>76</xdr:col>
      <xdr:colOff>114300</xdr:colOff>
      <xdr:row>37</xdr:row>
      <xdr:rowOff>154013</xdr:rowOff>
    </xdr:to>
    <xdr:cxnSp macro="">
      <xdr:nvCxnSpPr>
        <xdr:cNvPr id="526" name="直線コネクタ 525"/>
        <xdr:cNvCxnSpPr/>
      </xdr:nvCxnSpPr>
      <xdr:spPr>
        <a:xfrm>
          <a:off x="13703300" y="6486080"/>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8" name="テキスト ボックス 527"/>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141719</xdr:rowOff>
    </xdr:from>
    <xdr:to>
      <xdr:col>71</xdr:col>
      <xdr:colOff>177800</xdr:colOff>
      <xdr:row>37</xdr:row>
      <xdr:rowOff>142430</xdr:rowOff>
    </xdr:to>
    <xdr:cxnSp macro="">
      <xdr:nvCxnSpPr>
        <xdr:cNvPr id="529" name="直線コネクタ 528"/>
        <xdr:cNvCxnSpPr/>
      </xdr:nvCxnSpPr>
      <xdr:spPr>
        <a:xfrm>
          <a:off x="12814300" y="6485369"/>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21239</xdr:rowOff>
    </xdr:from>
    <xdr:ext cx="534377" cy="259045"/>
    <xdr:sp macro="" textlink="">
      <xdr:nvSpPr>
        <xdr:cNvPr id="531" name="テキスト ボックス 530"/>
        <xdr:cNvSpPr txBox="1"/>
      </xdr:nvSpPr>
      <xdr:spPr>
        <a:xfrm>
          <a:off x="13436111" y="60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19169</xdr:rowOff>
    </xdr:from>
    <xdr:ext cx="534377" cy="259045"/>
    <xdr:sp macro="" textlink="">
      <xdr:nvSpPr>
        <xdr:cNvPr id="533" name="テキスト ボックス 532"/>
        <xdr:cNvSpPr txBox="1"/>
      </xdr:nvSpPr>
      <xdr:spPr>
        <a:xfrm>
          <a:off x="12547111" y="60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58039</xdr:rowOff>
    </xdr:from>
    <xdr:to>
      <xdr:col>85</xdr:col>
      <xdr:colOff>177800</xdr:colOff>
      <xdr:row>37</xdr:row>
      <xdr:rowOff>159639</xdr:rowOff>
    </xdr:to>
    <xdr:sp macro="" textlink="">
      <xdr:nvSpPr>
        <xdr:cNvPr id="539" name="楕円 538"/>
        <xdr:cNvSpPr/>
      </xdr:nvSpPr>
      <xdr:spPr>
        <a:xfrm>
          <a:off x="162687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144416</xdr:rowOff>
    </xdr:from>
    <xdr:ext cx="534377" cy="259045"/>
    <xdr:sp macro="" textlink="">
      <xdr:nvSpPr>
        <xdr:cNvPr id="540" name="消防費該当値テキスト"/>
        <xdr:cNvSpPr txBox="1"/>
      </xdr:nvSpPr>
      <xdr:spPr>
        <a:xfrm>
          <a:off x="16370300" y="631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83680</xdr:rowOff>
    </xdr:from>
    <xdr:to>
      <xdr:col>81</xdr:col>
      <xdr:colOff>101600</xdr:colOff>
      <xdr:row>38</xdr:row>
      <xdr:rowOff>13830</xdr:rowOff>
    </xdr:to>
    <xdr:sp macro="" textlink="">
      <xdr:nvSpPr>
        <xdr:cNvPr id="541" name="楕円 540"/>
        <xdr:cNvSpPr/>
      </xdr:nvSpPr>
      <xdr:spPr>
        <a:xfrm>
          <a:off x="15430500" y="64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4957</xdr:rowOff>
    </xdr:from>
    <xdr:ext cx="534377" cy="259045"/>
    <xdr:sp macro="" textlink="">
      <xdr:nvSpPr>
        <xdr:cNvPr id="542" name="テキスト ボックス 541"/>
        <xdr:cNvSpPr txBox="1"/>
      </xdr:nvSpPr>
      <xdr:spPr>
        <a:xfrm>
          <a:off x="15214111" y="65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103213</xdr:rowOff>
    </xdr:from>
    <xdr:to>
      <xdr:col>76</xdr:col>
      <xdr:colOff>165100</xdr:colOff>
      <xdr:row>38</xdr:row>
      <xdr:rowOff>33363</xdr:rowOff>
    </xdr:to>
    <xdr:sp macro="" textlink="">
      <xdr:nvSpPr>
        <xdr:cNvPr id="543" name="楕円 542"/>
        <xdr:cNvSpPr/>
      </xdr:nvSpPr>
      <xdr:spPr>
        <a:xfrm>
          <a:off x="14541500" y="64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24490</xdr:rowOff>
    </xdr:from>
    <xdr:ext cx="534377" cy="259045"/>
    <xdr:sp macro="" textlink="">
      <xdr:nvSpPr>
        <xdr:cNvPr id="544" name="テキスト ボックス 543"/>
        <xdr:cNvSpPr txBox="1"/>
      </xdr:nvSpPr>
      <xdr:spPr>
        <a:xfrm>
          <a:off x="14325111" y="653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91630</xdr:rowOff>
    </xdr:from>
    <xdr:to>
      <xdr:col>72</xdr:col>
      <xdr:colOff>38100</xdr:colOff>
      <xdr:row>38</xdr:row>
      <xdr:rowOff>21780</xdr:rowOff>
    </xdr:to>
    <xdr:sp macro="" textlink="">
      <xdr:nvSpPr>
        <xdr:cNvPr id="545" name="楕円 544"/>
        <xdr:cNvSpPr/>
      </xdr:nvSpPr>
      <xdr:spPr>
        <a:xfrm>
          <a:off x="13652500" y="64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12908</xdr:rowOff>
    </xdr:from>
    <xdr:ext cx="534377" cy="259045"/>
    <xdr:sp macro="" textlink="">
      <xdr:nvSpPr>
        <xdr:cNvPr id="546" name="テキスト ボックス 545"/>
        <xdr:cNvSpPr txBox="1"/>
      </xdr:nvSpPr>
      <xdr:spPr>
        <a:xfrm>
          <a:off x="13436111" y="652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90919</xdr:rowOff>
    </xdr:from>
    <xdr:to>
      <xdr:col>67</xdr:col>
      <xdr:colOff>101600</xdr:colOff>
      <xdr:row>38</xdr:row>
      <xdr:rowOff>21069</xdr:rowOff>
    </xdr:to>
    <xdr:sp macro="" textlink="">
      <xdr:nvSpPr>
        <xdr:cNvPr id="547" name="楕円 546"/>
        <xdr:cNvSpPr/>
      </xdr:nvSpPr>
      <xdr:spPr>
        <a:xfrm>
          <a:off x="12763500" y="643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12196</xdr:rowOff>
    </xdr:from>
    <xdr:ext cx="534377" cy="259045"/>
    <xdr:sp macro="" textlink="">
      <xdr:nvSpPr>
        <xdr:cNvPr id="548" name="テキスト ボックス 547"/>
        <xdr:cNvSpPr txBox="1"/>
      </xdr:nvSpPr>
      <xdr:spPr>
        <a:xfrm>
          <a:off x="12547111" y="65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128105</xdr:rowOff>
    </xdr:from>
    <xdr:to>
      <xdr:col>85</xdr:col>
      <xdr:colOff>127000</xdr:colOff>
      <xdr:row>56</xdr:row>
      <xdr:rowOff>157480</xdr:rowOff>
    </xdr:to>
    <xdr:cxnSp macro="">
      <xdr:nvCxnSpPr>
        <xdr:cNvPr id="578" name="直線コネクタ 577"/>
        <xdr:cNvCxnSpPr/>
      </xdr:nvCxnSpPr>
      <xdr:spPr>
        <a:xfrm flipV="1">
          <a:off x="15481300" y="9729305"/>
          <a:ext cx="8382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68470</xdr:rowOff>
    </xdr:from>
    <xdr:ext cx="534377" cy="259045"/>
    <xdr:sp macro="" textlink="">
      <xdr:nvSpPr>
        <xdr:cNvPr id="579" name="教育費平均値テキスト"/>
        <xdr:cNvSpPr txBox="1"/>
      </xdr:nvSpPr>
      <xdr:spPr>
        <a:xfrm>
          <a:off x="16370300" y="966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157480</xdr:rowOff>
    </xdr:from>
    <xdr:to>
      <xdr:col>81</xdr:col>
      <xdr:colOff>50800</xdr:colOff>
      <xdr:row>57</xdr:row>
      <xdr:rowOff>57785</xdr:rowOff>
    </xdr:to>
    <xdr:cxnSp macro="">
      <xdr:nvCxnSpPr>
        <xdr:cNvPr id="581" name="直線コネクタ 580"/>
        <xdr:cNvCxnSpPr/>
      </xdr:nvCxnSpPr>
      <xdr:spPr>
        <a:xfrm flipV="1">
          <a:off x="14592300" y="9758680"/>
          <a:ext cx="889000"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63339</xdr:rowOff>
    </xdr:from>
    <xdr:ext cx="534377" cy="259045"/>
    <xdr:sp macro="" textlink="">
      <xdr:nvSpPr>
        <xdr:cNvPr id="583" name="テキスト ボックス 582"/>
        <xdr:cNvSpPr txBox="1"/>
      </xdr:nvSpPr>
      <xdr:spPr>
        <a:xfrm>
          <a:off x="15214111" y="98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57785</xdr:rowOff>
    </xdr:from>
    <xdr:to>
      <xdr:col>76</xdr:col>
      <xdr:colOff>114300</xdr:colOff>
      <xdr:row>58</xdr:row>
      <xdr:rowOff>159906</xdr:rowOff>
    </xdr:to>
    <xdr:cxnSp macro="">
      <xdr:nvCxnSpPr>
        <xdr:cNvPr id="584" name="直線コネクタ 583"/>
        <xdr:cNvCxnSpPr/>
      </xdr:nvCxnSpPr>
      <xdr:spPr>
        <a:xfrm flipV="1">
          <a:off x="13703300" y="9830435"/>
          <a:ext cx="889000" cy="27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54132</xdr:rowOff>
    </xdr:from>
    <xdr:ext cx="534377" cy="259045"/>
    <xdr:sp macro="" textlink="">
      <xdr:nvSpPr>
        <xdr:cNvPr id="586" name="テキスト ボックス 585"/>
        <xdr:cNvSpPr txBox="1"/>
      </xdr:nvSpPr>
      <xdr:spPr>
        <a:xfrm>
          <a:off x="14325111" y="94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159906</xdr:rowOff>
    </xdr:from>
    <xdr:to>
      <xdr:col>71</xdr:col>
      <xdr:colOff>177800</xdr:colOff>
      <xdr:row>59</xdr:row>
      <xdr:rowOff>42355</xdr:rowOff>
    </xdr:to>
    <xdr:cxnSp macro="">
      <xdr:nvCxnSpPr>
        <xdr:cNvPr id="587" name="直線コネクタ 586"/>
        <xdr:cNvCxnSpPr/>
      </xdr:nvCxnSpPr>
      <xdr:spPr>
        <a:xfrm flipV="1">
          <a:off x="12814300" y="10104006"/>
          <a:ext cx="889000" cy="5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99077</xdr:rowOff>
    </xdr:from>
    <xdr:ext cx="534377" cy="259045"/>
    <xdr:sp macro="" textlink="">
      <xdr:nvSpPr>
        <xdr:cNvPr id="589" name="テキスト ボックス 588"/>
        <xdr:cNvSpPr txBox="1"/>
      </xdr:nvSpPr>
      <xdr:spPr>
        <a:xfrm>
          <a:off x="13436111" y="93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78592</xdr:rowOff>
    </xdr:from>
    <xdr:ext cx="534377" cy="259045"/>
    <xdr:sp macro="" textlink="">
      <xdr:nvSpPr>
        <xdr:cNvPr id="591" name="テキスト ボックス 590"/>
        <xdr:cNvSpPr txBox="1"/>
      </xdr:nvSpPr>
      <xdr:spPr>
        <a:xfrm>
          <a:off x="12547111" y="9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77305</xdr:rowOff>
    </xdr:from>
    <xdr:to>
      <xdr:col>85</xdr:col>
      <xdr:colOff>177800</xdr:colOff>
      <xdr:row>57</xdr:row>
      <xdr:rowOff>7455</xdr:rowOff>
    </xdr:to>
    <xdr:sp macro="" textlink="">
      <xdr:nvSpPr>
        <xdr:cNvPr id="597" name="楕円 596"/>
        <xdr:cNvSpPr/>
      </xdr:nvSpPr>
      <xdr:spPr>
        <a:xfrm>
          <a:off x="16268700" y="967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100182</xdr:rowOff>
    </xdr:from>
    <xdr:ext cx="534377" cy="259045"/>
    <xdr:sp macro="" textlink="">
      <xdr:nvSpPr>
        <xdr:cNvPr id="598" name="教育費該当値テキスト"/>
        <xdr:cNvSpPr txBox="1"/>
      </xdr:nvSpPr>
      <xdr:spPr>
        <a:xfrm>
          <a:off x="16370300" y="952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106680</xdr:rowOff>
    </xdr:from>
    <xdr:to>
      <xdr:col>81</xdr:col>
      <xdr:colOff>101600</xdr:colOff>
      <xdr:row>57</xdr:row>
      <xdr:rowOff>36830</xdr:rowOff>
    </xdr:to>
    <xdr:sp macro="" textlink="">
      <xdr:nvSpPr>
        <xdr:cNvPr id="599" name="楕円 598"/>
        <xdr:cNvSpPr/>
      </xdr:nvSpPr>
      <xdr:spPr>
        <a:xfrm>
          <a:off x="154305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53357</xdr:rowOff>
    </xdr:from>
    <xdr:ext cx="534377" cy="259045"/>
    <xdr:sp macro="" textlink="">
      <xdr:nvSpPr>
        <xdr:cNvPr id="600" name="テキスト ボックス 599"/>
        <xdr:cNvSpPr txBox="1"/>
      </xdr:nvSpPr>
      <xdr:spPr>
        <a:xfrm>
          <a:off x="15214111" y="948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6985</xdr:rowOff>
    </xdr:from>
    <xdr:to>
      <xdr:col>76</xdr:col>
      <xdr:colOff>165100</xdr:colOff>
      <xdr:row>57</xdr:row>
      <xdr:rowOff>108585</xdr:rowOff>
    </xdr:to>
    <xdr:sp macro="" textlink="">
      <xdr:nvSpPr>
        <xdr:cNvPr id="601" name="楕円 600"/>
        <xdr:cNvSpPr/>
      </xdr:nvSpPr>
      <xdr:spPr>
        <a:xfrm>
          <a:off x="14541500" y="977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99712</xdr:rowOff>
    </xdr:from>
    <xdr:ext cx="534377" cy="259045"/>
    <xdr:sp macro="" textlink="">
      <xdr:nvSpPr>
        <xdr:cNvPr id="602" name="テキスト ボックス 601"/>
        <xdr:cNvSpPr txBox="1"/>
      </xdr:nvSpPr>
      <xdr:spPr>
        <a:xfrm>
          <a:off x="14325111" y="987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109106</xdr:rowOff>
    </xdr:from>
    <xdr:to>
      <xdr:col>72</xdr:col>
      <xdr:colOff>38100</xdr:colOff>
      <xdr:row>59</xdr:row>
      <xdr:rowOff>39256</xdr:rowOff>
    </xdr:to>
    <xdr:sp macro="" textlink="">
      <xdr:nvSpPr>
        <xdr:cNvPr id="603" name="楕円 602"/>
        <xdr:cNvSpPr/>
      </xdr:nvSpPr>
      <xdr:spPr>
        <a:xfrm>
          <a:off x="13652500" y="1005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30383</xdr:rowOff>
    </xdr:from>
    <xdr:ext cx="534377" cy="259045"/>
    <xdr:sp macro="" textlink="">
      <xdr:nvSpPr>
        <xdr:cNvPr id="604" name="テキスト ボックス 603"/>
        <xdr:cNvSpPr txBox="1"/>
      </xdr:nvSpPr>
      <xdr:spPr>
        <a:xfrm>
          <a:off x="13436111" y="1014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163005</xdr:rowOff>
    </xdr:from>
    <xdr:to>
      <xdr:col>67</xdr:col>
      <xdr:colOff>101600</xdr:colOff>
      <xdr:row>59</xdr:row>
      <xdr:rowOff>93155</xdr:rowOff>
    </xdr:to>
    <xdr:sp macro="" textlink="">
      <xdr:nvSpPr>
        <xdr:cNvPr id="605" name="楕円 604"/>
        <xdr:cNvSpPr/>
      </xdr:nvSpPr>
      <xdr:spPr>
        <a:xfrm>
          <a:off x="12763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84282</xdr:rowOff>
    </xdr:from>
    <xdr:ext cx="534377" cy="259045"/>
    <xdr:sp macro="" textlink="">
      <xdr:nvSpPr>
        <xdr:cNvPr id="606" name="テキスト ボックス 605"/>
        <xdr:cNvSpPr txBox="1"/>
      </xdr:nvSpPr>
      <xdr:spPr>
        <a:xfrm>
          <a:off x="12547111" y="10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97248</xdr:rowOff>
    </xdr:from>
    <xdr:to>
      <xdr:col>85</xdr:col>
      <xdr:colOff>127000</xdr:colOff>
      <xdr:row>79</xdr:row>
      <xdr:rowOff>98295</xdr:rowOff>
    </xdr:to>
    <xdr:cxnSp macro="">
      <xdr:nvCxnSpPr>
        <xdr:cNvPr id="637" name="直線コネクタ 636"/>
        <xdr:cNvCxnSpPr/>
      </xdr:nvCxnSpPr>
      <xdr:spPr>
        <a:xfrm>
          <a:off x="15481300" y="13641798"/>
          <a:ext cx="8382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97248</xdr:rowOff>
    </xdr:from>
    <xdr:to>
      <xdr:col>81</xdr:col>
      <xdr:colOff>50800</xdr:colOff>
      <xdr:row>79</xdr:row>
      <xdr:rowOff>98879</xdr:rowOff>
    </xdr:to>
    <xdr:cxnSp macro="">
      <xdr:nvCxnSpPr>
        <xdr:cNvPr id="640" name="直線コネクタ 639"/>
        <xdr:cNvCxnSpPr/>
      </xdr:nvCxnSpPr>
      <xdr:spPr>
        <a:xfrm flipV="1">
          <a:off x="14592300" y="13641798"/>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96808</xdr:rowOff>
    </xdr:from>
    <xdr:to>
      <xdr:col>71</xdr:col>
      <xdr:colOff>177800</xdr:colOff>
      <xdr:row>79</xdr:row>
      <xdr:rowOff>98879</xdr:rowOff>
    </xdr:to>
    <xdr:cxnSp macro="">
      <xdr:nvCxnSpPr>
        <xdr:cNvPr id="646" name="直線コネクタ 645"/>
        <xdr:cNvCxnSpPr/>
      </xdr:nvCxnSpPr>
      <xdr:spPr>
        <a:xfrm>
          <a:off x="12814300" y="13641358"/>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116164</xdr:rowOff>
    </xdr:from>
    <xdr:ext cx="534377" cy="259045"/>
    <xdr:sp macro="" textlink="">
      <xdr:nvSpPr>
        <xdr:cNvPr id="648" name="テキスト ボックス 647"/>
        <xdr:cNvSpPr txBox="1"/>
      </xdr:nvSpPr>
      <xdr:spPr>
        <a:xfrm>
          <a:off x="13436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120756</xdr:rowOff>
    </xdr:from>
    <xdr:ext cx="534377" cy="259045"/>
    <xdr:sp macro="" textlink="">
      <xdr:nvSpPr>
        <xdr:cNvPr id="650" name="テキスト ボックス 649"/>
        <xdr:cNvSpPr txBox="1"/>
      </xdr:nvSpPr>
      <xdr:spPr>
        <a:xfrm>
          <a:off x="12547111" y="133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47495</xdr:rowOff>
    </xdr:from>
    <xdr:to>
      <xdr:col>85</xdr:col>
      <xdr:colOff>177800</xdr:colOff>
      <xdr:row>79</xdr:row>
      <xdr:rowOff>149095</xdr:rowOff>
    </xdr:to>
    <xdr:sp macro="" textlink="">
      <xdr:nvSpPr>
        <xdr:cNvPr id="656" name="楕円 655"/>
        <xdr:cNvSpPr/>
      </xdr:nvSpPr>
      <xdr:spPr>
        <a:xfrm>
          <a:off x="16268700" y="1359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147652</xdr:rowOff>
    </xdr:from>
    <xdr:ext cx="378565" cy="259045"/>
    <xdr:sp macro="" textlink="">
      <xdr:nvSpPr>
        <xdr:cNvPr id="657" name="災害復旧費該当値テキスト"/>
        <xdr:cNvSpPr txBox="1"/>
      </xdr:nvSpPr>
      <xdr:spPr>
        <a:xfrm>
          <a:off x="16370300" y="13520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46448</xdr:rowOff>
    </xdr:from>
    <xdr:to>
      <xdr:col>81</xdr:col>
      <xdr:colOff>101600</xdr:colOff>
      <xdr:row>79</xdr:row>
      <xdr:rowOff>148048</xdr:rowOff>
    </xdr:to>
    <xdr:sp macro="" textlink="">
      <xdr:nvSpPr>
        <xdr:cNvPr id="658" name="楕円 657"/>
        <xdr:cNvSpPr/>
      </xdr:nvSpPr>
      <xdr:spPr>
        <a:xfrm>
          <a:off x="15430500" y="1359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139175</xdr:rowOff>
    </xdr:from>
    <xdr:ext cx="378565" cy="259045"/>
    <xdr:sp macro="" textlink="">
      <xdr:nvSpPr>
        <xdr:cNvPr id="659" name="テキスト ボックス 658"/>
        <xdr:cNvSpPr txBox="1"/>
      </xdr:nvSpPr>
      <xdr:spPr>
        <a:xfrm>
          <a:off x="15292017" y="13683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46008</xdr:rowOff>
    </xdr:from>
    <xdr:to>
      <xdr:col>67</xdr:col>
      <xdr:colOff>101600</xdr:colOff>
      <xdr:row>79</xdr:row>
      <xdr:rowOff>147608</xdr:rowOff>
    </xdr:to>
    <xdr:sp macro="" textlink="">
      <xdr:nvSpPr>
        <xdr:cNvPr id="664" name="楕円 663"/>
        <xdr:cNvSpPr/>
      </xdr:nvSpPr>
      <xdr:spPr>
        <a:xfrm>
          <a:off x="12763500" y="1359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138735</xdr:rowOff>
    </xdr:from>
    <xdr:ext cx="378565" cy="259045"/>
    <xdr:sp macro="" textlink="">
      <xdr:nvSpPr>
        <xdr:cNvPr id="665" name="テキスト ボックス 664"/>
        <xdr:cNvSpPr txBox="1"/>
      </xdr:nvSpPr>
      <xdr:spPr>
        <a:xfrm>
          <a:off x="12625017" y="1368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115548</xdr:rowOff>
    </xdr:from>
    <xdr:to>
      <xdr:col>85</xdr:col>
      <xdr:colOff>127000</xdr:colOff>
      <xdr:row>96</xdr:row>
      <xdr:rowOff>125355</xdr:rowOff>
    </xdr:to>
    <xdr:cxnSp macro="">
      <xdr:nvCxnSpPr>
        <xdr:cNvPr id="690" name="直線コネクタ 689"/>
        <xdr:cNvCxnSpPr/>
      </xdr:nvCxnSpPr>
      <xdr:spPr>
        <a:xfrm>
          <a:off x="15481300" y="16574748"/>
          <a:ext cx="8382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28790</xdr:rowOff>
    </xdr:from>
    <xdr:ext cx="534377" cy="259045"/>
    <xdr:sp macro="" textlink="">
      <xdr:nvSpPr>
        <xdr:cNvPr id="691" name="公債費平均値テキスト"/>
        <xdr:cNvSpPr txBox="1"/>
      </xdr:nvSpPr>
      <xdr:spPr>
        <a:xfrm>
          <a:off x="16370300" y="1614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94408</xdr:rowOff>
    </xdr:from>
    <xdr:to>
      <xdr:col>81</xdr:col>
      <xdr:colOff>50800</xdr:colOff>
      <xdr:row>96</xdr:row>
      <xdr:rowOff>115548</xdr:rowOff>
    </xdr:to>
    <xdr:cxnSp macro="">
      <xdr:nvCxnSpPr>
        <xdr:cNvPr id="693" name="直線コネクタ 692"/>
        <xdr:cNvCxnSpPr/>
      </xdr:nvCxnSpPr>
      <xdr:spPr>
        <a:xfrm>
          <a:off x="14592300" y="16553608"/>
          <a:ext cx="889000" cy="2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139921</xdr:rowOff>
    </xdr:from>
    <xdr:ext cx="534377" cy="259045"/>
    <xdr:sp macro="" textlink="">
      <xdr:nvSpPr>
        <xdr:cNvPr id="695" name="テキスト ボックス 694"/>
        <xdr:cNvSpPr txBox="1"/>
      </xdr:nvSpPr>
      <xdr:spPr>
        <a:xfrm>
          <a:off x="15214111" y="160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94408</xdr:rowOff>
    </xdr:from>
    <xdr:to>
      <xdr:col>76</xdr:col>
      <xdr:colOff>114300</xdr:colOff>
      <xdr:row>96</xdr:row>
      <xdr:rowOff>142180</xdr:rowOff>
    </xdr:to>
    <xdr:cxnSp macro="">
      <xdr:nvCxnSpPr>
        <xdr:cNvPr id="696" name="直線コネクタ 695"/>
        <xdr:cNvCxnSpPr/>
      </xdr:nvCxnSpPr>
      <xdr:spPr>
        <a:xfrm flipV="1">
          <a:off x="13703300" y="16553608"/>
          <a:ext cx="889000" cy="4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127680</xdr:rowOff>
    </xdr:from>
    <xdr:ext cx="534377" cy="259045"/>
    <xdr:sp macro="" textlink="">
      <xdr:nvSpPr>
        <xdr:cNvPr id="698" name="テキスト ボックス 697"/>
        <xdr:cNvSpPr txBox="1"/>
      </xdr:nvSpPr>
      <xdr:spPr>
        <a:xfrm>
          <a:off x="14325111" y="160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76270</xdr:rowOff>
    </xdr:from>
    <xdr:to>
      <xdr:col>71</xdr:col>
      <xdr:colOff>177800</xdr:colOff>
      <xdr:row>96</xdr:row>
      <xdr:rowOff>142180</xdr:rowOff>
    </xdr:to>
    <xdr:cxnSp macro="">
      <xdr:nvCxnSpPr>
        <xdr:cNvPr id="699" name="直線コネクタ 698"/>
        <xdr:cNvCxnSpPr/>
      </xdr:nvCxnSpPr>
      <xdr:spPr>
        <a:xfrm>
          <a:off x="12814300" y="16535470"/>
          <a:ext cx="889000" cy="6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67696</xdr:rowOff>
    </xdr:from>
    <xdr:ext cx="534377" cy="259045"/>
    <xdr:sp macro="" textlink="">
      <xdr:nvSpPr>
        <xdr:cNvPr id="701" name="テキスト ボックス 700"/>
        <xdr:cNvSpPr txBox="1"/>
      </xdr:nvSpPr>
      <xdr:spPr>
        <a:xfrm>
          <a:off x="13436111" y="160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59683</xdr:rowOff>
    </xdr:from>
    <xdr:ext cx="534377" cy="259045"/>
    <xdr:sp macro="" textlink="">
      <xdr:nvSpPr>
        <xdr:cNvPr id="703" name="テキスト ボックス 702"/>
        <xdr:cNvSpPr txBox="1"/>
      </xdr:nvSpPr>
      <xdr:spPr>
        <a:xfrm>
          <a:off x="12547111" y="160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74555</xdr:rowOff>
    </xdr:from>
    <xdr:to>
      <xdr:col>85</xdr:col>
      <xdr:colOff>177800</xdr:colOff>
      <xdr:row>97</xdr:row>
      <xdr:rowOff>4705</xdr:rowOff>
    </xdr:to>
    <xdr:sp macro="" textlink="">
      <xdr:nvSpPr>
        <xdr:cNvPr id="709" name="楕円 708"/>
        <xdr:cNvSpPr/>
      </xdr:nvSpPr>
      <xdr:spPr>
        <a:xfrm>
          <a:off x="16268700" y="16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160932</xdr:rowOff>
    </xdr:from>
    <xdr:ext cx="534377" cy="259045"/>
    <xdr:sp macro="" textlink="">
      <xdr:nvSpPr>
        <xdr:cNvPr id="710" name="公債費該当値テキスト"/>
        <xdr:cNvSpPr txBox="1"/>
      </xdr:nvSpPr>
      <xdr:spPr>
        <a:xfrm>
          <a:off x="16370300" y="1644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64748</xdr:rowOff>
    </xdr:from>
    <xdr:to>
      <xdr:col>81</xdr:col>
      <xdr:colOff>101600</xdr:colOff>
      <xdr:row>96</xdr:row>
      <xdr:rowOff>166348</xdr:rowOff>
    </xdr:to>
    <xdr:sp macro="" textlink="">
      <xdr:nvSpPr>
        <xdr:cNvPr id="711" name="楕円 710"/>
        <xdr:cNvSpPr/>
      </xdr:nvSpPr>
      <xdr:spPr>
        <a:xfrm>
          <a:off x="15430500" y="1652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157475</xdr:rowOff>
    </xdr:from>
    <xdr:ext cx="534377" cy="259045"/>
    <xdr:sp macro="" textlink="">
      <xdr:nvSpPr>
        <xdr:cNvPr id="712" name="テキスト ボックス 711"/>
        <xdr:cNvSpPr txBox="1"/>
      </xdr:nvSpPr>
      <xdr:spPr>
        <a:xfrm>
          <a:off x="15214111" y="166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43608</xdr:rowOff>
    </xdr:from>
    <xdr:to>
      <xdr:col>76</xdr:col>
      <xdr:colOff>165100</xdr:colOff>
      <xdr:row>96</xdr:row>
      <xdr:rowOff>145208</xdr:rowOff>
    </xdr:to>
    <xdr:sp macro="" textlink="">
      <xdr:nvSpPr>
        <xdr:cNvPr id="713" name="楕円 712"/>
        <xdr:cNvSpPr/>
      </xdr:nvSpPr>
      <xdr:spPr>
        <a:xfrm>
          <a:off x="14541500" y="1650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136335</xdr:rowOff>
    </xdr:from>
    <xdr:ext cx="534377" cy="259045"/>
    <xdr:sp macro="" textlink="">
      <xdr:nvSpPr>
        <xdr:cNvPr id="714" name="テキスト ボックス 713"/>
        <xdr:cNvSpPr txBox="1"/>
      </xdr:nvSpPr>
      <xdr:spPr>
        <a:xfrm>
          <a:off x="14325111" y="1659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91380</xdr:rowOff>
    </xdr:from>
    <xdr:to>
      <xdr:col>72</xdr:col>
      <xdr:colOff>38100</xdr:colOff>
      <xdr:row>97</xdr:row>
      <xdr:rowOff>21530</xdr:rowOff>
    </xdr:to>
    <xdr:sp macro="" textlink="">
      <xdr:nvSpPr>
        <xdr:cNvPr id="715" name="楕円 714"/>
        <xdr:cNvSpPr/>
      </xdr:nvSpPr>
      <xdr:spPr>
        <a:xfrm>
          <a:off x="13652500" y="1655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12657</xdr:rowOff>
    </xdr:from>
    <xdr:ext cx="534377" cy="259045"/>
    <xdr:sp macro="" textlink="">
      <xdr:nvSpPr>
        <xdr:cNvPr id="716" name="テキスト ボックス 715"/>
        <xdr:cNvSpPr txBox="1"/>
      </xdr:nvSpPr>
      <xdr:spPr>
        <a:xfrm>
          <a:off x="13436111" y="1664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25470</xdr:rowOff>
    </xdr:from>
    <xdr:to>
      <xdr:col>67</xdr:col>
      <xdr:colOff>101600</xdr:colOff>
      <xdr:row>96</xdr:row>
      <xdr:rowOff>127070</xdr:rowOff>
    </xdr:to>
    <xdr:sp macro="" textlink="">
      <xdr:nvSpPr>
        <xdr:cNvPr id="717" name="楕円 716"/>
        <xdr:cNvSpPr/>
      </xdr:nvSpPr>
      <xdr:spPr>
        <a:xfrm>
          <a:off x="12763500" y="164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118197</xdr:rowOff>
    </xdr:from>
    <xdr:ext cx="534377" cy="259045"/>
    <xdr:sp macro="" textlink="">
      <xdr:nvSpPr>
        <xdr:cNvPr id="718" name="テキスト ボックス 717"/>
        <xdr:cNvSpPr txBox="1"/>
      </xdr:nvSpPr>
      <xdr:spPr>
        <a:xfrm>
          <a:off x="12547111" y="1657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6" name="テキスト ボックス 755"/>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8" name="テキスト ボックス 757"/>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年度にかけて公民館の改築・整備事業、平成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年度には中学校給食棟改築を行ってきていることから、当該</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年間で教育費が大幅に伸びている。今後も体育館の耐震補強工事や小中学校への空調設備整備事業等の大型工事が控えていることから、今後も上昇していくことが予測できる。</a:t>
          </a:r>
        </a:p>
        <a:p>
          <a:r>
            <a:rPr kumimoji="1" lang="ja-JP" altLang="en-US" sz="1300">
              <a:latin typeface="ＭＳ Ｐゴシック" panose="020B0600070205080204" pitchFamily="50" charset="-128"/>
              <a:ea typeface="ＭＳ Ｐゴシック" panose="020B0600070205080204" pitchFamily="50" charset="-128"/>
            </a:rPr>
            <a:t>土木費：社会資本整備総合交付金を活用した大型道路改良工事等を複数行ったことに起因し、年々増加傾向にある。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年度は、町の観光事業を一元的に担う「（一社）南信州まつかわ観光まちづくりセンター」の立ち上げ準備経費や、これに伴う観光関連経費を多額に支出したことが要因となり、平成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年度に比べて大幅に上昇している。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大型の公共事業や、多額の経費を必要とする事業等により、財政調整基金残高は年々減少している。交付税や税収の大幅な伸びが期待できないことから、補助事業や町債を有効的に活用しつつ、真に必要な事業を見極めるなどして、財政調整基金の繰入に頼っている現状から脱却する必要がある。実質収支額は引き続き黒字を確保している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年度に比べて</a:t>
          </a:r>
          <a:r>
            <a:rPr kumimoji="1" lang="en-US" altLang="ja-JP" sz="1200">
              <a:latin typeface="ＭＳ ゴシック" pitchFamily="49" charset="-128"/>
              <a:ea typeface="ＭＳ ゴシック" pitchFamily="49" charset="-128"/>
            </a:rPr>
            <a:t>166,858</a:t>
          </a:r>
          <a:r>
            <a:rPr kumimoji="1" lang="ja-JP" altLang="en-US" sz="1200">
              <a:latin typeface="ＭＳ ゴシック" pitchFamily="49" charset="-128"/>
              <a:ea typeface="ＭＳ ゴシック" pitchFamily="49" charset="-128"/>
            </a:rPr>
            <a:t>千円減少しており、標準財政規模比で</a:t>
          </a:r>
          <a:r>
            <a:rPr kumimoji="1" lang="en-US" altLang="ja-JP" sz="1200">
              <a:latin typeface="ＭＳ ゴシック" pitchFamily="49" charset="-128"/>
              <a:ea typeface="ＭＳ ゴシック" pitchFamily="49" charset="-128"/>
            </a:rPr>
            <a:t>4.06</a:t>
          </a:r>
          <a:r>
            <a:rPr kumimoji="1" lang="ja-JP" altLang="en-US" sz="1200">
              <a:latin typeface="ＭＳ ゴシック" pitchFamily="49" charset="-128"/>
              <a:ea typeface="ＭＳ ゴシック" pitchFamily="49" charset="-128"/>
            </a:rPr>
            <a:t>ポイント減少している。予算に対して多額の不用額が出て結果的に住民サービスが低下することの無いよう取り組む。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一般会計及び全ての特別会計において、赤字が生じておらず、適正な財政運営、企業経営が行えていると言える。</a:t>
          </a:r>
        </a:p>
        <a:p>
          <a:r>
            <a:rPr kumimoji="1" lang="ja-JP" altLang="en-US" sz="1400">
              <a:latin typeface="ＭＳ ゴシック" pitchFamily="49" charset="-128"/>
              <a:ea typeface="ＭＳ ゴシック" pitchFamily="49" charset="-128"/>
            </a:rPr>
            <a:t>引き続き、各会計で健全な経営を行うよう努める。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6909581</v>
      </c>
      <c r="BO4" s="410"/>
      <c r="BP4" s="410"/>
      <c r="BQ4" s="410"/>
      <c r="BR4" s="410"/>
      <c r="BS4" s="410"/>
      <c r="BT4" s="410"/>
      <c r="BU4" s="411"/>
      <c r="BV4" s="409">
        <v>6913641</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6.7</v>
      </c>
      <c r="CU4" s="416"/>
      <c r="CV4" s="416"/>
      <c r="CW4" s="416"/>
      <c r="CX4" s="416"/>
      <c r="CY4" s="416"/>
      <c r="CZ4" s="416"/>
      <c r="DA4" s="417"/>
      <c r="DB4" s="415">
        <v>10.8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6591140</v>
      </c>
      <c r="BO5" s="447"/>
      <c r="BP5" s="447"/>
      <c r="BQ5" s="447"/>
      <c r="BR5" s="447"/>
      <c r="BS5" s="447"/>
      <c r="BT5" s="447"/>
      <c r="BU5" s="448"/>
      <c r="BV5" s="446">
        <v>6451287</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83.5</v>
      </c>
      <c r="CU5" s="444"/>
      <c r="CV5" s="444"/>
      <c r="CW5" s="444"/>
      <c r="CX5" s="444"/>
      <c r="CY5" s="444"/>
      <c r="CZ5" s="444"/>
      <c r="DA5" s="445"/>
      <c r="DB5" s="443">
        <v>83.1</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318441</v>
      </c>
      <c r="BO6" s="447"/>
      <c r="BP6" s="447"/>
      <c r="BQ6" s="447"/>
      <c r="BR6" s="447"/>
      <c r="BS6" s="447"/>
      <c r="BT6" s="447"/>
      <c r="BU6" s="448"/>
      <c r="BV6" s="446">
        <v>462354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87.8</v>
      </c>
      <c r="CU6" s="484"/>
      <c r="CV6" s="484"/>
      <c r="CW6" s="484"/>
      <c r="CX6" s="484"/>
      <c r="CY6" s="484"/>
      <c r="CZ6" s="484"/>
      <c r="DA6" s="485"/>
      <c r="DB6" s="483">
        <v>87.4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42421</v>
      </c>
      <c r="BO7" s="447"/>
      <c r="BP7" s="447"/>
      <c r="BQ7" s="447"/>
      <c r="BR7" s="447"/>
      <c r="BS7" s="447"/>
      <c r="BT7" s="447"/>
      <c r="BU7" s="448"/>
      <c r="BV7" s="446">
        <v>19476</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4096748</v>
      </c>
      <c r="CU7" s="447"/>
      <c r="CV7" s="447"/>
      <c r="CW7" s="447"/>
      <c r="CX7" s="447"/>
      <c r="CY7" s="447"/>
      <c r="CZ7" s="447"/>
      <c r="DA7" s="448"/>
      <c r="DB7" s="446">
        <v>4099408</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87</v>
      </c>
      <c r="AV8" s="479"/>
      <c r="AW8" s="479"/>
      <c r="AX8" s="479"/>
      <c r="AY8" s="480" t="s">
        <v>103</v>
      </c>
      <c r="AZ8" s="481"/>
      <c r="BA8" s="481"/>
      <c r="BB8" s="481"/>
      <c r="BC8" s="481"/>
      <c r="BD8" s="481"/>
      <c r="BE8" s="481"/>
      <c r="BF8" s="481"/>
      <c r="BG8" s="481"/>
      <c r="BH8" s="481"/>
      <c r="BI8" s="481"/>
      <c r="BJ8" s="481"/>
      <c r="BK8" s="481"/>
      <c r="BL8" s="481"/>
      <c r="BM8" s="482"/>
      <c r="BN8" s="446">
        <v>276020</v>
      </c>
      <c r="BO8" s="447"/>
      <c r="BP8" s="447"/>
      <c r="BQ8" s="447"/>
      <c r="BR8" s="447"/>
      <c r="BS8" s="447"/>
      <c r="BT8" s="447"/>
      <c r="BU8" s="448"/>
      <c r="BV8" s="446">
        <v>442878</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0.39</v>
      </c>
      <c r="CU8" s="487"/>
      <c r="CV8" s="487"/>
      <c r="CW8" s="487"/>
      <c r="CX8" s="487"/>
      <c r="CY8" s="487"/>
      <c r="CZ8" s="487"/>
      <c r="DA8" s="488"/>
      <c r="DB8" s="486">
        <v>0.38</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13167</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-166858</v>
      </c>
      <c r="BO9" s="447"/>
      <c r="BP9" s="447"/>
      <c r="BQ9" s="447"/>
      <c r="BR9" s="447"/>
      <c r="BS9" s="447"/>
      <c r="BT9" s="447"/>
      <c r="BU9" s="448"/>
      <c r="BV9" s="446">
        <v>-56971</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11.3</v>
      </c>
      <c r="CU9" s="444"/>
      <c r="CV9" s="444"/>
      <c r="CW9" s="444"/>
      <c r="CX9" s="444"/>
      <c r="CY9" s="444"/>
      <c r="CZ9" s="444"/>
      <c r="DA9" s="445"/>
      <c r="DB9" s="443">
        <v>11.8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13676</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87</v>
      </c>
      <c r="AV10" s="479"/>
      <c r="AW10" s="479"/>
      <c r="AX10" s="479"/>
      <c r="AY10" s="480" t="s">
        <v>114</v>
      </c>
      <c r="AZ10" s="481"/>
      <c r="BA10" s="481"/>
      <c r="BB10" s="481"/>
      <c r="BC10" s="481"/>
      <c r="BD10" s="481"/>
      <c r="BE10" s="481"/>
      <c r="BF10" s="481"/>
      <c r="BG10" s="481"/>
      <c r="BH10" s="481"/>
      <c r="BI10" s="481"/>
      <c r="BJ10" s="481"/>
      <c r="BK10" s="481"/>
      <c r="BL10" s="481"/>
      <c r="BM10" s="482"/>
      <c r="BN10" s="446">
        <v>9593</v>
      </c>
      <c r="BO10" s="447"/>
      <c r="BP10" s="447"/>
      <c r="BQ10" s="447"/>
      <c r="BR10" s="447"/>
      <c r="BS10" s="447"/>
      <c r="BT10" s="447"/>
      <c r="BU10" s="448"/>
      <c r="BV10" s="446">
        <v>4089</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50000</v>
      </c>
      <c r="BO11" s="447"/>
      <c r="BP11" s="447"/>
      <c r="BQ11" s="447"/>
      <c r="BR11" s="447"/>
      <c r="BS11" s="447"/>
      <c r="BT11" s="447"/>
      <c r="BU11" s="448"/>
      <c r="BV11" s="446">
        <v>50000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13399</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74300</v>
      </c>
      <c r="BO12" s="447"/>
      <c r="BP12" s="447"/>
      <c r="BQ12" s="447"/>
      <c r="BR12" s="447"/>
      <c r="BS12" s="447"/>
      <c r="BT12" s="447"/>
      <c r="BU12" s="448"/>
      <c r="BV12" s="446">
        <v>78990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13297</v>
      </c>
      <c r="S13" s="528"/>
      <c r="T13" s="528"/>
      <c r="U13" s="528"/>
      <c r="V13" s="529"/>
      <c r="W13" s="462" t="s">
        <v>133</v>
      </c>
      <c r="X13" s="463"/>
      <c r="Y13" s="463"/>
      <c r="Z13" s="463"/>
      <c r="AA13" s="463"/>
      <c r="AB13" s="453"/>
      <c r="AC13" s="497">
        <v>1696</v>
      </c>
      <c r="AD13" s="498"/>
      <c r="AE13" s="498"/>
      <c r="AF13" s="498"/>
      <c r="AG13" s="537"/>
      <c r="AH13" s="497">
        <v>1807</v>
      </c>
      <c r="AI13" s="498"/>
      <c r="AJ13" s="498"/>
      <c r="AK13" s="498"/>
      <c r="AL13" s="499"/>
      <c r="AM13" s="475" t="s">
        <v>134</v>
      </c>
      <c r="AN13" s="476"/>
      <c r="AO13" s="476"/>
      <c r="AP13" s="476"/>
      <c r="AQ13" s="476"/>
      <c r="AR13" s="476"/>
      <c r="AS13" s="476"/>
      <c r="AT13" s="477"/>
      <c r="AU13" s="478" t="s">
        <v>109</v>
      </c>
      <c r="AV13" s="479"/>
      <c r="AW13" s="479"/>
      <c r="AX13" s="479"/>
      <c r="AY13" s="480" t="s">
        <v>135</v>
      </c>
      <c r="AZ13" s="481"/>
      <c r="BA13" s="481"/>
      <c r="BB13" s="481"/>
      <c r="BC13" s="481"/>
      <c r="BD13" s="481"/>
      <c r="BE13" s="481"/>
      <c r="BF13" s="481"/>
      <c r="BG13" s="481"/>
      <c r="BH13" s="481"/>
      <c r="BI13" s="481"/>
      <c r="BJ13" s="481"/>
      <c r="BK13" s="481"/>
      <c r="BL13" s="481"/>
      <c r="BM13" s="482"/>
      <c r="BN13" s="446">
        <v>-181565</v>
      </c>
      <c r="BO13" s="447"/>
      <c r="BP13" s="447"/>
      <c r="BQ13" s="447"/>
      <c r="BR13" s="447"/>
      <c r="BS13" s="447"/>
      <c r="BT13" s="447"/>
      <c r="BU13" s="448"/>
      <c r="BV13" s="446">
        <v>-81872</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7.4</v>
      </c>
      <c r="CU13" s="444"/>
      <c r="CV13" s="444"/>
      <c r="CW13" s="444"/>
      <c r="CX13" s="444"/>
      <c r="CY13" s="444"/>
      <c r="CZ13" s="444"/>
      <c r="DA13" s="445"/>
      <c r="DB13" s="443">
        <v>7.2</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13549</v>
      </c>
      <c r="S14" s="528"/>
      <c r="T14" s="528"/>
      <c r="U14" s="528"/>
      <c r="V14" s="529"/>
      <c r="W14" s="436"/>
      <c r="X14" s="437"/>
      <c r="Y14" s="437"/>
      <c r="Z14" s="437"/>
      <c r="AA14" s="437"/>
      <c r="AB14" s="426"/>
      <c r="AC14" s="530">
        <v>22.8</v>
      </c>
      <c r="AD14" s="531"/>
      <c r="AE14" s="531"/>
      <c r="AF14" s="531"/>
      <c r="AG14" s="532"/>
      <c r="AH14" s="530">
        <v>24.5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122</v>
      </c>
      <c r="CU14" s="542"/>
      <c r="CV14" s="542"/>
      <c r="CW14" s="542"/>
      <c r="CX14" s="542"/>
      <c r="CY14" s="542"/>
      <c r="CZ14" s="542"/>
      <c r="DA14" s="543"/>
      <c r="DB14" s="541" t="s">
        <v>131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13448</v>
      </c>
      <c r="S15" s="528"/>
      <c r="T15" s="528"/>
      <c r="U15" s="528"/>
      <c r="V15" s="529"/>
      <c r="W15" s="462" t="s">
        <v>140</v>
      </c>
      <c r="X15" s="463"/>
      <c r="Y15" s="463"/>
      <c r="Z15" s="463"/>
      <c r="AA15" s="463"/>
      <c r="AB15" s="453"/>
      <c r="AC15" s="497">
        <v>2312</v>
      </c>
      <c r="AD15" s="498"/>
      <c r="AE15" s="498"/>
      <c r="AF15" s="498"/>
      <c r="AG15" s="537"/>
      <c r="AH15" s="497">
        <v>2239</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1401857</v>
      </c>
      <c r="BO15" s="410"/>
      <c r="BP15" s="410"/>
      <c r="BQ15" s="410"/>
      <c r="BR15" s="410"/>
      <c r="BS15" s="410"/>
      <c r="BT15" s="410"/>
      <c r="BU15" s="411"/>
      <c r="BV15" s="409">
        <v>1367334</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31.1</v>
      </c>
      <c r="AD16" s="531"/>
      <c r="AE16" s="531"/>
      <c r="AF16" s="531"/>
      <c r="AG16" s="532"/>
      <c r="AH16" s="530">
        <v>30.3</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3534331</v>
      </c>
      <c r="BO16" s="447"/>
      <c r="BP16" s="447"/>
      <c r="BQ16" s="447"/>
      <c r="BR16" s="447"/>
      <c r="BS16" s="447"/>
      <c r="BT16" s="447"/>
      <c r="BU16" s="448"/>
      <c r="BV16" s="446">
        <v>3550339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3420</v>
      </c>
      <c r="AD17" s="498"/>
      <c r="AE17" s="498"/>
      <c r="AF17" s="498"/>
      <c r="AG17" s="537"/>
      <c r="AH17" s="497">
        <v>3339</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1763294</v>
      </c>
      <c r="BO17" s="447"/>
      <c r="BP17" s="447"/>
      <c r="BQ17" s="447"/>
      <c r="BR17" s="447"/>
      <c r="BS17" s="447"/>
      <c r="BT17" s="447"/>
      <c r="BU17" s="448"/>
      <c r="BV17" s="446">
        <v>1717383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72.790000000000006</v>
      </c>
      <c r="M18" s="559"/>
      <c r="N18" s="559"/>
      <c r="O18" s="559"/>
      <c r="P18" s="559"/>
      <c r="Q18" s="559"/>
      <c r="R18" s="560"/>
      <c r="S18" s="560"/>
      <c r="T18" s="560"/>
      <c r="U18" s="560"/>
      <c r="V18" s="561"/>
      <c r="W18" s="464"/>
      <c r="X18" s="465"/>
      <c r="Y18" s="465"/>
      <c r="Z18" s="465"/>
      <c r="AA18" s="465"/>
      <c r="AB18" s="456"/>
      <c r="AC18" s="562">
        <v>46</v>
      </c>
      <c r="AD18" s="563"/>
      <c r="AE18" s="563"/>
      <c r="AF18" s="563"/>
      <c r="AG18" s="564"/>
      <c r="AH18" s="562">
        <v>45.2</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3475305</v>
      </c>
      <c r="BO18" s="447"/>
      <c r="BP18" s="447"/>
      <c r="BQ18" s="447"/>
      <c r="BR18" s="447"/>
      <c r="BS18" s="447"/>
      <c r="BT18" s="447"/>
      <c r="BU18" s="448"/>
      <c r="BV18" s="446">
        <v>3446840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181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5054904</v>
      </c>
      <c r="BO19" s="447"/>
      <c r="BP19" s="447"/>
      <c r="BQ19" s="447"/>
      <c r="BR19" s="447"/>
      <c r="BS19" s="447"/>
      <c r="BT19" s="447"/>
      <c r="BU19" s="448"/>
      <c r="BV19" s="446">
        <v>5090494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4355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4173584</v>
      </c>
      <c r="BO23" s="447"/>
      <c r="BP23" s="447"/>
      <c r="BQ23" s="447"/>
      <c r="BR23" s="447"/>
      <c r="BS23" s="447"/>
      <c r="BT23" s="447"/>
      <c r="BU23" s="448"/>
      <c r="BV23" s="446">
        <v>4238069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6840</v>
      </c>
      <c r="R24" s="498"/>
      <c r="S24" s="498"/>
      <c r="T24" s="498"/>
      <c r="U24" s="498"/>
      <c r="V24" s="537"/>
      <c r="W24" s="596"/>
      <c r="X24" s="584"/>
      <c r="Y24" s="585"/>
      <c r="Z24" s="496" t="s">
        <v>164</v>
      </c>
      <c r="AA24" s="476"/>
      <c r="AB24" s="476"/>
      <c r="AC24" s="476"/>
      <c r="AD24" s="476"/>
      <c r="AE24" s="476"/>
      <c r="AF24" s="476"/>
      <c r="AG24" s="477"/>
      <c r="AH24" s="497">
        <v>100</v>
      </c>
      <c r="AI24" s="498"/>
      <c r="AJ24" s="498"/>
      <c r="AK24" s="498"/>
      <c r="AL24" s="537"/>
      <c r="AM24" s="497">
        <v>270400</v>
      </c>
      <c r="AN24" s="498"/>
      <c r="AO24" s="498"/>
      <c r="AP24" s="498"/>
      <c r="AQ24" s="498"/>
      <c r="AR24" s="537"/>
      <c r="AS24" s="497">
        <v>2704</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961035</v>
      </c>
      <c r="BO24" s="447"/>
      <c r="BP24" s="447"/>
      <c r="BQ24" s="447"/>
      <c r="BR24" s="447"/>
      <c r="BS24" s="447"/>
      <c r="BT24" s="447"/>
      <c r="BU24" s="448"/>
      <c r="BV24" s="446">
        <v>1210670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5770</v>
      </c>
      <c r="R25" s="498"/>
      <c r="S25" s="498"/>
      <c r="T25" s="498"/>
      <c r="U25" s="498"/>
      <c r="V25" s="537"/>
      <c r="W25" s="596"/>
      <c r="X25" s="584"/>
      <c r="Y25" s="585"/>
      <c r="Z25" s="496" t="s">
        <v>167</v>
      </c>
      <c r="AA25" s="476"/>
      <c r="AB25" s="476"/>
      <c r="AC25" s="476"/>
      <c r="AD25" s="476"/>
      <c r="AE25" s="476"/>
      <c r="AF25" s="476"/>
      <c r="AG25" s="477"/>
      <c r="AH25" s="497" t="s">
        <v>122</v>
      </c>
      <c r="AI25" s="498"/>
      <c r="AJ25" s="498"/>
      <c r="AK25" s="498"/>
      <c r="AL25" s="537"/>
      <c r="AM25" s="497" t="s">
        <v>168</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133330</v>
      </c>
      <c r="BO25" s="410"/>
      <c r="BP25" s="410"/>
      <c r="BQ25" s="410"/>
      <c r="BR25" s="410"/>
      <c r="BS25" s="410"/>
      <c r="BT25" s="410"/>
      <c r="BU25" s="411"/>
      <c r="BV25" s="409">
        <v>180430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5080</v>
      </c>
      <c r="R26" s="498"/>
      <c r="S26" s="498"/>
      <c r="T26" s="498"/>
      <c r="U26" s="498"/>
      <c r="V26" s="537"/>
      <c r="W26" s="596"/>
      <c r="X26" s="584"/>
      <c r="Y26" s="585"/>
      <c r="Z26" s="496" t="s">
        <v>171</v>
      </c>
      <c r="AA26" s="606"/>
      <c r="AB26" s="606"/>
      <c r="AC26" s="606"/>
      <c r="AD26" s="606"/>
      <c r="AE26" s="606"/>
      <c r="AF26" s="606"/>
      <c r="AG26" s="607"/>
      <c r="AH26" s="497" t="s">
        <v>168</v>
      </c>
      <c r="AI26" s="498"/>
      <c r="AJ26" s="498"/>
      <c r="AK26" s="498"/>
      <c r="AL26" s="537"/>
      <c r="AM26" s="497" t="s">
        <v>168</v>
      </c>
      <c r="AN26" s="498"/>
      <c r="AO26" s="498"/>
      <c r="AP26" s="498"/>
      <c r="AQ26" s="498"/>
      <c r="AR26" s="537"/>
      <c r="AS26" s="497" t="s">
        <v>168</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168</v>
      </c>
      <c r="BO26" s="447"/>
      <c r="BP26" s="447"/>
      <c r="BQ26" s="447"/>
      <c r="BR26" s="447"/>
      <c r="BS26" s="447"/>
      <c r="BT26" s="447"/>
      <c r="BU26" s="448"/>
      <c r="BV26" s="446" t="s">
        <v>168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2698</v>
      </c>
      <c r="R27" s="498"/>
      <c r="S27" s="498"/>
      <c r="T27" s="498"/>
      <c r="U27" s="498"/>
      <c r="V27" s="537"/>
      <c r="W27" s="596"/>
      <c r="X27" s="584"/>
      <c r="Y27" s="585"/>
      <c r="Z27" s="496" t="s">
        <v>174</v>
      </c>
      <c r="AA27" s="476"/>
      <c r="AB27" s="476"/>
      <c r="AC27" s="476"/>
      <c r="AD27" s="476"/>
      <c r="AE27" s="476"/>
      <c r="AF27" s="476"/>
      <c r="AG27" s="477"/>
      <c r="AH27" s="497" t="s">
        <v>168</v>
      </c>
      <c r="AI27" s="498"/>
      <c r="AJ27" s="498"/>
      <c r="AK27" s="498"/>
      <c r="AL27" s="537"/>
      <c r="AM27" s="497" t="s">
        <v>168</v>
      </c>
      <c r="AN27" s="498"/>
      <c r="AO27" s="498"/>
      <c r="AP27" s="498"/>
      <c r="AQ27" s="498"/>
      <c r="AR27" s="537"/>
      <c r="AS27" s="497" t="s">
        <v>122</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84209</v>
      </c>
      <c r="BO27" s="620"/>
      <c r="BP27" s="620"/>
      <c r="BQ27" s="620"/>
      <c r="BR27" s="620"/>
      <c r="BS27" s="620"/>
      <c r="BT27" s="620"/>
      <c r="BU27" s="621"/>
      <c r="BV27" s="619">
        <v>84183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2090</v>
      </c>
      <c r="R28" s="498"/>
      <c r="S28" s="498"/>
      <c r="T28" s="498"/>
      <c r="U28" s="498"/>
      <c r="V28" s="537"/>
      <c r="W28" s="596"/>
      <c r="X28" s="584"/>
      <c r="Y28" s="585"/>
      <c r="Z28" s="496" t="s">
        <v>177</v>
      </c>
      <c r="AA28" s="476"/>
      <c r="AB28" s="476"/>
      <c r="AC28" s="476"/>
      <c r="AD28" s="476"/>
      <c r="AE28" s="476"/>
      <c r="AF28" s="476"/>
      <c r="AG28" s="477"/>
      <c r="AH28" s="497" t="s">
        <v>168</v>
      </c>
      <c r="AI28" s="498"/>
      <c r="AJ28" s="498"/>
      <c r="AK28" s="498"/>
      <c r="AL28" s="537"/>
      <c r="AM28" s="497" t="s">
        <v>168</v>
      </c>
      <c r="AN28" s="498"/>
      <c r="AO28" s="498"/>
      <c r="AP28" s="498"/>
      <c r="AQ28" s="498"/>
      <c r="AR28" s="537"/>
      <c r="AS28" s="497" t="s">
        <v>122</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1090326</v>
      </c>
      <c r="BO28" s="410"/>
      <c r="BP28" s="410"/>
      <c r="BQ28" s="410"/>
      <c r="BR28" s="410"/>
      <c r="BS28" s="410"/>
      <c r="BT28" s="410"/>
      <c r="BU28" s="411"/>
      <c r="BV28" s="409">
        <v>1155033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12</v>
      </c>
      <c r="M29" s="498"/>
      <c r="N29" s="498"/>
      <c r="O29" s="498"/>
      <c r="P29" s="537"/>
      <c r="Q29" s="497">
        <v>1900</v>
      </c>
      <c r="R29" s="498"/>
      <c r="S29" s="498"/>
      <c r="T29" s="498"/>
      <c r="U29" s="498"/>
      <c r="V29" s="537"/>
      <c r="W29" s="597"/>
      <c r="X29" s="598"/>
      <c r="Y29" s="599"/>
      <c r="Z29" s="496" t="s">
        <v>180</v>
      </c>
      <c r="AA29" s="476"/>
      <c r="AB29" s="476"/>
      <c r="AC29" s="476"/>
      <c r="AD29" s="476"/>
      <c r="AE29" s="476"/>
      <c r="AF29" s="476"/>
      <c r="AG29" s="477"/>
      <c r="AH29" s="497">
        <v>100</v>
      </c>
      <c r="AI29" s="498"/>
      <c r="AJ29" s="498"/>
      <c r="AK29" s="498"/>
      <c r="AL29" s="537"/>
      <c r="AM29" s="497">
        <v>270400</v>
      </c>
      <c r="AN29" s="498"/>
      <c r="AO29" s="498"/>
      <c r="AP29" s="498"/>
      <c r="AQ29" s="498"/>
      <c r="AR29" s="537"/>
      <c r="AS29" s="497">
        <v>2704</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207301</v>
      </c>
      <c r="BO29" s="447"/>
      <c r="BP29" s="447"/>
      <c r="BQ29" s="447"/>
      <c r="BR29" s="447"/>
      <c r="BS29" s="447"/>
      <c r="BT29" s="447"/>
      <c r="BU29" s="448"/>
      <c r="BV29" s="446">
        <v>207249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97.3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1022827</v>
      </c>
      <c r="BO30" s="620"/>
      <c r="BP30" s="620"/>
      <c r="BQ30" s="620"/>
      <c r="BR30" s="620"/>
      <c r="BS30" s="620"/>
      <c r="BT30" s="620"/>
      <c r="BU30" s="621"/>
      <c r="BV30" s="619">
        <v>1181745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南信州広域連合（一般会計）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松川町土地開発公社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南信州広域連合（南信州広域振興基金特別会計）</v>
      </c>
      <c r="BZ35" s="633"/>
      <c r="CA35" s="633"/>
      <c r="CB35" s="633"/>
      <c r="CC35" s="633"/>
      <c r="CD35" s="633"/>
      <c r="CE35" s="633"/>
      <c r="CF35" s="633"/>
      <c r="CG35" s="633"/>
      <c r="CH35" s="633"/>
      <c r="CI35" s="633"/>
      <c r="CJ35" s="633"/>
      <c r="CK35" s="633"/>
      <c r="CL35" s="633"/>
      <c r="CM35" s="633"/>
      <c r="CN35" s="193"/>
      <c r="CO35" s="632">
        <f t="shared" ref="CO35:CO43" si="3">IF(CQ35="","",CO34+1)</f>
        <v>21</v>
      </c>
      <c r="CP35" s="632"/>
      <c r="CQ35" s="633" t="str">
        <f>IF('各会計、関係団体の財政状況及び健全化判断比率'!BS8="","",'各会計、関係団体の財政状況及び健全化判断比率'!BS8)</f>
        <v>(株)チャンネル・ユー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IF('各会計、関係団体の財政状況及び健全化判断比率'!B34="","",'各会計、関係団体の財政状況及び健全化判断比率'!B34)</f>
        <v>保養宿泊施設事業特別会計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南信州広域連合（飯田広域消防特別会計）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9</v>
      </c>
      <c r="BF37" s="632"/>
      <c r="BG37" s="633" t="str">
        <f>IF('各会計、関係団体の財政状況及び健全化判断比率'!B35="","",'各会計、関係団体の財政状況及び健全化判断比率'!B35)</f>
        <v>発電事業特別会計</v>
      </c>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南信州広域連合（稲葉クリーンセンター特別会計）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長野県市町村自治振興組合（一般会計）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長野県地方税滞納整理機構（一般会計）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長野県市町村総合事務組合（一般会計）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長野県市町村総合事務組合（非常勤職員公務災害補償特別会計）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長野県後期高齢者医療広域連合（一般会計）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長野県後期高齢者医療広域連合（後期高齢者医療事業会計）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GDHaD5Bsy8Zhmq3XHFg3hN2LC/uX49Rc4ttjBAjoeAw1KEl5jjoHjxpuOGC+mo/fhdu1EaBU/8SnCSyuSw5VNQ==" saltValue="AZPoMaMvLBgb2fTv0/pV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24" t="s">
        <v>557</v>
      </c>
      <c r="D34" s="1224"/>
      <c r="E34" s="1225"/>
      <c r="F34" s="32">
        <v>7.92</v>
      </c>
      <c r="G34" s="33">
        <v>8.57</v>
      </c>
      <c r="H34" s="33">
        <v>7.98</v>
      </c>
      <c r="I34" s="33">
        <v>8.1199999999999992</v>
      </c>
      <c r="J34" s="34">
        <v>7.83</v>
      </c>
      <c r="K34" s="22"/>
      <c r="L34" s="22"/>
      <c r="M34" s="22"/>
      <c r="N34" s="22"/>
      <c r="O34" s="22"/>
      <c r="P34" s="22"/>
    </row>
    <row r="35" spans="1:16" ht="39" customHeight="1">
      <c r="A35" s="22"/>
      <c r="B35" s="35"/>
      <c r="C35" s="1218" t="s">
        <v>558</v>
      </c>
      <c r="D35" s="1219"/>
      <c r="E35" s="1220"/>
      <c r="F35" s="36">
        <v>8.65</v>
      </c>
      <c r="G35" s="37">
        <v>11.61</v>
      </c>
      <c r="H35" s="37">
        <v>12.03</v>
      </c>
      <c r="I35" s="37">
        <v>10.77</v>
      </c>
      <c r="J35" s="38">
        <v>6.73</v>
      </c>
      <c r="K35" s="22"/>
      <c r="L35" s="22"/>
      <c r="M35" s="22"/>
      <c r="N35" s="22"/>
      <c r="O35" s="22"/>
      <c r="P35" s="22"/>
    </row>
    <row r="36" spans="1:16" ht="39" customHeight="1">
      <c r="A36" s="22"/>
      <c r="B36" s="35"/>
      <c r="C36" s="1218" t="s">
        <v>559</v>
      </c>
      <c r="D36" s="1219"/>
      <c r="E36" s="1220"/>
      <c r="F36" s="36">
        <v>3.25</v>
      </c>
      <c r="G36" s="37">
        <v>1.32</v>
      </c>
      <c r="H36" s="37">
        <v>3.48</v>
      </c>
      <c r="I36" s="37">
        <v>3.76</v>
      </c>
      <c r="J36" s="38">
        <v>4.41</v>
      </c>
      <c r="K36" s="22"/>
      <c r="L36" s="22"/>
      <c r="M36" s="22"/>
      <c r="N36" s="22"/>
      <c r="O36" s="22"/>
      <c r="P36" s="22"/>
    </row>
    <row r="37" spans="1:16" ht="39" customHeight="1">
      <c r="A37" s="22"/>
      <c r="B37" s="35"/>
      <c r="C37" s="1218" t="s">
        <v>560</v>
      </c>
      <c r="D37" s="1219"/>
      <c r="E37" s="1220"/>
      <c r="F37" s="36">
        <v>1.05</v>
      </c>
      <c r="G37" s="37">
        <v>0.6</v>
      </c>
      <c r="H37" s="37">
        <v>0.74</v>
      </c>
      <c r="I37" s="37">
        <v>0.83</v>
      </c>
      <c r="J37" s="38">
        <v>1.08</v>
      </c>
      <c r="K37" s="22"/>
      <c r="L37" s="22"/>
      <c r="M37" s="22"/>
      <c r="N37" s="22"/>
      <c r="O37" s="22"/>
      <c r="P37" s="22"/>
    </row>
    <row r="38" spans="1:16" ht="39" customHeight="1">
      <c r="A38" s="22"/>
      <c r="B38" s="35"/>
      <c r="C38" s="1218" t="s">
        <v>561</v>
      </c>
      <c r="D38" s="1219"/>
      <c r="E38" s="1220"/>
      <c r="F38" s="36">
        <v>1.23</v>
      </c>
      <c r="G38" s="37">
        <v>0.98</v>
      </c>
      <c r="H38" s="37">
        <v>1.67</v>
      </c>
      <c r="I38" s="37">
        <v>0.66</v>
      </c>
      <c r="J38" s="38">
        <v>0.59</v>
      </c>
      <c r="K38" s="22"/>
      <c r="L38" s="22"/>
      <c r="M38" s="22"/>
      <c r="N38" s="22"/>
      <c r="O38" s="22"/>
      <c r="P38" s="22"/>
    </row>
    <row r="39" spans="1:16" ht="39" customHeight="1">
      <c r="A39" s="22"/>
      <c r="B39" s="35"/>
      <c r="C39" s="1218" t="s">
        <v>562</v>
      </c>
      <c r="D39" s="1219"/>
      <c r="E39" s="1220"/>
      <c r="F39" s="36">
        <v>0.28999999999999998</v>
      </c>
      <c r="G39" s="37">
        <v>0.32</v>
      </c>
      <c r="H39" s="37">
        <v>0.28999999999999998</v>
      </c>
      <c r="I39" s="37">
        <v>0.5</v>
      </c>
      <c r="J39" s="38">
        <v>0.57999999999999996</v>
      </c>
      <c r="K39" s="22"/>
      <c r="L39" s="22"/>
      <c r="M39" s="22"/>
      <c r="N39" s="22"/>
      <c r="O39" s="22"/>
      <c r="P39" s="22"/>
    </row>
    <row r="40" spans="1:16" ht="39" customHeight="1">
      <c r="A40" s="22"/>
      <c r="B40" s="35"/>
      <c r="C40" s="1218" t="s">
        <v>563</v>
      </c>
      <c r="D40" s="1219"/>
      <c r="E40" s="1220"/>
      <c r="F40" s="36">
        <v>0.25</v>
      </c>
      <c r="G40" s="37">
        <v>0.28000000000000003</v>
      </c>
      <c r="H40" s="37">
        <v>0.43</v>
      </c>
      <c r="I40" s="37">
        <v>0.33</v>
      </c>
      <c r="J40" s="38">
        <v>0.44</v>
      </c>
      <c r="K40" s="22"/>
      <c r="L40" s="22"/>
      <c r="M40" s="22"/>
      <c r="N40" s="22"/>
      <c r="O40" s="22"/>
      <c r="P40" s="22"/>
    </row>
    <row r="41" spans="1:16" ht="39" customHeight="1">
      <c r="A41" s="22"/>
      <c r="B41" s="35"/>
      <c r="C41" s="1218" t="s">
        <v>564</v>
      </c>
      <c r="D41" s="1219"/>
      <c r="E41" s="1220"/>
      <c r="F41" s="36" t="s">
        <v>506</v>
      </c>
      <c r="G41" s="37" t="s">
        <v>506</v>
      </c>
      <c r="H41" s="37">
        <v>0</v>
      </c>
      <c r="I41" s="37">
        <v>0.12</v>
      </c>
      <c r="J41" s="38">
        <v>0.14000000000000001</v>
      </c>
      <c r="K41" s="22"/>
      <c r="L41" s="22"/>
      <c r="M41" s="22"/>
      <c r="N41" s="22"/>
      <c r="O41" s="22"/>
      <c r="P41" s="22"/>
    </row>
    <row r="42" spans="1:16" ht="39" customHeight="1">
      <c r="A42" s="22"/>
      <c r="B42" s="39"/>
      <c r="C42" s="1218" t="s">
        <v>565</v>
      </c>
      <c r="D42" s="1219"/>
      <c r="E42" s="1220"/>
      <c r="F42" s="36" t="s">
        <v>506</v>
      </c>
      <c r="G42" s="37" t="s">
        <v>506</v>
      </c>
      <c r="H42" s="37" t="s">
        <v>506</v>
      </c>
      <c r="I42" s="37" t="s">
        <v>506</v>
      </c>
      <c r="J42" s="38" t="s">
        <v>506</v>
      </c>
      <c r="K42" s="22"/>
      <c r="L42" s="22"/>
      <c r="M42" s="22"/>
      <c r="N42" s="22"/>
      <c r="O42" s="22"/>
      <c r="P42" s="22"/>
    </row>
    <row r="43" spans="1:16" ht="39" customHeight="1" thickBot="1">
      <c r="A43" s="22"/>
      <c r="B43" s="40"/>
      <c r="C43" s="1221" t="s">
        <v>566</v>
      </c>
      <c r="D43" s="1222"/>
      <c r="E43" s="1223"/>
      <c r="F43" s="41">
        <v>0.1</v>
      </c>
      <c r="G43" s="42">
        <v>0.08</v>
      </c>
      <c r="H43" s="42">
        <v>0.08</v>
      </c>
      <c r="I43" s="42">
        <v>0.03</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ARdHiGdTlBy9ErZNv8K8TjgQddJu294waJ6kr/sm17fDBEp3BkUzEt3haYLtgD6sKEPfC/sERbWZ0+gJibL0w==" saltValue="81huVCBWxS51ZGOYlSZR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34" t="s">
        <v>10</v>
      </c>
      <c r="C45" s="1235"/>
      <c r="D45" s="58"/>
      <c r="E45" s="1240" t="s">
        <v>11</v>
      </c>
      <c r="F45" s="1240"/>
      <c r="G45" s="1240"/>
      <c r="H45" s="1240"/>
      <c r="I45" s="1240"/>
      <c r="J45" s="1241"/>
      <c r="K45" s="59">
        <v>564</v>
      </c>
      <c r="L45" s="60">
        <v>544</v>
      </c>
      <c r="M45" s="60">
        <v>552</v>
      </c>
      <c r="N45" s="60">
        <v>549</v>
      </c>
      <c r="O45" s="61">
        <v>520</v>
      </c>
      <c r="P45" s="48"/>
      <c r="Q45" s="48"/>
      <c r="R45" s="48"/>
      <c r="S45" s="48"/>
      <c r="T45" s="48"/>
      <c r="U45" s="48"/>
    </row>
    <row r="46" spans="1:21" ht="30.75" customHeight="1">
      <c r="A46" s="48"/>
      <c r="B46" s="1236"/>
      <c r="C46" s="1237"/>
      <c r="D46" s="62"/>
      <c r="E46" s="1228" t="s">
        <v>12</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c r="A47" s="48"/>
      <c r="B47" s="1236"/>
      <c r="C47" s="1237"/>
      <c r="D47" s="62"/>
      <c r="E47" s="1228" t="s">
        <v>13</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c r="A48" s="48"/>
      <c r="B48" s="1236"/>
      <c r="C48" s="1237"/>
      <c r="D48" s="62"/>
      <c r="E48" s="1228" t="s">
        <v>14</v>
      </c>
      <c r="F48" s="1228"/>
      <c r="G48" s="1228"/>
      <c r="H48" s="1228"/>
      <c r="I48" s="1228"/>
      <c r="J48" s="1229"/>
      <c r="K48" s="63">
        <v>469</v>
      </c>
      <c r="L48" s="64">
        <v>466</v>
      </c>
      <c r="M48" s="64">
        <v>472</v>
      </c>
      <c r="N48" s="64">
        <v>477</v>
      </c>
      <c r="O48" s="65">
        <v>466</v>
      </c>
      <c r="P48" s="48"/>
      <c r="Q48" s="48"/>
      <c r="R48" s="48"/>
      <c r="S48" s="48"/>
      <c r="T48" s="48"/>
      <c r="U48" s="48"/>
    </row>
    <row r="49" spans="1:21" ht="30.75" customHeight="1">
      <c r="A49" s="48"/>
      <c r="B49" s="1236"/>
      <c r="C49" s="1237"/>
      <c r="D49" s="62"/>
      <c r="E49" s="1228" t="s">
        <v>15</v>
      </c>
      <c r="F49" s="1228"/>
      <c r="G49" s="1228"/>
      <c r="H49" s="1228"/>
      <c r="I49" s="1228"/>
      <c r="J49" s="1229"/>
      <c r="K49" s="63">
        <v>14</v>
      </c>
      <c r="L49" s="64">
        <v>14</v>
      </c>
      <c r="M49" s="64">
        <v>15</v>
      </c>
      <c r="N49" s="64">
        <v>15</v>
      </c>
      <c r="O49" s="65">
        <v>12</v>
      </c>
      <c r="P49" s="48"/>
      <c r="Q49" s="48"/>
      <c r="R49" s="48"/>
      <c r="S49" s="48"/>
      <c r="T49" s="48"/>
      <c r="U49" s="48"/>
    </row>
    <row r="50" spans="1:21" ht="30.75" customHeight="1">
      <c r="A50" s="48"/>
      <c r="B50" s="1236"/>
      <c r="C50" s="1237"/>
      <c r="D50" s="62"/>
      <c r="E50" s="1228" t="s">
        <v>16</v>
      </c>
      <c r="F50" s="1228"/>
      <c r="G50" s="1228"/>
      <c r="H50" s="1228"/>
      <c r="I50" s="1228"/>
      <c r="J50" s="1229"/>
      <c r="K50" s="63">
        <v>0</v>
      </c>
      <c r="L50" s="64">
        <v>0</v>
      </c>
      <c r="M50" s="64">
        <v>0</v>
      </c>
      <c r="N50" s="64">
        <v>0</v>
      </c>
      <c r="O50" s="65">
        <v>0</v>
      </c>
      <c r="P50" s="48"/>
      <c r="Q50" s="48"/>
      <c r="R50" s="48"/>
      <c r="S50" s="48"/>
      <c r="T50" s="48"/>
      <c r="U50" s="48"/>
    </row>
    <row r="51" spans="1:21" ht="30.75" customHeight="1">
      <c r="A51" s="48"/>
      <c r="B51" s="1238"/>
      <c r="C51" s="1239"/>
      <c r="D51" s="66"/>
      <c r="E51" s="1228" t="s">
        <v>17</v>
      </c>
      <c r="F51" s="1228"/>
      <c r="G51" s="1228"/>
      <c r="H51" s="1228"/>
      <c r="I51" s="1228"/>
      <c r="J51" s="1229"/>
      <c r="K51" s="63">
        <v>1</v>
      </c>
      <c r="L51" s="64">
        <v>1</v>
      </c>
      <c r="M51" s="64">
        <v>1</v>
      </c>
      <c r="N51" s="64">
        <v>0</v>
      </c>
      <c r="O51" s="65" t="s">
        <v>506</v>
      </c>
      <c r="P51" s="48"/>
      <c r="Q51" s="48"/>
      <c r="R51" s="48"/>
      <c r="S51" s="48"/>
      <c r="T51" s="48"/>
      <c r="U51" s="48"/>
    </row>
    <row r="52" spans="1:21" ht="30.75" customHeight="1">
      <c r="A52" s="48"/>
      <c r="B52" s="1226" t="s">
        <v>18</v>
      </c>
      <c r="C52" s="1227"/>
      <c r="D52" s="66"/>
      <c r="E52" s="1228" t="s">
        <v>19</v>
      </c>
      <c r="F52" s="1228"/>
      <c r="G52" s="1228"/>
      <c r="H52" s="1228"/>
      <c r="I52" s="1228"/>
      <c r="J52" s="1229"/>
      <c r="K52" s="63">
        <v>780</v>
      </c>
      <c r="L52" s="64">
        <v>816</v>
      </c>
      <c r="M52" s="64">
        <v>803</v>
      </c>
      <c r="N52" s="64">
        <v>772</v>
      </c>
      <c r="O52" s="65">
        <v>757</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268</v>
      </c>
      <c r="L53" s="69">
        <v>209</v>
      </c>
      <c r="M53" s="69">
        <v>237</v>
      </c>
      <c r="N53" s="69">
        <v>269</v>
      </c>
      <c r="O53" s="70">
        <v>241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f/xwe7N2IjQcvWvTKpGQryaMQSapVyO5acxNk++7EOb0Fo15cq6b406jA40PG34e9IN/SA+cJdCWxIWCO8pnA==" saltValue="ipavWjD8iD6s6aLomy48V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549</v>
      </c>
      <c r="J40" s="79" t="s">
        <v>550</v>
      </c>
      <c r="K40" s="79" t="s">
        <v>551</v>
      </c>
      <c r="L40" s="79" t="s">
        <v>552</v>
      </c>
      <c r="M40" s="80" t="s">
        <v>553</v>
      </c>
    </row>
    <row r="41" spans="2:13" ht="27.75" customHeight="1">
      <c r="B41" s="1242" t="s">
        <v>23</v>
      </c>
      <c r="C41" s="1243"/>
      <c r="D41" s="81"/>
      <c r="E41" s="1248" t="s">
        <v>24</v>
      </c>
      <c r="F41" s="1248"/>
      <c r="G41" s="1248"/>
      <c r="H41" s="1249"/>
      <c r="I41" s="82">
        <v>4144</v>
      </c>
      <c r="J41" s="83">
        <v>4322</v>
      </c>
      <c r="K41" s="83">
        <v>4288</v>
      </c>
      <c r="L41" s="83">
        <v>4238</v>
      </c>
      <c r="M41" s="84">
        <v>4174</v>
      </c>
    </row>
    <row r="42" spans="2:13" ht="27.75" customHeight="1">
      <c r="B42" s="1244"/>
      <c r="C42" s="1245"/>
      <c r="D42" s="85"/>
      <c r="E42" s="1250" t="s">
        <v>25</v>
      </c>
      <c r="F42" s="1250"/>
      <c r="G42" s="1250"/>
      <c r="H42" s="1251"/>
      <c r="I42" s="86">
        <v>10</v>
      </c>
      <c r="J42" s="87">
        <v>8</v>
      </c>
      <c r="K42" s="87">
        <v>5</v>
      </c>
      <c r="L42" s="87">
        <v>1</v>
      </c>
      <c r="M42" s="88">
        <v>1</v>
      </c>
    </row>
    <row r="43" spans="2:13" ht="27.75" customHeight="1">
      <c r="B43" s="1244"/>
      <c r="C43" s="1245"/>
      <c r="D43" s="85"/>
      <c r="E43" s="1250" t="s">
        <v>26</v>
      </c>
      <c r="F43" s="1250"/>
      <c r="G43" s="1250"/>
      <c r="H43" s="1251"/>
      <c r="I43" s="86">
        <v>5707</v>
      </c>
      <c r="J43" s="87">
        <v>5139</v>
      </c>
      <c r="K43" s="87">
        <v>5077</v>
      </c>
      <c r="L43" s="87">
        <v>4540</v>
      </c>
      <c r="M43" s="88">
        <v>4240</v>
      </c>
    </row>
    <row r="44" spans="2:13" ht="27.75" customHeight="1">
      <c r="B44" s="1244"/>
      <c r="C44" s="1245"/>
      <c r="D44" s="85"/>
      <c r="E44" s="1250" t="s">
        <v>27</v>
      </c>
      <c r="F44" s="1250"/>
      <c r="G44" s="1250"/>
      <c r="H44" s="1251"/>
      <c r="I44" s="86">
        <v>122</v>
      </c>
      <c r="J44" s="87">
        <v>63</v>
      </c>
      <c r="K44" s="87">
        <v>70</v>
      </c>
      <c r="L44" s="87">
        <v>167</v>
      </c>
      <c r="M44" s="88">
        <v>119</v>
      </c>
    </row>
    <row r="45" spans="2:13" ht="27.75" customHeight="1">
      <c r="B45" s="1244"/>
      <c r="C45" s="1245"/>
      <c r="D45" s="85"/>
      <c r="E45" s="1250" t="s">
        <v>28</v>
      </c>
      <c r="F45" s="1250"/>
      <c r="G45" s="1250"/>
      <c r="H45" s="1251"/>
      <c r="I45" s="86">
        <v>993</v>
      </c>
      <c r="J45" s="87">
        <v>1004</v>
      </c>
      <c r="K45" s="87">
        <v>939</v>
      </c>
      <c r="L45" s="87">
        <v>953</v>
      </c>
      <c r="M45" s="88">
        <v>918</v>
      </c>
    </row>
    <row r="46" spans="2:13" ht="27.75" customHeight="1">
      <c r="B46" s="1244"/>
      <c r="C46" s="1245"/>
      <c r="D46" s="89"/>
      <c r="E46" s="1250" t="s">
        <v>29</v>
      </c>
      <c r="F46" s="1250"/>
      <c r="G46" s="1250"/>
      <c r="H46" s="1251"/>
      <c r="I46" s="86" t="s">
        <v>506</v>
      </c>
      <c r="J46" s="87" t="s">
        <v>506</v>
      </c>
      <c r="K46" s="87" t="s">
        <v>506</v>
      </c>
      <c r="L46" s="87" t="s">
        <v>506</v>
      </c>
      <c r="M46" s="88" t="s">
        <v>506</v>
      </c>
    </row>
    <row r="47" spans="2:13" ht="27.75" customHeight="1">
      <c r="B47" s="1244"/>
      <c r="C47" s="1245"/>
      <c r="D47" s="90"/>
      <c r="E47" s="1252" t="s">
        <v>30</v>
      </c>
      <c r="F47" s="1253"/>
      <c r="G47" s="1253"/>
      <c r="H47" s="1254"/>
      <c r="I47" s="86" t="s">
        <v>506</v>
      </c>
      <c r="J47" s="87" t="s">
        <v>506</v>
      </c>
      <c r="K47" s="87" t="s">
        <v>506</v>
      </c>
      <c r="L47" s="87" t="s">
        <v>506</v>
      </c>
      <c r="M47" s="88" t="s">
        <v>506</v>
      </c>
    </row>
    <row r="48" spans="2:13" ht="27.75" customHeight="1">
      <c r="B48" s="1244"/>
      <c r="C48" s="1245"/>
      <c r="D48" s="85"/>
      <c r="E48" s="1250" t="s">
        <v>31</v>
      </c>
      <c r="F48" s="1250"/>
      <c r="G48" s="1250"/>
      <c r="H48" s="1251"/>
      <c r="I48" s="86" t="s">
        <v>506</v>
      </c>
      <c r="J48" s="87" t="s">
        <v>506</v>
      </c>
      <c r="K48" s="87" t="s">
        <v>506</v>
      </c>
      <c r="L48" s="87" t="s">
        <v>506</v>
      </c>
      <c r="M48" s="88" t="s">
        <v>506</v>
      </c>
    </row>
    <row r="49" spans="2:13" ht="27.75" customHeight="1">
      <c r="B49" s="1246"/>
      <c r="C49" s="1247"/>
      <c r="D49" s="85"/>
      <c r="E49" s="1250" t="s">
        <v>32</v>
      </c>
      <c r="F49" s="1250"/>
      <c r="G49" s="1250"/>
      <c r="H49" s="1251"/>
      <c r="I49" s="86" t="s">
        <v>506</v>
      </c>
      <c r="J49" s="87" t="s">
        <v>506</v>
      </c>
      <c r="K49" s="87" t="s">
        <v>506</v>
      </c>
      <c r="L49" s="87" t="s">
        <v>506</v>
      </c>
      <c r="M49" s="88" t="s">
        <v>506</v>
      </c>
    </row>
    <row r="50" spans="2:13" ht="27.75" customHeight="1">
      <c r="B50" s="1255" t="s">
        <v>33</v>
      </c>
      <c r="C50" s="1256"/>
      <c r="D50" s="91"/>
      <c r="E50" s="1250" t="s">
        <v>34</v>
      </c>
      <c r="F50" s="1250"/>
      <c r="G50" s="1250"/>
      <c r="H50" s="1251"/>
      <c r="I50" s="86">
        <v>3606</v>
      </c>
      <c r="J50" s="87">
        <v>3222</v>
      </c>
      <c r="K50" s="87">
        <v>3176</v>
      </c>
      <c r="L50" s="87">
        <v>3135</v>
      </c>
      <c r="M50" s="88">
        <v>2903</v>
      </c>
    </row>
    <row r="51" spans="2:13" ht="27.75" customHeight="1">
      <c r="B51" s="1244"/>
      <c r="C51" s="1245"/>
      <c r="D51" s="85"/>
      <c r="E51" s="1250" t="s">
        <v>35</v>
      </c>
      <c r="F51" s="1250"/>
      <c r="G51" s="1250"/>
      <c r="H51" s="1251"/>
      <c r="I51" s="86" t="s">
        <v>506</v>
      </c>
      <c r="J51" s="87" t="s">
        <v>506</v>
      </c>
      <c r="K51" s="87" t="s">
        <v>506</v>
      </c>
      <c r="L51" s="87" t="s">
        <v>506</v>
      </c>
      <c r="M51" s="88" t="s">
        <v>506</v>
      </c>
    </row>
    <row r="52" spans="2:13" ht="27.75" customHeight="1">
      <c r="B52" s="1246"/>
      <c r="C52" s="1247"/>
      <c r="D52" s="85"/>
      <c r="E52" s="1250" t="s">
        <v>36</v>
      </c>
      <c r="F52" s="1250"/>
      <c r="G52" s="1250"/>
      <c r="H52" s="1251"/>
      <c r="I52" s="86">
        <v>8292</v>
      </c>
      <c r="J52" s="87">
        <v>8119</v>
      </c>
      <c r="K52" s="87">
        <v>7559</v>
      </c>
      <c r="L52" s="87">
        <v>7543</v>
      </c>
      <c r="M52" s="88">
        <v>7189</v>
      </c>
    </row>
    <row r="53" spans="2:13" ht="27.75" customHeight="1" thickBot="1">
      <c r="B53" s="1257" t="s">
        <v>37</v>
      </c>
      <c r="C53" s="1258"/>
      <c r="D53" s="92"/>
      <c r="E53" s="1259" t="s">
        <v>38</v>
      </c>
      <c r="F53" s="1259"/>
      <c r="G53" s="1259"/>
      <c r="H53" s="1260"/>
      <c r="I53" s="93">
        <v>-922</v>
      </c>
      <c r="J53" s="94">
        <v>-804</v>
      </c>
      <c r="K53" s="94">
        <v>-356</v>
      </c>
      <c r="L53" s="94">
        <v>-780</v>
      </c>
      <c r="M53" s="95">
        <v>-642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4IY6UbzfCRDS7Zo0BsAsEXurzrMWE/NYoduTVardMBgSFz18zRS4emiO9wOSV0W1Qc7a2r1lKHZCi0QvHh6NFQ==" saltValue="G8ivm8ffSmnMltJyNZK6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551</v>
      </c>
      <c r="G54" s="104" t="s">
        <v>552</v>
      </c>
      <c r="H54" s="105" t="s">
        <v>553</v>
      </c>
    </row>
    <row r="55" spans="2:8" ht="52.5" customHeight="1">
      <c r="B55" s="106"/>
      <c r="C55" s="1269" t="s">
        <v>41</v>
      </c>
      <c r="D55" s="1269"/>
      <c r="E55" s="1270"/>
      <c r="F55" s="107">
        <v>1230</v>
      </c>
      <c r="G55" s="107">
        <v>1155</v>
      </c>
      <c r="H55" s="108">
        <v>1090</v>
      </c>
    </row>
    <row r="56" spans="2:8" ht="52.5" customHeight="1">
      <c r="B56" s="109"/>
      <c r="C56" s="1271" t="s">
        <v>42</v>
      </c>
      <c r="D56" s="1271"/>
      <c r="E56" s="1272"/>
      <c r="F56" s="110">
        <v>207</v>
      </c>
      <c r="G56" s="110">
        <v>207</v>
      </c>
      <c r="H56" s="111">
        <v>207</v>
      </c>
    </row>
    <row r="57" spans="2:8" ht="53.25" customHeight="1">
      <c r="B57" s="109"/>
      <c r="C57" s="1273" t="s">
        <v>43</v>
      </c>
      <c r="D57" s="1273"/>
      <c r="E57" s="1274"/>
      <c r="F57" s="112">
        <v>1172</v>
      </c>
      <c r="G57" s="112">
        <v>1182</v>
      </c>
      <c r="H57" s="113">
        <v>1023</v>
      </c>
    </row>
    <row r="58" spans="2:8" ht="45.75" customHeight="1">
      <c r="B58" s="114"/>
      <c r="C58" s="1261" t="s">
        <v>575</v>
      </c>
      <c r="D58" s="1262"/>
      <c r="E58" s="1263"/>
      <c r="F58" s="115">
        <v>677</v>
      </c>
      <c r="G58" s="115">
        <v>656</v>
      </c>
      <c r="H58" s="116">
        <v>506</v>
      </c>
    </row>
    <row r="59" spans="2:8" ht="45.75" customHeight="1">
      <c r="B59" s="114"/>
      <c r="C59" s="1261" t="s">
        <v>576</v>
      </c>
      <c r="D59" s="1262"/>
      <c r="E59" s="1263"/>
      <c r="F59" s="115">
        <v>215</v>
      </c>
      <c r="G59" s="115">
        <v>215</v>
      </c>
      <c r="H59" s="116">
        <v>215</v>
      </c>
    </row>
    <row r="60" spans="2:8" ht="45.75" customHeight="1">
      <c r="B60" s="114"/>
      <c r="C60" s="1261" t="s">
        <v>577</v>
      </c>
      <c r="D60" s="1262"/>
      <c r="E60" s="1263"/>
      <c r="F60" s="115">
        <v>110</v>
      </c>
      <c r="G60" s="115">
        <v>108</v>
      </c>
      <c r="H60" s="116">
        <v>106</v>
      </c>
    </row>
    <row r="61" spans="2:8" ht="45.75" customHeight="1">
      <c r="B61" s="114"/>
      <c r="C61" s="1261" t="s">
        <v>578</v>
      </c>
      <c r="D61" s="1262"/>
      <c r="E61" s="1263"/>
      <c r="F61" s="115">
        <v>68</v>
      </c>
      <c r="G61" s="115">
        <v>68</v>
      </c>
      <c r="H61" s="116">
        <v>68</v>
      </c>
    </row>
    <row r="62" spans="2:8" ht="45.75" customHeight="1" thickBot="1">
      <c r="B62" s="117"/>
      <c r="C62" s="1264" t="s">
        <v>579</v>
      </c>
      <c r="D62" s="1265"/>
      <c r="E62" s="1266"/>
      <c r="F62" s="118">
        <v>48</v>
      </c>
      <c r="G62" s="118">
        <v>69</v>
      </c>
      <c r="H62" s="119">
        <v>62</v>
      </c>
    </row>
    <row r="63" spans="2:8" ht="52.5" customHeight="1" thickBot="1">
      <c r="B63" s="120"/>
      <c r="C63" s="1267" t="s">
        <v>44</v>
      </c>
      <c r="D63" s="1267"/>
      <c r="E63" s="1268"/>
      <c r="F63" s="121">
        <v>2609</v>
      </c>
      <c r="G63" s="121">
        <v>2544</v>
      </c>
      <c r="H63" s="122">
        <v>2320</v>
      </c>
    </row>
    <row r="64" spans="2:8" ht="15" customHeight="1"/>
    <row r="65" ht="0" hidden="1" customHeight="1"/>
    <row r="66" ht="0" hidden="1" customHeight="1"/>
  </sheetData>
  <sheetProtection algorithmName="SHA-512" hashValue="nF0AjZa/uBewp0iof7eqKjzyS+nwdYg4tFN1Ald02Fq79ZA3no+rmT7wzrlyzlZYbFH6nkCmgzvqUSgyiL7pXA==" saltValue="Yq5TwEvhb4cI3e6g4n/4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600</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549</v>
      </c>
      <c r="BQ50" s="1279"/>
      <c r="BR50" s="1279"/>
      <c r="BS50" s="1279"/>
      <c r="BT50" s="1279"/>
      <c r="BU50" s="1279"/>
      <c r="BV50" s="1279"/>
      <c r="BW50" s="1279"/>
      <c r="BX50" s="1279" t="s">
        <v>550</v>
      </c>
      <c r="BY50" s="1279"/>
      <c r="BZ50" s="1279"/>
      <c r="CA50" s="1279"/>
      <c r="CB50" s="1279"/>
      <c r="CC50" s="1279"/>
      <c r="CD50" s="1279"/>
      <c r="CE50" s="1279"/>
      <c r="CF50" s="1279" t="s">
        <v>551</v>
      </c>
      <c r="CG50" s="1279"/>
      <c r="CH50" s="1279"/>
      <c r="CI50" s="1279"/>
      <c r="CJ50" s="1279"/>
      <c r="CK50" s="1279"/>
      <c r="CL50" s="1279"/>
      <c r="CM50" s="1279"/>
      <c r="CN50" s="1279" t="s">
        <v>552</v>
      </c>
      <c r="CO50" s="1279"/>
      <c r="CP50" s="1279"/>
      <c r="CQ50" s="1279"/>
      <c r="CR50" s="1279"/>
      <c r="CS50" s="1279"/>
      <c r="CT50" s="1279"/>
      <c r="CU50" s="1279"/>
      <c r="CV50" s="1279" t="s">
        <v>553</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601</v>
      </c>
      <c r="AO51" s="1282"/>
      <c r="AP51" s="1282"/>
      <c r="AQ51" s="1282"/>
      <c r="AR51" s="1282"/>
      <c r="AS51" s="1282"/>
      <c r="AT51" s="1282"/>
      <c r="AU51" s="1282"/>
      <c r="AV51" s="1282"/>
      <c r="AW51" s="1282"/>
      <c r="AX51" s="1282"/>
      <c r="AY51" s="1282"/>
      <c r="AZ51" s="1282"/>
      <c r="BA51" s="1282"/>
      <c r="BB51" s="1282" t="s">
        <v>602</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603</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55.3</v>
      </c>
      <c r="CG53" s="1280"/>
      <c r="CH53" s="1280"/>
      <c r="CI53" s="1280"/>
      <c r="CJ53" s="1280"/>
      <c r="CK53" s="1280"/>
      <c r="CL53" s="1280"/>
      <c r="CM53" s="1280"/>
      <c r="CN53" s="1280">
        <v>55.2</v>
      </c>
      <c r="CO53" s="1280"/>
      <c r="CP53" s="1280"/>
      <c r="CQ53" s="1280"/>
      <c r="CR53" s="1280"/>
      <c r="CS53" s="1280"/>
      <c r="CT53" s="1280"/>
      <c r="CU53" s="1280"/>
      <c r="CV53" s="1280">
        <v>55.9</v>
      </c>
      <c r="CW53" s="1280"/>
      <c r="CX53" s="1280"/>
      <c r="CY53" s="1280"/>
      <c r="CZ53" s="1280"/>
      <c r="DA53" s="1280"/>
      <c r="DB53" s="1280"/>
      <c r="DC53" s="1280"/>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92"/>
      <c r="L55" s="1292"/>
      <c r="M55" s="1292"/>
      <c r="N55" s="1292"/>
      <c r="AN55" s="1279" t="s">
        <v>604</v>
      </c>
      <c r="AO55" s="1279"/>
      <c r="AP55" s="1279"/>
      <c r="AQ55" s="1279"/>
      <c r="AR55" s="1279"/>
      <c r="AS55" s="1279"/>
      <c r="AT55" s="1279"/>
      <c r="AU55" s="1279"/>
      <c r="AV55" s="1279"/>
      <c r="AW55" s="1279"/>
      <c r="AX55" s="1279"/>
      <c r="AY55" s="1279"/>
      <c r="AZ55" s="1279"/>
      <c r="BA55" s="1279"/>
      <c r="BB55" s="1282" t="s">
        <v>602</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58.9</v>
      </c>
      <c r="CG55" s="1280"/>
      <c r="CH55" s="1280"/>
      <c r="CI55" s="1280"/>
      <c r="CJ55" s="1280"/>
      <c r="CK55" s="1280"/>
      <c r="CL55" s="1280"/>
      <c r="CM55" s="1280"/>
      <c r="CN55" s="1280">
        <v>51.4</v>
      </c>
      <c r="CO55" s="1280"/>
      <c r="CP55" s="1280"/>
      <c r="CQ55" s="1280"/>
      <c r="CR55" s="1280"/>
      <c r="CS55" s="1280"/>
      <c r="CT55" s="1280"/>
      <c r="CU55" s="1280"/>
      <c r="CV55" s="1280">
        <v>46.8</v>
      </c>
      <c r="CW55" s="1280"/>
      <c r="CX55" s="1280"/>
      <c r="CY55" s="1280"/>
      <c r="CZ55" s="1280"/>
      <c r="DA55" s="1280"/>
      <c r="DB55" s="1280"/>
      <c r="DC55" s="1280"/>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603</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55.6</v>
      </c>
      <c r="CG57" s="1280"/>
      <c r="CH57" s="1280"/>
      <c r="CI57" s="1280"/>
      <c r="CJ57" s="1280"/>
      <c r="CK57" s="1280"/>
      <c r="CL57" s="1280"/>
      <c r="CM57" s="1280"/>
      <c r="CN57" s="1280">
        <v>59.8</v>
      </c>
      <c r="CO57" s="1280"/>
      <c r="CP57" s="1280"/>
      <c r="CQ57" s="1280"/>
      <c r="CR57" s="1280"/>
      <c r="CS57" s="1280"/>
      <c r="CT57" s="1280"/>
      <c r="CU57" s="1280"/>
      <c r="CV57" s="1280">
        <v>60.5</v>
      </c>
      <c r="CW57" s="1280"/>
      <c r="CX57" s="1280"/>
      <c r="CY57" s="1280"/>
      <c r="CZ57" s="1280"/>
      <c r="DA57" s="1280"/>
      <c r="DB57" s="1280"/>
      <c r="DC57" s="1280"/>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605</v>
      </c>
    </row>
    <row r="64" spans="1:109">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610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600</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549</v>
      </c>
      <c r="BQ72" s="1279"/>
      <c r="BR72" s="1279"/>
      <c r="BS72" s="1279"/>
      <c r="BT72" s="1279"/>
      <c r="BU72" s="1279"/>
      <c r="BV72" s="1279"/>
      <c r="BW72" s="1279"/>
      <c r="BX72" s="1279" t="s">
        <v>550</v>
      </c>
      <c r="BY72" s="1279"/>
      <c r="BZ72" s="1279"/>
      <c r="CA72" s="1279"/>
      <c r="CB72" s="1279"/>
      <c r="CC72" s="1279"/>
      <c r="CD72" s="1279"/>
      <c r="CE72" s="1279"/>
      <c r="CF72" s="1279" t="s">
        <v>551</v>
      </c>
      <c r="CG72" s="1279"/>
      <c r="CH72" s="1279"/>
      <c r="CI72" s="1279"/>
      <c r="CJ72" s="1279"/>
      <c r="CK72" s="1279"/>
      <c r="CL72" s="1279"/>
      <c r="CM72" s="1279"/>
      <c r="CN72" s="1279" t="s">
        <v>552</v>
      </c>
      <c r="CO72" s="1279"/>
      <c r="CP72" s="1279"/>
      <c r="CQ72" s="1279"/>
      <c r="CR72" s="1279"/>
      <c r="CS72" s="1279"/>
      <c r="CT72" s="1279"/>
      <c r="CU72" s="1279"/>
      <c r="CV72" s="1279" t="s">
        <v>553</v>
      </c>
      <c r="CW72" s="1279"/>
      <c r="CX72" s="1279"/>
      <c r="CY72" s="1279"/>
      <c r="CZ72" s="1279"/>
      <c r="DA72" s="1279"/>
      <c r="DB72" s="1279"/>
      <c r="DC72" s="1279"/>
    </row>
    <row r="73" spans="2:107">
      <c r="B73" s="374"/>
      <c r="G73" s="1293"/>
      <c r="H73" s="1293"/>
      <c r="I73" s="1293"/>
      <c r="J73" s="1293"/>
      <c r="K73" s="1296"/>
      <c r="L73" s="1296"/>
      <c r="M73" s="1296"/>
      <c r="N73" s="1296"/>
      <c r="AM73" s="383"/>
      <c r="AN73" s="1282" t="s">
        <v>601</v>
      </c>
      <c r="AO73" s="1282"/>
      <c r="AP73" s="1282"/>
      <c r="AQ73" s="1282"/>
      <c r="AR73" s="1282"/>
      <c r="AS73" s="1282"/>
      <c r="AT73" s="1282"/>
      <c r="AU73" s="1282"/>
      <c r="AV73" s="1282"/>
      <c r="AW73" s="1282"/>
      <c r="AX73" s="1282"/>
      <c r="AY73" s="1282"/>
      <c r="AZ73" s="1282"/>
      <c r="BA73" s="1282"/>
      <c r="BB73" s="1282" t="s">
        <v>602</v>
      </c>
      <c r="BC73" s="1282"/>
      <c r="BD73" s="1282"/>
      <c r="BE73" s="1282"/>
      <c r="BF73" s="1282"/>
      <c r="BG73" s="1282"/>
      <c r="BH73" s="1282"/>
      <c r="BI73" s="1282"/>
      <c r="BJ73" s="1282"/>
      <c r="BK73" s="1282"/>
      <c r="BL73" s="1282"/>
      <c r="BM73" s="1282"/>
      <c r="BN73" s="1282"/>
      <c r="BO73" s="1282"/>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606</v>
      </c>
      <c r="BC75" s="1282"/>
      <c r="BD75" s="1282"/>
      <c r="BE75" s="1282"/>
      <c r="BF75" s="1282"/>
      <c r="BG75" s="1282"/>
      <c r="BH75" s="1282"/>
      <c r="BI75" s="1282"/>
      <c r="BJ75" s="1282"/>
      <c r="BK75" s="1282"/>
      <c r="BL75" s="1282"/>
      <c r="BM75" s="1282"/>
      <c r="BN75" s="1282"/>
      <c r="BO75" s="1282"/>
      <c r="BP75" s="1280">
        <v>9.1</v>
      </c>
      <c r="BQ75" s="1280"/>
      <c r="BR75" s="1280"/>
      <c r="BS75" s="1280"/>
      <c r="BT75" s="1280"/>
      <c r="BU75" s="1280"/>
      <c r="BV75" s="1280"/>
      <c r="BW75" s="1280"/>
      <c r="BX75" s="1280">
        <v>7.5</v>
      </c>
      <c r="BY75" s="1280"/>
      <c r="BZ75" s="1280"/>
      <c r="CA75" s="1280"/>
      <c r="CB75" s="1280"/>
      <c r="CC75" s="1280"/>
      <c r="CD75" s="1280"/>
      <c r="CE75" s="1280"/>
      <c r="CF75" s="1280">
        <v>7.2</v>
      </c>
      <c r="CG75" s="1280"/>
      <c r="CH75" s="1280"/>
      <c r="CI75" s="1280"/>
      <c r="CJ75" s="1280"/>
      <c r="CK75" s="1280"/>
      <c r="CL75" s="1280"/>
      <c r="CM75" s="1280"/>
      <c r="CN75" s="1280">
        <v>7.2</v>
      </c>
      <c r="CO75" s="1280"/>
      <c r="CP75" s="1280"/>
      <c r="CQ75" s="1280"/>
      <c r="CR75" s="1280"/>
      <c r="CS75" s="1280"/>
      <c r="CT75" s="1280"/>
      <c r="CU75" s="1280"/>
      <c r="CV75" s="1280">
        <v>7.4</v>
      </c>
      <c r="CW75" s="1280"/>
      <c r="CX75" s="1280"/>
      <c r="CY75" s="1280"/>
      <c r="CZ75" s="1280"/>
      <c r="DA75" s="1280"/>
      <c r="DB75" s="1280"/>
      <c r="DC75" s="1280"/>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296"/>
      <c r="L77" s="1296"/>
      <c r="M77" s="1296"/>
      <c r="N77" s="1296"/>
      <c r="AN77" s="1279" t="s">
        <v>604</v>
      </c>
      <c r="AO77" s="1279"/>
      <c r="AP77" s="1279"/>
      <c r="AQ77" s="1279"/>
      <c r="AR77" s="1279"/>
      <c r="AS77" s="1279"/>
      <c r="AT77" s="1279"/>
      <c r="AU77" s="1279"/>
      <c r="AV77" s="1279"/>
      <c r="AW77" s="1279"/>
      <c r="AX77" s="1279"/>
      <c r="AY77" s="1279"/>
      <c r="AZ77" s="1279"/>
      <c r="BA77" s="1279"/>
      <c r="BB77" s="1282" t="s">
        <v>602</v>
      </c>
      <c r="BC77" s="1282"/>
      <c r="BD77" s="1282"/>
      <c r="BE77" s="1282"/>
      <c r="BF77" s="1282"/>
      <c r="BG77" s="1282"/>
      <c r="BH77" s="1282"/>
      <c r="BI77" s="1282"/>
      <c r="BJ77" s="1282"/>
      <c r="BK77" s="1282"/>
      <c r="BL77" s="1282"/>
      <c r="BM77" s="1282"/>
      <c r="BN77" s="1282"/>
      <c r="BO77" s="1282"/>
      <c r="BP77" s="1280">
        <v>55.2</v>
      </c>
      <c r="BQ77" s="1280"/>
      <c r="BR77" s="1280"/>
      <c r="BS77" s="1280"/>
      <c r="BT77" s="1280"/>
      <c r="BU77" s="1280"/>
      <c r="BV77" s="1280"/>
      <c r="BW77" s="1280"/>
      <c r="BX77" s="1280">
        <v>54</v>
      </c>
      <c r="BY77" s="1280"/>
      <c r="BZ77" s="1280"/>
      <c r="CA77" s="1280"/>
      <c r="CB77" s="1280"/>
      <c r="CC77" s="1280"/>
      <c r="CD77" s="1280"/>
      <c r="CE77" s="1280"/>
      <c r="CF77" s="1280">
        <v>58.9</v>
      </c>
      <c r="CG77" s="1280"/>
      <c r="CH77" s="1280"/>
      <c r="CI77" s="1280"/>
      <c r="CJ77" s="1280"/>
      <c r="CK77" s="1280"/>
      <c r="CL77" s="1280"/>
      <c r="CM77" s="1280"/>
      <c r="CN77" s="1280">
        <v>51.4</v>
      </c>
      <c r="CO77" s="1280"/>
      <c r="CP77" s="1280"/>
      <c r="CQ77" s="1280"/>
      <c r="CR77" s="1280"/>
      <c r="CS77" s="1280"/>
      <c r="CT77" s="1280"/>
      <c r="CU77" s="1280"/>
      <c r="CV77" s="1280">
        <v>46.8</v>
      </c>
      <c r="CW77" s="1280"/>
      <c r="CX77" s="1280"/>
      <c r="CY77" s="1280"/>
      <c r="CZ77" s="1280"/>
      <c r="DA77" s="1280"/>
      <c r="DB77" s="1280"/>
      <c r="DC77" s="1280"/>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606</v>
      </c>
      <c r="BC79" s="1282"/>
      <c r="BD79" s="1282"/>
      <c r="BE79" s="1282"/>
      <c r="BF79" s="1282"/>
      <c r="BG79" s="1282"/>
      <c r="BH79" s="1282"/>
      <c r="BI79" s="1282"/>
      <c r="BJ79" s="1282"/>
      <c r="BK79" s="1282"/>
      <c r="BL79" s="1282"/>
      <c r="BM79" s="1282"/>
      <c r="BN79" s="1282"/>
      <c r="BO79" s="1282"/>
      <c r="BP79" s="1280">
        <v>12.5</v>
      </c>
      <c r="BQ79" s="1280"/>
      <c r="BR79" s="1280"/>
      <c r="BS79" s="1280"/>
      <c r="BT79" s="1280"/>
      <c r="BU79" s="1280"/>
      <c r="BV79" s="1280"/>
      <c r="BW79" s="1280"/>
      <c r="BX79" s="1280">
        <v>11.5</v>
      </c>
      <c r="BY79" s="1280"/>
      <c r="BZ79" s="1280"/>
      <c r="CA79" s="1280"/>
      <c r="CB79" s="1280"/>
      <c r="CC79" s="1280"/>
      <c r="CD79" s="1280"/>
      <c r="CE79" s="1280"/>
      <c r="CF79" s="1280">
        <v>10.8</v>
      </c>
      <c r="CG79" s="1280"/>
      <c r="CH79" s="1280"/>
      <c r="CI79" s="1280"/>
      <c r="CJ79" s="1280"/>
      <c r="CK79" s="1280"/>
      <c r="CL79" s="1280"/>
      <c r="CM79" s="1280"/>
      <c r="CN79" s="1280">
        <v>10.199999999999999</v>
      </c>
      <c r="CO79" s="1280"/>
      <c r="CP79" s="1280"/>
      <c r="CQ79" s="1280"/>
      <c r="CR79" s="1280"/>
      <c r="CS79" s="1280"/>
      <c r="CT79" s="1280"/>
      <c r="CU79" s="1280"/>
      <c r="CV79" s="1280">
        <v>9.9</v>
      </c>
      <c r="CW79" s="1280"/>
      <c r="CX79" s="1280"/>
      <c r="CY79" s="1280"/>
      <c r="CZ79" s="1280"/>
      <c r="DA79" s="1280"/>
      <c r="DB79" s="1280"/>
      <c r="DC79" s="1280"/>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vs+9gqehlhXPZ5h246W0og1g6qv4dNK1QNVu7WJ7wCVBgA0NwafMFv5HrQRkznwCiXyt7MfBoLVB1lPDtdVUw==" saltValue="8xJ+QSemB9wE3JC9AbjQ4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BrcWm8oDWip9vykF96+gxk4grlSGDrRw2fj89qyRG7RcapG8VAgdx0/1MydVI7ieToBx2YFLCwvnvzgYryPPg==" saltValue="nFzIbdPpyx29HtQjXo1s2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4r+zHiw5ACoLm/BeSvfiT9SGQqtjU6Imv8T2PCXrtUW1brujL+5gcsgcbbEdjFtyZbZXKgCUIiCdVfWl1yMHw==" saltValue="EzlLzK0bkJ0Kcf0lgnE7m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546</v>
      </c>
      <c r="G2" s="136"/>
      <c r="H2" s="137"/>
    </row>
    <row r="3" spans="1:8">
      <c r="A3" s="133" t="s">
        <v>539</v>
      </c>
      <c r="B3" s="138"/>
      <c r="C3" s="139"/>
      <c r="D3" s="140">
        <v>92544</v>
      </c>
      <c r="E3" s="141"/>
      <c r="F3" s="142">
        <v>136577</v>
      </c>
      <c r="G3" s="143"/>
      <c r="H3" s="144"/>
    </row>
    <row r="4" spans="1:8">
      <c r="A4" s="145"/>
      <c r="B4" s="146"/>
      <c r="C4" s="147"/>
      <c r="D4" s="148">
        <v>57621</v>
      </c>
      <c r="E4" s="149"/>
      <c r="F4" s="150">
        <v>59645</v>
      </c>
      <c r="G4" s="151"/>
      <c r="H4" s="152"/>
    </row>
    <row r="5" spans="1:8">
      <c r="A5" s="133" t="s">
        <v>541</v>
      </c>
      <c r="B5" s="138"/>
      <c r="C5" s="139"/>
      <c r="D5" s="140">
        <v>100435</v>
      </c>
      <c r="E5" s="141"/>
      <c r="F5" s="142">
        <v>132212</v>
      </c>
      <c r="G5" s="143"/>
      <c r="H5" s="144"/>
    </row>
    <row r="6" spans="1:8">
      <c r="A6" s="145"/>
      <c r="B6" s="146"/>
      <c r="C6" s="147"/>
      <c r="D6" s="148">
        <v>56585</v>
      </c>
      <c r="E6" s="149"/>
      <c r="F6" s="150">
        <v>67114</v>
      </c>
      <c r="G6" s="151"/>
      <c r="H6" s="152"/>
    </row>
    <row r="7" spans="1:8">
      <c r="A7" s="133" t="s">
        <v>542</v>
      </c>
      <c r="B7" s="138"/>
      <c r="C7" s="139"/>
      <c r="D7" s="140">
        <v>93797</v>
      </c>
      <c r="E7" s="141"/>
      <c r="F7" s="142">
        <v>93741</v>
      </c>
      <c r="G7" s="143"/>
      <c r="H7" s="144"/>
    </row>
    <row r="8" spans="1:8">
      <c r="A8" s="145"/>
      <c r="B8" s="146"/>
      <c r="C8" s="147"/>
      <c r="D8" s="148">
        <v>44194</v>
      </c>
      <c r="E8" s="149"/>
      <c r="F8" s="150">
        <v>46285</v>
      </c>
      <c r="G8" s="151"/>
      <c r="H8" s="152"/>
    </row>
    <row r="9" spans="1:8">
      <c r="A9" s="133" t="s">
        <v>543</v>
      </c>
      <c r="B9" s="138"/>
      <c r="C9" s="139"/>
      <c r="D9" s="140">
        <v>93137</v>
      </c>
      <c r="E9" s="141"/>
      <c r="F9" s="142">
        <v>107537</v>
      </c>
      <c r="G9" s="143"/>
      <c r="H9" s="144"/>
    </row>
    <row r="10" spans="1:8">
      <c r="A10" s="145"/>
      <c r="B10" s="146"/>
      <c r="C10" s="147"/>
      <c r="D10" s="148">
        <v>42709</v>
      </c>
      <c r="E10" s="149"/>
      <c r="F10" s="150">
        <v>57923</v>
      </c>
      <c r="G10" s="151"/>
      <c r="H10" s="152"/>
    </row>
    <row r="11" spans="1:8">
      <c r="A11" s="133" t="s">
        <v>544</v>
      </c>
      <c r="B11" s="138"/>
      <c r="C11" s="139"/>
      <c r="D11" s="140">
        <v>107426</v>
      </c>
      <c r="E11" s="141"/>
      <c r="F11" s="142">
        <v>113913</v>
      </c>
      <c r="G11" s="143"/>
      <c r="H11" s="144"/>
    </row>
    <row r="12" spans="1:8">
      <c r="A12" s="145"/>
      <c r="B12" s="146"/>
      <c r="C12" s="153"/>
      <c r="D12" s="148">
        <v>48213</v>
      </c>
      <c r="E12" s="149"/>
      <c r="F12" s="150">
        <v>53160</v>
      </c>
      <c r="G12" s="151"/>
      <c r="H12" s="152"/>
    </row>
    <row r="13" spans="1:8">
      <c r="A13" s="133"/>
      <c r="B13" s="138"/>
      <c r="C13" s="154"/>
      <c r="D13" s="155">
        <v>97468</v>
      </c>
      <c r="E13" s="156"/>
      <c r="F13" s="157">
        <v>116796</v>
      </c>
      <c r="G13" s="158"/>
      <c r="H13" s="144"/>
    </row>
    <row r="14" spans="1:8">
      <c r="A14" s="145"/>
      <c r="B14" s="146"/>
      <c r="C14" s="147"/>
      <c r="D14" s="148">
        <v>49864</v>
      </c>
      <c r="E14" s="149"/>
      <c r="F14" s="150">
        <v>56825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8.75</v>
      </c>
      <c r="C19" s="159">
        <f>ROUND(VALUE(SUBSTITUTE(実質収支比率等に係る経年分析!G$48,"▲","-")),2)</f>
        <v>11.69</v>
      </c>
      <c r="D19" s="159">
        <f>ROUND(VALUE(SUBSTITUTE(実質収支比率等に係る経年分析!H$48,"▲","-")),2)</f>
        <v>12.12</v>
      </c>
      <c r="E19" s="159">
        <f>ROUND(VALUE(SUBSTITUTE(実質収支比率等に係る経年分析!I$48,"▲","-")),2)</f>
        <v>10.8</v>
      </c>
      <c r="F19" s="159">
        <f>ROUND(VALUE(SUBSTITUTE(実質収支比率等に係る経年分析!J$48,"▲","-")),2)</f>
        <v>6.74</v>
      </c>
    </row>
    <row r="20" spans="1:11">
      <c r="A20" s="159" t="s">
        <v>48</v>
      </c>
      <c r="B20" s="159">
        <f>ROUND(VALUE(SUBSTITUTE(実質収支比率等に係る経年分析!F$47,"▲","-")),2)</f>
        <v>36.659999999999997</v>
      </c>
      <c r="C20" s="159">
        <f>ROUND(VALUE(SUBSTITUTE(実質収支比率等に係る経年分析!G$47,"▲","-")),2)</f>
        <v>31.82</v>
      </c>
      <c r="D20" s="159">
        <f>ROUND(VALUE(SUBSTITUTE(実質収支比率等に係る経年分析!H$47,"▲","-")),2)</f>
        <v>29.82</v>
      </c>
      <c r="E20" s="159">
        <f>ROUND(VALUE(SUBSTITUTE(実質収支比率等に係る経年分析!I$47,"▲","-")),2)</f>
        <v>28.18</v>
      </c>
      <c r="F20" s="159">
        <f>ROUND(VALUE(SUBSTITUTE(実質収支比率等に係る経年分析!J$47,"▲","-")),2)</f>
        <v>26.61</v>
      </c>
    </row>
    <row r="21" spans="1:11">
      <c r="A21" s="159" t="s">
        <v>49</v>
      </c>
      <c r="B21" s="159">
        <f>IF(ISNUMBER(VALUE(SUBSTITUTE(実質収支比率等に係る経年分析!F$49,"▲","-"))),ROUND(VALUE(SUBSTITUTE(実質収支比率等に係る経年分析!F$49,"▲","-")),2),NA())</f>
        <v>1.81</v>
      </c>
      <c r="C21" s="159">
        <f>IF(ISNUMBER(VALUE(SUBSTITUTE(実質収支比率等に係る経年分析!G$49,"▲","-"))),ROUND(VALUE(SUBSTITUTE(実質収支比率等に係る経年分析!G$49,"▲","-")),2),NA())</f>
        <v>-1.69</v>
      </c>
      <c r="D21" s="159">
        <f>IF(ISNUMBER(VALUE(SUBSTITUTE(実質収支比率等に係る経年分析!H$49,"▲","-"))),ROUND(VALUE(SUBSTITUTE(実質収支比率等に係る経年分析!H$49,"▲","-")),2),NA())</f>
        <v>1.55</v>
      </c>
      <c r="E21" s="159">
        <f>IF(ISNUMBER(VALUE(SUBSTITUTE(実質収支比率等に係る経年分析!I$49,"▲","-"))),ROUND(VALUE(SUBSTITUTE(実質収支比率等に係る経年分析!I$49,"▲","-")),2),NA())</f>
        <v>-2</v>
      </c>
      <c r="F21" s="159">
        <f>IF(ISNUMBER(VALUE(SUBSTITUTE(実質収支比率等に係る経年分析!J$49,"▲","-"))),ROUND(VALUE(SUBSTITUTE(実質収支比率等に係る経年分析!J$49,"▲","-")),2),NA())</f>
        <v>-4.43</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発電事業特別会計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0.14000000000000001</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0.28000000000000003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0.43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0.44</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0.28999999999999998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0.28999999999999998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0.57999999999999996</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1.67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0.59</v>
      </c>
    </row>
    <row r="33" spans="1:16">
      <c r="A33" s="160" t="str">
        <f>IF(連結実質赤字比率に係る赤字・黒字の構成分析!C$37="",NA(),連結実質赤字比率に係る赤字・黒字の構成分析!C$37)</f>
        <v>保養宿泊施設事業特別会計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1.08</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3.25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3.48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3.76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4.41</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8.65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11.61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12.03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10.77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6.73</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7.92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8.57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8.1199999999999992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7.83</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780</v>
      </c>
      <c r="E42" s="161"/>
      <c r="F42" s="161"/>
      <c r="G42" s="161">
        <f>'実質公債費比率（分子）の構造'!L$52</f>
        <v>816</v>
      </c>
      <c r="H42" s="161"/>
      <c r="I42" s="161"/>
      <c r="J42" s="161">
        <f>'実質公債費比率（分子）の構造'!M$52</f>
        <v>803</v>
      </c>
      <c r="K42" s="161"/>
      <c r="L42" s="161"/>
      <c r="M42" s="161">
        <f>'実質公債費比率（分子）の構造'!N$52</f>
        <v>772</v>
      </c>
      <c r="N42" s="161"/>
      <c r="O42" s="161"/>
      <c r="P42" s="161">
        <f>'実質公債費比率（分子）の構造'!O$52</f>
        <v>757</v>
      </c>
    </row>
    <row r="43" spans="1:16">
      <c r="A43" s="161" t="s">
        <v>57</v>
      </c>
      <c r="B43" s="161">
        <f>'実質公債費比率（分子）の構造'!K$51</f>
        <v>1</v>
      </c>
      <c r="C43" s="161"/>
      <c r="D43" s="161"/>
      <c r="E43" s="161">
        <f>'実質公債費比率（分子）の構造'!L$51</f>
        <v>1</v>
      </c>
      <c r="F43" s="161"/>
      <c r="G43" s="161"/>
      <c r="H43" s="161">
        <f>'実質公債費比率（分子）の構造'!M$51</f>
        <v>1</v>
      </c>
      <c r="I43" s="161"/>
      <c r="J43" s="161"/>
      <c r="K43" s="161">
        <f>'実質公債費比率（分子）の構造'!N$51</f>
        <v>0</v>
      </c>
      <c r="L43" s="161"/>
      <c r="M43" s="161"/>
      <c r="N43" s="161" t="str">
        <f>'実質公債費比率（分子）の構造'!O$51</f>
        <v>-</v>
      </c>
      <c r="O43" s="161"/>
      <c r="P43" s="161"/>
    </row>
    <row r="44" spans="1:16">
      <c r="A44" s="161" t="s">
        <v>58</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c r="A45" s="161" t="s">
        <v>59</v>
      </c>
      <c r="B45" s="161">
        <f>'実質公債費比率（分子）の構造'!K$49</f>
        <v>14</v>
      </c>
      <c r="C45" s="161"/>
      <c r="D45" s="161"/>
      <c r="E45" s="161">
        <f>'実質公債費比率（分子）の構造'!L$49</f>
        <v>14</v>
      </c>
      <c r="F45" s="161"/>
      <c r="G45" s="161"/>
      <c r="H45" s="161">
        <f>'実質公債費比率（分子）の構造'!M$49</f>
        <v>15</v>
      </c>
      <c r="I45" s="161"/>
      <c r="J45" s="161"/>
      <c r="K45" s="161">
        <f>'実質公債費比率（分子）の構造'!N$49</f>
        <v>15</v>
      </c>
      <c r="L45" s="161"/>
      <c r="M45" s="161"/>
      <c r="N45" s="161">
        <f>'実質公債費比率（分子）の構造'!O$49</f>
        <v>12</v>
      </c>
      <c r="O45" s="161"/>
      <c r="P45" s="161"/>
    </row>
    <row r="46" spans="1:16">
      <c r="A46" s="161" t="s">
        <v>60</v>
      </c>
      <c r="B46" s="161">
        <f>'実質公債費比率（分子）の構造'!K$48</f>
        <v>469</v>
      </c>
      <c r="C46" s="161"/>
      <c r="D46" s="161"/>
      <c r="E46" s="161">
        <f>'実質公債費比率（分子）の構造'!L$48</f>
        <v>466</v>
      </c>
      <c r="F46" s="161"/>
      <c r="G46" s="161"/>
      <c r="H46" s="161">
        <f>'実質公債費比率（分子）の構造'!M$48</f>
        <v>472</v>
      </c>
      <c r="I46" s="161"/>
      <c r="J46" s="161"/>
      <c r="K46" s="161">
        <f>'実質公債費比率（分子）の構造'!N$48</f>
        <v>477</v>
      </c>
      <c r="L46" s="161"/>
      <c r="M46" s="161"/>
      <c r="N46" s="161">
        <f>'実質公債費比率（分子）の構造'!O$48</f>
        <v>466</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564</v>
      </c>
      <c r="C49" s="161"/>
      <c r="D49" s="161"/>
      <c r="E49" s="161">
        <f>'実質公債費比率（分子）の構造'!L$45</f>
        <v>544</v>
      </c>
      <c r="F49" s="161"/>
      <c r="G49" s="161"/>
      <c r="H49" s="161">
        <f>'実質公債費比率（分子）の構造'!M$45</f>
        <v>552</v>
      </c>
      <c r="I49" s="161"/>
      <c r="J49" s="161"/>
      <c r="K49" s="161">
        <f>'実質公債費比率（分子）の構造'!N$45</f>
        <v>549</v>
      </c>
      <c r="L49" s="161"/>
      <c r="M49" s="161"/>
      <c r="N49" s="161">
        <f>'実質公債費比率（分子）の構造'!O$45</f>
        <v>520</v>
      </c>
      <c r="O49" s="161"/>
      <c r="P49" s="161"/>
    </row>
    <row r="50" spans="1:16">
      <c r="A50" s="161" t="s">
        <v>64</v>
      </c>
      <c r="B50" s="161" t="e">
        <f>NA()</f>
        <v>#N/A</v>
      </c>
      <c r="C50" s="161">
        <f>IF(ISNUMBER('実質公債費比率（分子）の構造'!K$53),'実質公債費比率（分子）の構造'!K$53,NA())</f>
        <v>268</v>
      </c>
      <c r="D50" s="161" t="e">
        <f>NA()</f>
        <v>#N/A</v>
      </c>
      <c r="E50" s="161" t="e">
        <f>NA()</f>
        <v>#N/A</v>
      </c>
      <c r="F50" s="161">
        <f>IF(ISNUMBER('実質公債費比率（分子）の構造'!L$53),'実質公債費比率（分子）の構造'!L$53,NA())</f>
        <v>209</v>
      </c>
      <c r="G50" s="161" t="e">
        <f>NA()</f>
        <v>#N/A</v>
      </c>
      <c r="H50" s="161" t="e">
        <f>NA()</f>
        <v>#N/A</v>
      </c>
      <c r="I50" s="161">
        <f>IF(ISNUMBER('実質公債費比率（分子）の構造'!M$53),'実質公債費比率（分子）の構造'!M$53,NA())</f>
        <v>237</v>
      </c>
      <c r="J50" s="161" t="e">
        <f>NA()</f>
        <v>#N/A</v>
      </c>
      <c r="K50" s="161" t="e">
        <f>NA()</f>
        <v>#N/A</v>
      </c>
      <c r="L50" s="161">
        <f>IF(ISNUMBER('実質公債費比率（分子）の構造'!N$53),'実質公債費比率（分子）の構造'!N$53,NA())</f>
        <v>269</v>
      </c>
      <c r="M50" s="161" t="e">
        <f>NA()</f>
        <v>#N/A</v>
      </c>
      <c r="N50" s="161" t="e">
        <f>NA()</f>
        <v>#N/A</v>
      </c>
      <c r="O50" s="161">
        <f>IF(ISNUMBER('実質公債費比率（分子）の構造'!O$53),'実質公債費比率（分子）の構造'!O$53,NA())</f>
        <v>241</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8292</v>
      </c>
      <c r="E56" s="160"/>
      <c r="F56" s="160"/>
      <c r="G56" s="160">
        <f>'将来負担比率（分子）の構造'!J$52</f>
        <v>8119</v>
      </c>
      <c r="H56" s="160"/>
      <c r="I56" s="160"/>
      <c r="J56" s="160">
        <f>'将来負担比率（分子）の構造'!K$52</f>
        <v>7559</v>
      </c>
      <c r="K56" s="160"/>
      <c r="L56" s="160"/>
      <c r="M56" s="160">
        <f>'将来負担比率（分子）の構造'!L$52</f>
        <v>7543</v>
      </c>
      <c r="N56" s="160"/>
      <c r="O56" s="160"/>
      <c r="P56" s="160">
        <f>'将来負担比率（分子）の構造'!M$52</f>
        <v>7189</v>
      </c>
    </row>
    <row r="57" spans="1:16">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34</v>
      </c>
      <c r="B58" s="160"/>
      <c r="C58" s="160"/>
      <c r="D58" s="160">
        <f>'将来負担比率（分子）の構造'!I$50</f>
        <v>3606</v>
      </c>
      <c r="E58" s="160"/>
      <c r="F58" s="160"/>
      <c r="G58" s="160">
        <f>'将来負担比率（分子）の構造'!J$50</f>
        <v>3222</v>
      </c>
      <c r="H58" s="160"/>
      <c r="I58" s="160"/>
      <c r="J58" s="160">
        <f>'将来負担比率（分子）の構造'!K$50</f>
        <v>3176</v>
      </c>
      <c r="K58" s="160"/>
      <c r="L58" s="160"/>
      <c r="M58" s="160">
        <f>'将来負担比率（分子）の構造'!L$50</f>
        <v>3135</v>
      </c>
      <c r="N58" s="160"/>
      <c r="O58" s="160"/>
      <c r="P58" s="160">
        <f>'将来負担比率（分子）の構造'!M$50</f>
        <v>2903</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993</v>
      </c>
      <c r="C62" s="160"/>
      <c r="D62" s="160"/>
      <c r="E62" s="160">
        <f>'将来負担比率（分子）の構造'!J$45</f>
        <v>1004</v>
      </c>
      <c r="F62" s="160"/>
      <c r="G62" s="160"/>
      <c r="H62" s="160">
        <f>'将来負担比率（分子）の構造'!K$45</f>
        <v>939</v>
      </c>
      <c r="I62" s="160"/>
      <c r="J62" s="160"/>
      <c r="K62" s="160">
        <f>'将来負担比率（分子）の構造'!L$45</f>
        <v>953</v>
      </c>
      <c r="L62" s="160"/>
      <c r="M62" s="160"/>
      <c r="N62" s="160">
        <f>'将来負担比率（分子）の構造'!M$45</f>
        <v>918</v>
      </c>
      <c r="O62" s="160"/>
      <c r="P62" s="160"/>
    </row>
    <row r="63" spans="1:16">
      <c r="A63" s="160" t="s">
        <v>27</v>
      </c>
      <c r="B63" s="160">
        <f>'将来負担比率（分子）の構造'!I$44</f>
        <v>122</v>
      </c>
      <c r="C63" s="160"/>
      <c r="D63" s="160"/>
      <c r="E63" s="160">
        <f>'将来負担比率（分子）の構造'!J$44</f>
        <v>63</v>
      </c>
      <c r="F63" s="160"/>
      <c r="G63" s="160"/>
      <c r="H63" s="160">
        <f>'将来負担比率（分子）の構造'!K$44</f>
        <v>70</v>
      </c>
      <c r="I63" s="160"/>
      <c r="J63" s="160"/>
      <c r="K63" s="160">
        <f>'将来負担比率（分子）の構造'!L$44</f>
        <v>167</v>
      </c>
      <c r="L63" s="160"/>
      <c r="M63" s="160"/>
      <c r="N63" s="160">
        <f>'将来負担比率（分子）の構造'!M$44</f>
        <v>119</v>
      </c>
      <c r="O63" s="160"/>
      <c r="P63" s="160"/>
    </row>
    <row r="64" spans="1:16">
      <c r="A64" s="160" t="s">
        <v>26</v>
      </c>
      <c r="B64" s="160">
        <f>'将来負担比率（分子）の構造'!I$43</f>
        <v>5707</v>
      </c>
      <c r="C64" s="160"/>
      <c r="D64" s="160"/>
      <c r="E64" s="160">
        <f>'将来負担比率（分子）の構造'!J$43</f>
        <v>5139</v>
      </c>
      <c r="F64" s="160"/>
      <c r="G64" s="160"/>
      <c r="H64" s="160">
        <f>'将来負担比率（分子）の構造'!K$43</f>
        <v>5077</v>
      </c>
      <c r="I64" s="160"/>
      <c r="J64" s="160"/>
      <c r="K64" s="160">
        <f>'将来負担比率（分子）の構造'!L$43</f>
        <v>4540</v>
      </c>
      <c r="L64" s="160"/>
      <c r="M64" s="160"/>
      <c r="N64" s="160">
        <f>'将来負担比率（分子）の構造'!M$43</f>
        <v>4240</v>
      </c>
      <c r="O64" s="160"/>
      <c r="P64" s="160"/>
    </row>
    <row r="65" spans="1:16">
      <c r="A65" s="160" t="s">
        <v>25</v>
      </c>
      <c r="B65" s="160">
        <f>'将来負担比率（分子）の構造'!I$42</f>
        <v>10</v>
      </c>
      <c r="C65" s="160"/>
      <c r="D65" s="160"/>
      <c r="E65" s="160">
        <f>'将来負担比率（分子）の構造'!J$42</f>
        <v>8</v>
      </c>
      <c r="F65" s="160"/>
      <c r="G65" s="160"/>
      <c r="H65" s="160">
        <f>'将来負担比率（分子）の構造'!K$42</f>
        <v>5</v>
      </c>
      <c r="I65" s="160"/>
      <c r="J65" s="160"/>
      <c r="K65" s="160">
        <f>'将来負担比率（分子）の構造'!L$42</f>
        <v>1</v>
      </c>
      <c r="L65" s="160"/>
      <c r="M65" s="160"/>
      <c r="N65" s="160">
        <f>'将来負担比率（分子）の構造'!M$42</f>
        <v>1</v>
      </c>
      <c r="O65" s="160"/>
      <c r="P65" s="160"/>
    </row>
    <row r="66" spans="1:16">
      <c r="A66" s="160" t="s">
        <v>24</v>
      </c>
      <c r="B66" s="160">
        <f>'将来負担比率（分子）の構造'!I$41</f>
        <v>4144</v>
      </c>
      <c r="C66" s="160"/>
      <c r="D66" s="160"/>
      <c r="E66" s="160">
        <f>'将来負担比率（分子）の構造'!J$41</f>
        <v>4322</v>
      </c>
      <c r="F66" s="160"/>
      <c r="G66" s="160"/>
      <c r="H66" s="160">
        <f>'将来負担比率（分子）の構造'!K$41</f>
        <v>4288</v>
      </c>
      <c r="I66" s="160"/>
      <c r="J66" s="160"/>
      <c r="K66" s="160">
        <f>'将来負担比率（分子）の構造'!L$41</f>
        <v>4238</v>
      </c>
      <c r="L66" s="160"/>
      <c r="M66" s="160"/>
      <c r="N66" s="160">
        <f>'将来負担比率（分子）の構造'!M$41</f>
        <v>4174</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1230</v>
      </c>
      <c r="C72" s="164">
        <f>基金残高に係る経年分析!G55</f>
        <v>1155</v>
      </c>
      <c r="D72" s="164">
        <f>基金残高に係る経年分析!H55</f>
        <v>1090</v>
      </c>
    </row>
    <row r="73" spans="1:16">
      <c r="A73" s="163" t="s">
        <v>71</v>
      </c>
      <c r="B73" s="164">
        <f>基金残高に係る経年分析!F56</f>
        <v>207</v>
      </c>
      <c r="C73" s="164">
        <f>基金残高に係る経年分析!G56</f>
        <v>207</v>
      </c>
      <c r="D73" s="164">
        <f>基金残高に係る経年分析!H56</f>
        <v>207</v>
      </c>
    </row>
    <row r="74" spans="1:16">
      <c r="A74" s="163" t="s">
        <v>72</v>
      </c>
      <c r="B74" s="164">
        <f>基金残高に係る経年分析!F57</f>
        <v>1172</v>
      </c>
      <c r="C74" s="164">
        <f>基金残高に係る経年分析!G57</f>
        <v>1182</v>
      </c>
      <c r="D74" s="164">
        <f>基金残高に係る経年分析!H57</f>
        <v>1023</v>
      </c>
    </row>
  </sheetData>
  <sheetProtection algorithmName="SHA-512" hashValue="mSkYeQ3wdBbXBEDgBrjN3qjzS0SNc0gy0BycxqlSajq4TPdi+Ay7iOc8WOr/Quo+Rx2aK+Kw0rwhuXszFRMvQA==" saltValue="8uZ5rVQEIXN5LHf1clyE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1473980</v>
      </c>
      <c r="S5" s="649"/>
      <c r="T5" s="649"/>
      <c r="U5" s="649"/>
      <c r="V5" s="649"/>
      <c r="W5" s="649"/>
      <c r="X5" s="649"/>
      <c r="Y5" s="650"/>
      <c r="Z5" s="651">
        <v>21.3</v>
      </c>
      <c r="AA5" s="651"/>
      <c r="AB5" s="651"/>
      <c r="AC5" s="651"/>
      <c r="AD5" s="652">
        <v>1473980</v>
      </c>
      <c r="AE5" s="652"/>
      <c r="AF5" s="652"/>
      <c r="AG5" s="652"/>
      <c r="AH5" s="652"/>
      <c r="AI5" s="652"/>
      <c r="AJ5" s="652"/>
      <c r="AK5" s="652"/>
      <c r="AL5" s="653">
        <v>37.200000000000003</v>
      </c>
      <c r="AM5" s="654"/>
      <c r="AN5" s="654"/>
      <c r="AO5" s="655"/>
      <c r="AP5" s="645" t="s">
        <v>219</v>
      </c>
      <c r="AQ5" s="646"/>
      <c r="AR5" s="646"/>
      <c r="AS5" s="646"/>
      <c r="AT5" s="646"/>
      <c r="AU5" s="646"/>
      <c r="AV5" s="646"/>
      <c r="AW5" s="646"/>
      <c r="AX5" s="646"/>
      <c r="AY5" s="646"/>
      <c r="AZ5" s="646"/>
      <c r="BA5" s="646"/>
      <c r="BB5" s="646"/>
      <c r="BC5" s="646"/>
      <c r="BD5" s="646"/>
      <c r="BE5" s="646"/>
      <c r="BF5" s="647"/>
      <c r="BG5" s="659">
        <v>1458572</v>
      </c>
      <c r="BH5" s="660"/>
      <c r="BI5" s="660"/>
      <c r="BJ5" s="660"/>
      <c r="BK5" s="660"/>
      <c r="BL5" s="660"/>
      <c r="BM5" s="660"/>
      <c r="BN5" s="661"/>
      <c r="BO5" s="662">
        <v>99</v>
      </c>
      <c r="BP5" s="662"/>
      <c r="BQ5" s="662"/>
      <c r="BR5" s="662"/>
      <c r="BS5" s="663" t="s">
        <v>168</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74940</v>
      </c>
      <c r="S6" s="660"/>
      <c r="T6" s="660"/>
      <c r="U6" s="660"/>
      <c r="V6" s="660"/>
      <c r="W6" s="660"/>
      <c r="X6" s="660"/>
      <c r="Y6" s="661"/>
      <c r="Z6" s="662">
        <v>1.1000000000000001</v>
      </c>
      <c r="AA6" s="662"/>
      <c r="AB6" s="662"/>
      <c r="AC6" s="662"/>
      <c r="AD6" s="663">
        <v>74940</v>
      </c>
      <c r="AE6" s="663"/>
      <c r="AF6" s="663"/>
      <c r="AG6" s="663"/>
      <c r="AH6" s="663"/>
      <c r="AI6" s="663"/>
      <c r="AJ6" s="663"/>
      <c r="AK6" s="663"/>
      <c r="AL6" s="664">
        <v>1.9</v>
      </c>
      <c r="AM6" s="665"/>
      <c r="AN6" s="665"/>
      <c r="AO6" s="666"/>
      <c r="AP6" s="656" t="s">
        <v>224</v>
      </c>
      <c r="AQ6" s="657"/>
      <c r="AR6" s="657"/>
      <c r="AS6" s="657"/>
      <c r="AT6" s="657"/>
      <c r="AU6" s="657"/>
      <c r="AV6" s="657"/>
      <c r="AW6" s="657"/>
      <c r="AX6" s="657"/>
      <c r="AY6" s="657"/>
      <c r="AZ6" s="657"/>
      <c r="BA6" s="657"/>
      <c r="BB6" s="657"/>
      <c r="BC6" s="657"/>
      <c r="BD6" s="657"/>
      <c r="BE6" s="657"/>
      <c r="BF6" s="658"/>
      <c r="BG6" s="659">
        <v>1458572</v>
      </c>
      <c r="BH6" s="660"/>
      <c r="BI6" s="660"/>
      <c r="BJ6" s="660"/>
      <c r="BK6" s="660"/>
      <c r="BL6" s="660"/>
      <c r="BM6" s="660"/>
      <c r="BN6" s="661"/>
      <c r="BO6" s="662">
        <v>99</v>
      </c>
      <c r="BP6" s="662"/>
      <c r="BQ6" s="662"/>
      <c r="BR6" s="662"/>
      <c r="BS6" s="663" t="s">
        <v>225</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80063</v>
      </c>
      <c r="CS6" s="660"/>
      <c r="CT6" s="660"/>
      <c r="CU6" s="660"/>
      <c r="CV6" s="660"/>
      <c r="CW6" s="660"/>
      <c r="CX6" s="660"/>
      <c r="CY6" s="661"/>
      <c r="CZ6" s="653">
        <v>1.2</v>
      </c>
      <c r="DA6" s="654"/>
      <c r="DB6" s="654"/>
      <c r="DC6" s="673"/>
      <c r="DD6" s="668" t="s">
        <v>122</v>
      </c>
      <c r="DE6" s="660"/>
      <c r="DF6" s="660"/>
      <c r="DG6" s="660"/>
      <c r="DH6" s="660"/>
      <c r="DI6" s="660"/>
      <c r="DJ6" s="660"/>
      <c r="DK6" s="660"/>
      <c r="DL6" s="660"/>
      <c r="DM6" s="660"/>
      <c r="DN6" s="660"/>
      <c r="DO6" s="660"/>
      <c r="DP6" s="661"/>
      <c r="DQ6" s="668">
        <v>80063</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2402</v>
      </c>
      <c r="S7" s="660"/>
      <c r="T7" s="660"/>
      <c r="U7" s="660"/>
      <c r="V7" s="660"/>
      <c r="W7" s="660"/>
      <c r="X7" s="660"/>
      <c r="Y7" s="661"/>
      <c r="Z7" s="662">
        <v>0</v>
      </c>
      <c r="AA7" s="662"/>
      <c r="AB7" s="662"/>
      <c r="AC7" s="662"/>
      <c r="AD7" s="663">
        <v>2402</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621324</v>
      </c>
      <c r="BH7" s="660"/>
      <c r="BI7" s="660"/>
      <c r="BJ7" s="660"/>
      <c r="BK7" s="660"/>
      <c r="BL7" s="660"/>
      <c r="BM7" s="660"/>
      <c r="BN7" s="661"/>
      <c r="BO7" s="662">
        <v>42.2</v>
      </c>
      <c r="BP7" s="662"/>
      <c r="BQ7" s="662"/>
      <c r="BR7" s="662"/>
      <c r="BS7" s="663" t="s">
        <v>225</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899573</v>
      </c>
      <c r="CS7" s="660"/>
      <c r="CT7" s="660"/>
      <c r="CU7" s="660"/>
      <c r="CV7" s="660"/>
      <c r="CW7" s="660"/>
      <c r="CX7" s="660"/>
      <c r="CY7" s="661"/>
      <c r="CZ7" s="662">
        <v>13.6</v>
      </c>
      <c r="DA7" s="662"/>
      <c r="DB7" s="662"/>
      <c r="DC7" s="662"/>
      <c r="DD7" s="668">
        <v>37033</v>
      </c>
      <c r="DE7" s="660"/>
      <c r="DF7" s="660"/>
      <c r="DG7" s="660"/>
      <c r="DH7" s="660"/>
      <c r="DI7" s="660"/>
      <c r="DJ7" s="660"/>
      <c r="DK7" s="660"/>
      <c r="DL7" s="660"/>
      <c r="DM7" s="660"/>
      <c r="DN7" s="660"/>
      <c r="DO7" s="660"/>
      <c r="DP7" s="661"/>
      <c r="DQ7" s="668">
        <v>688165</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5730</v>
      </c>
      <c r="S8" s="660"/>
      <c r="T8" s="660"/>
      <c r="U8" s="660"/>
      <c r="V8" s="660"/>
      <c r="W8" s="660"/>
      <c r="X8" s="660"/>
      <c r="Y8" s="661"/>
      <c r="Z8" s="662">
        <v>0.1</v>
      </c>
      <c r="AA8" s="662"/>
      <c r="AB8" s="662"/>
      <c r="AC8" s="662"/>
      <c r="AD8" s="663">
        <v>5730</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23250</v>
      </c>
      <c r="BH8" s="660"/>
      <c r="BI8" s="660"/>
      <c r="BJ8" s="660"/>
      <c r="BK8" s="660"/>
      <c r="BL8" s="660"/>
      <c r="BM8" s="660"/>
      <c r="BN8" s="661"/>
      <c r="BO8" s="662">
        <v>1.6</v>
      </c>
      <c r="BP8" s="662"/>
      <c r="BQ8" s="662"/>
      <c r="BR8" s="662"/>
      <c r="BS8" s="668" t="s">
        <v>122</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1717554</v>
      </c>
      <c r="CS8" s="660"/>
      <c r="CT8" s="660"/>
      <c r="CU8" s="660"/>
      <c r="CV8" s="660"/>
      <c r="CW8" s="660"/>
      <c r="CX8" s="660"/>
      <c r="CY8" s="661"/>
      <c r="CZ8" s="662">
        <v>26.1</v>
      </c>
      <c r="DA8" s="662"/>
      <c r="DB8" s="662"/>
      <c r="DC8" s="662"/>
      <c r="DD8" s="668">
        <v>31915</v>
      </c>
      <c r="DE8" s="660"/>
      <c r="DF8" s="660"/>
      <c r="DG8" s="660"/>
      <c r="DH8" s="660"/>
      <c r="DI8" s="660"/>
      <c r="DJ8" s="660"/>
      <c r="DK8" s="660"/>
      <c r="DL8" s="660"/>
      <c r="DM8" s="660"/>
      <c r="DN8" s="660"/>
      <c r="DO8" s="660"/>
      <c r="DP8" s="661"/>
      <c r="DQ8" s="668">
        <v>1020155</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6207</v>
      </c>
      <c r="S9" s="660"/>
      <c r="T9" s="660"/>
      <c r="U9" s="660"/>
      <c r="V9" s="660"/>
      <c r="W9" s="660"/>
      <c r="X9" s="660"/>
      <c r="Y9" s="661"/>
      <c r="Z9" s="662">
        <v>0.1</v>
      </c>
      <c r="AA9" s="662"/>
      <c r="AB9" s="662"/>
      <c r="AC9" s="662"/>
      <c r="AD9" s="663">
        <v>6207</v>
      </c>
      <c r="AE9" s="663"/>
      <c r="AF9" s="663"/>
      <c r="AG9" s="663"/>
      <c r="AH9" s="663"/>
      <c r="AI9" s="663"/>
      <c r="AJ9" s="663"/>
      <c r="AK9" s="663"/>
      <c r="AL9" s="664">
        <v>0.2</v>
      </c>
      <c r="AM9" s="665"/>
      <c r="AN9" s="665"/>
      <c r="AO9" s="666"/>
      <c r="AP9" s="656" t="s">
        <v>234</v>
      </c>
      <c r="AQ9" s="657"/>
      <c r="AR9" s="657"/>
      <c r="AS9" s="657"/>
      <c r="AT9" s="657"/>
      <c r="AU9" s="657"/>
      <c r="AV9" s="657"/>
      <c r="AW9" s="657"/>
      <c r="AX9" s="657"/>
      <c r="AY9" s="657"/>
      <c r="AZ9" s="657"/>
      <c r="BA9" s="657"/>
      <c r="BB9" s="657"/>
      <c r="BC9" s="657"/>
      <c r="BD9" s="657"/>
      <c r="BE9" s="657"/>
      <c r="BF9" s="658"/>
      <c r="BG9" s="659">
        <v>514333</v>
      </c>
      <c r="BH9" s="660"/>
      <c r="BI9" s="660"/>
      <c r="BJ9" s="660"/>
      <c r="BK9" s="660"/>
      <c r="BL9" s="660"/>
      <c r="BM9" s="660"/>
      <c r="BN9" s="661"/>
      <c r="BO9" s="662">
        <v>34.9</v>
      </c>
      <c r="BP9" s="662"/>
      <c r="BQ9" s="662"/>
      <c r="BR9" s="662"/>
      <c r="BS9" s="668" t="s">
        <v>225</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467749</v>
      </c>
      <c r="CS9" s="660"/>
      <c r="CT9" s="660"/>
      <c r="CU9" s="660"/>
      <c r="CV9" s="660"/>
      <c r="CW9" s="660"/>
      <c r="CX9" s="660"/>
      <c r="CY9" s="661"/>
      <c r="CZ9" s="662">
        <v>7.1</v>
      </c>
      <c r="DA9" s="662"/>
      <c r="DB9" s="662"/>
      <c r="DC9" s="662"/>
      <c r="DD9" s="668">
        <v>112288</v>
      </c>
      <c r="DE9" s="660"/>
      <c r="DF9" s="660"/>
      <c r="DG9" s="660"/>
      <c r="DH9" s="660"/>
      <c r="DI9" s="660"/>
      <c r="DJ9" s="660"/>
      <c r="DK9" s="660"/>
      <c r="DL9" s="660"/>
      <c r="DM9" s="660"/>
      <c r="DN9" s="660"/>
      <c r="DO9" s="660"/>
      <c r="DP9" s="661"/>
      <c r="DQ9" s="668">
        <v>437168</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225</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32930</v>
      </c>
      <c r="BH10" s="660"/>
      <c r="BI10" s="660"/>
      <c r="BJ10" s="660"/>
      <c r="BK10" s="660"/>
      <c r="BL10" s="660"/>
      <c r="BM10" s="660"/>
      <c r="BN10" s="661"/>
      <c r="BO10" s="662">
        <v>2.2000000000000002</v>
      </c>
      <c r="BP10" s="662"/>
      <c r="BQ10" s="662"/>
      <c r="BR10" s="662"/>
      <c r="BS10" s="668" t="s">
        <v>225</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1331</v>
      </c>
      <c r="CS10" s="660"/>
      <c r="CT10" s="660"/>
      <c r="CU10" s="660"/>
      <c r="CV10" s="660"/>
      <c r="CW10" s="660"/>
      <c r="CX10" s="660"/>
      <c r="CY10" s="661"/>
      <c r="CZ10" s="662">
        <v>0</v>
      </c>
      <c r="DA10" s="662"/>
      <c r="DB10" s="662"/>
      <c r="DC10" s="662"/>
      <c r="DD10" s="668" t="s">
        <v>122</v>
      </c>
      <c r="DE10" s="660"/>
      <c r="DF10" s="660"/>
      <c r="DG10" s="660"/>
      <c r="DH10" s="660"/>
      <c r="DI10" s="660"/>
      <c r="DJ10" s="660"/>
      <c r="DK10" s="660"/>
      <c r="DL10" s="660"/>
      <c r="DM10" s="660"/>
      <c r="DN10" s="660"/>
      <c r="DO10" s="660"/>
      <c r="DP10" s="661"/>
      <c r="DQ10" s="668">
        <v>1331</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122</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50811</v>
      </c>
      <c r="BH11" s="660"/>
      <c r="BI11" s="660"/>
      <c r="BJ11" s="660"/>
      <c r="BK11" s="660"/>
      <c r="BL11" s="660"/>
      <c r="BM11" s="660"/>
      <c r="BN11" s="661"/>
      <c r="BO11" s="662">
        <v>3.4</v>
      </c>
      <c r="BP11" s="662"/>
      <c r="BQ11" s="662"/>
      <c r="BR11" s="662"/>
      <c r="BS11" s="668" t="s">
        <v>122</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594855</v>
      </c>
      <c r="CS11" s="660"/>
      <c r="CT11" s="660"/>
      <c r="CU11" s="660"/>
      <c r="CV11" s="660"/>
      <c r="CW11" s="660"/>
      <c r="CX11" s="660"/>
      <c r="CY11" s="661"/>
      <c r="CZ11" s="662">
        <v>9</v>
      </c>
      <c r="DA11" s="662"/>
      <c r="DB11" s="662"/>
      <c r="DC11" s="662"/>
      <c r="DD11" s="668">
        <v>171847</v>
      </c>
      <c r="DE11" s="660"/>
      <c r="DF11" s="660"/>
      <c r="DG11" s="660"/>
      <c r="DH11" s="660"/>
      <c r="DI11" s="660"/>
      <c r="DJ11" s="660"/>
      <c r="DK11" s="660"/>
      <c r="DL11" s="660"/>
      <c r="DM11" s="660"/>
      <c r="DN11" s="660"/>
      <c r="DO11" s="660"/>
      <c r="DP11" s="661"/>
      <c r="DQ11" s="668">
        <v>443128</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236979</v>
      </c>
      <c r="S12" s="660"/>
      <c r="T12" s="660"/>
      <c r="U12" s="660"/>
      <c r="V12" s="660"/>
      <c r="W12" s="660"/>
      <c r="X12" s="660"/>
      <c r="Y12" s="661"/>
      <c r="Z12" s="662">
        <v>3.4</v>
      </c>
      <c r="AA12" s="662"/>
      <c r="AB12" s="662"/>
      <c r="AC12" s="662"/>
      <c r="AD12" s="663">
        <v>236979</v>
      </c>
      <c r="AE12" s="663"/>
      <c r="AF12" s="663"/>
      <c r="AG12" s="663"/>
      <c r="AH12" s="663"/>
      <c r="AI12" s="663"/>
      <c r="AJ12" s="663"/>
      <c r="AK12" s="663"/>
      <c r="AL12" s="664">
        <v>6</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724201</v>
      </c>
      <c r="BH12" s="660"/>
      <c r="BI12" s="660"/>
      <c r="BJ12" s="660"/>
      <c r="BK12" s="660"/>
      <c r="BL12" s="660"/>
      <c r="BM12" s="660"/>
      <c r="BN12" s="661"/>
      <c r="BO12" s="662">
        <v>49.1</v>
      </c>
      <c r="BP12" s="662"/>
      <c r="BQ12" s="662"/>
      <c r="BR12" s="662"/>
      <c r="BS12" s="668" t="s">
        <v>122</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296246</v>
      </c>
      <c r="CS12" s="660"/>
      <c r="CT12" s="660"/>
      <c r="CU12" s="660"/>
      <c r="CV12" s="660"/>
      <c r="CW12" s="660"/>
      <c r="CX12" s="660"/>
      <c r="CY12" s="661"/>
      <c r="CZ12" s="662">
        <v>4.5</v>
      </c>
      <c r="DA12" s="662"/>
      <c r="DB12" s="662"/>
      <c r="DC12" s="662"/>
      <c r="DD12" s="668">
        <v>44368</v>
      </c>
      <c r="DE12" s="660"/>
      <c r="DF12" s="660"/>
      <c r="DG12" s="660"/>
      <c r="DH12" s="660"/>
      <c r="DI12" s="660"/>
      <c r="DJ12" s="660"/>
      <c r="DK12" s="660"/>
      <c r="DL12" s="660"/>
      <c r="DM12" s="660"/>
      <c r="DN12" s="660"/>
      <c r="DO12" s="660"/>
      <c r="DP12" s="661"/>
      <c r="DQ12" s="668">
        <v>132333</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t="s">
        <v>122</v>
      </c>
      <c r="S13" s="660"/>
      <c r="T13" s="660"/>
      <c r="U13" s="660"/>
      <c r="V13" s="660"/>
      <c r="W13" s="660"/>
      <c r="X13" s="660"/>
      <c r="Y13" s="661"/>
      <c r="Z13" s="662" t="s">
        <v>122</v>
      </c>
      <c r="AA13" s="662"/>
      <c r="AB13" s="662"/>
      <c r="AC13" s="662"/>
      <c r="AD13" s="663" t="s">
        <v>225</v>
      </c>
      <c r="AE13" s="663"/>
      <c r="AF13" s="663"/>
      <c r="AG13" s="663"/>
      <c r="AH13" s="663"/>
      <c r="AI13" s="663"/>
      <c r="AJ13" s="663"/>
      <c r="AK13" s="663"/>
      <c r="AL13" s="664" t="s">
        <v>122</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702625</v>
      </c>
      <c r="BH13" s="660"/>
      <c r="BI13" s="660"/>
      <c r="BJ13" s="660"/>
      <c r="BK13" s="660"/>
      <c r="BL13" s="660"/>
      <c r="BM13" s="660"/>
      <c r="BN13" s="661"/>
      <c r="BO13" s="662">
        <v>47.7</v>
      </c>
      <c r="BP13" s="662"/>
      <c r="BQ13" s="662"/>
      <c r="BR13" s="662"/>
      <c r="BS13" s="668" t="s">
        <v>122</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811571</v>
      </c>
      <c r="CS13" s="660"/>
      <c r="CT13" s="660"/>
      <c r="CU13" s="660"/>
      <c r="CV13" s="660"/>
      <c r="CW13" s="660"/>
      <c r="CX13" s="660"/>
      <c r="CY13" s="661"/>
      <c r="CZ13" s="662">
        <v>12.3</v>
      </c>
      <c r="DA13" s="662"/>
      <c r="DB13" s="662"/>
      <c r="DC13" s="662"/>
      <c r="DD13" s="668">
        <v>552084</v>
      </c>
      <c r="DE13" s="660"/>
      <c r="DF13" s="660"/>
      <c r="DG13" s="660"/>
      <c r="DH13" s="660"/>
      <c r="DI13" s="660"/>
      <c r="DJ13" s="660"/>
      <c r="DK13" s="660"/>
      <c r="DL13" s="660"/>
      <c r="DM13" s="660"/>
      <c r="DN13" s="660"/>
      <c r="DO13" s="660"/>
      <c r="DP13" s="661"/>
      <c r="DQ13" s="668">
        <v>624922</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225</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53418</v>
      </c>
      <c r="BH14" s="660"/>
      <c r="BI14" s="660"/>
      <c r="BJ14" s="660"/>
      <c r="BK14" s="660"/>
      <c r="BL14" s="660"/>
      <c r="BM14" s="660"/>
      <c r="BN14" s="661"/>
      <c r="BO14" s="662">
        <v>3.6</v>
      </c>
      <c r="BP14" s="662"/>
      <c r="BQ14" s="662"/>
      <c r="BR14" s="662"/>
      <c r="BS14" s="668" t="s">
        <v>225</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293845</v>
      </c>
      <c r="CS14" s="660"/>
      <c r="CT14" s="660"/>
      <c r="CU14" s="660"/>
      <c r="CV14" s="660"/>
      <c r="CW14" s="660"/>
      <c r="CX14" s="660"/>
      <c r="CY14" s="661"/>
      <c r="CZ14" s="662">
        <v>4.5</v>
      </c>
      <c r="DA14" s="662"/>
      <c r="DB14" s="662"/>
      <c r="DC14" s="662"/>
      <c r="DD14" s="668">
        <v>43100</v>
      </c>
      <c r="DE14" s="660"/>
      <c r="DF14" s="660"/>
      <c r="DG14" s="660"/>
      <c r="DH14" s="660"/>
      <c r="DI14" s="660"/>
      <c r="DJ14" s="660"/>
      <c r="DK14" s="660"/>
      <c r="DL14" s="660"/>
      <c r="DM14" s="660"/>
      <c r="DN14" s="660"/>
      <c r="DO14" s="660"/>
      <c r="DP14" s="661"/>
      <c r="DQ14" s="668">
        <v>254625</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19162</v>
      </c>
      <c r="S15" s="660"/>
      <c r="T15" s="660"/>
      <c r="U15" s="660"/>
      <c r="V15" s="660"/>
      <c r="W15" s="660"/>
      <c r="X15" s="660"/>
      <c r="Y15" s="661"/>
      <c r="Z15" s="662">
        <v>0.3</v>
      </c>
      <c r="AA15" s="662"/>
      <c r="AB15" s="662"/>
      <c r="AC15" s="662"/>
      <c r="AD15" s="663">
        <v>19162</v>
      </c>
      <c r="AE15" s="663"/>
      <c r="AF15" s="663"/>
      <c r="AG15" s="663"/>
      <c r="AH15" s="663"/>
      <c r="AI15" s="663"/>
      <c r="AJ15" s="663"/>
      <c r="AK15" s="663"/>
      <c r="AL15" s="664">
        <v>0.5</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59629</v>
      </c>
      <c r="BH15" s="660"/>
      <c r="BI15" s="660"/>
      <c r="BJ15" s="660"/>
      <c r="BK15" s="660"/>
      <c r="BL15" s="660"/>
      <c r="BM15" s="660"/>
      <c r="BN15" s="661"/>
      <c r="BO15" s="662">
        <v>4</v>
      </c>
      <c r="BP15" s="662"/>
      <c r="BQ15" s="662"/>
      <c r="BR15" s="662"/>
      <c r="BS15" s="668" t="s">
        <v>122</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856375</v>
      </c>
      <c r="CS15" s="660"/>
      <c r="CT15" s="660"/>
      <c r="CU15" s="660"/>
      <c r="CV15" s="660"/>
      <c r="CW15" s="660"/>
      <c r="CX15" s="660"/>
      <c r="CY15" s="661"/>
      <c r="CZ15" s="662">
        <v>13</v>
      </c>
      <c r="DA15" s="662"/>
      <c r="DB15" s="662"/>
      <c r="DC15" s="662"/>
      <c r="DD15" s="668">
        <v>446765</v>
      </c>
      <c r="DE15" s="660"/>
      <c r="DF15" s="660"/>
      <c r="DG15" s="660"/>
      <c r="DH15" s="660"/>
      <c r="DI15" s="660"/>
      <c r="DJ15" s="660"/>
      <c r="DK15" s="660"/>
      <c r="DL15" s="660"/>
      <c r="DM15" s="660"/>
      <c r="DN15" s="660"/>
      <c r="DO15" s="660"/>
      <c r="DP15" s="661"/>
      <c r="DQ15" s="668">
        <v>484835</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225</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225</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2392</v>
      </c>
      <c r="CS16" s="660"/>
      <c r="CT16" s="660"/>
      <c r="CU16" s="660"/>
      <c r="CV16" s="660"/>
      <c r="CW16" s="660"/>
      <c r="CX16" s="660"/>
      <c r="CY16" s="661"/>
      <c r="CZ16" s="662">
        <v>0</v>
      </c>
      <c r="DA16" s="662"/>
      <c r="DB16" s="662"/>
      <c r="DC16" s="662"/>
      <c r="DD16" s="668" t="s">
        <v>225</v>
      </c>
      <c r="DE16" s="660"/>
      <c r="DF16" s="660"/>
      <c r="DG16" s="660"/>
      <c r="DH16" s="660"/>
      <c r="DI16" s="660"/>
      <c r="DJ16" s="660"/>
      <c r="DK16" s="660"/>
      <c r="DL16" s="660"/>
      <c r="DM16" s="660"/>
      <c r="DN16" s="660"/>
      <c r="DO16" s="660"/>
      <c r="DP16" s="661"/>
      <c r="DQ16" s="668">
        <v>197</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6609</v>
      </c>
      <c r="S17" s="660"/>
      <c r="T17" s="660"/>
      <c r="U17" s="660"/>
      <c r="V17" s="660"/>
      <c r="W17" s="660"/>
      <c r="X17" s="660"/>
      <c r="Y17" s="661"/>
      <c r="Z17" s="662">
        <v>0.1</v>
      </c>
      <c r="AA17" s="662"/>
      <c r="AB17" s="662"/>
      <c r="AC17" s="662"/>
      <c r="AD17" s="663">
        <v>6609</v>
      </c>
      <c r="AE17" s="663"/>
      <c r="AF17" s="663"/>
      <c r="AG17" s="663"/>
      <c r="AH17" s="663"/>
      <c r="AI17" s="663"/>
      <c r="AJ17" s="663"/>
      <c r="AK17" s="663"/>
      <c r="AL17" s="664">
        <v>0.2</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225</v>
      </c>
      <c r="BH17" s="660"/>
      <c r="BI17" s="660"/>
      <c r="BJ17" s="660"/>
      <c r="BK17" s="660"/>
      <c r="BL17" s="660"/>
      <c r="BM17" s="660"/>
      <c r="BN17" s="661"/>
      <c r="BO17" s="662" t="s">
        <v>122</v>
      </c>
      <c r="BP17" s="662"/>
      <c r="BQ17" s="662"/>
      <c r="BR17" s="662"/>
      <c r="BS17" s="668" t="s">
        <v>225</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569586</v>
      </c>
      <c r="CS17" s="660"/>
      <c r="CT17" s="660"/>
      <c r="CU17" s="660"/>
      <c r="CV17" s="660"/>
      <c r="CW17" s="660"/>
      <c r="CX17" s="660"/>
      <c r="CY17" s="661"/>
      <c r="CZ17" s="662">
        <v>8.6</v>
      </c>
      <c r="DA17" s="662"/>
      <c r="DB17" s="662"/>
      <c r="DC17" s="662"/>
      <c r="DD17" s="668" t="s">
        <v>225</v>
      </c>
      <c r="DE17" s="660"/>
      <c r="DF17" s="660"/>
      <c r="DG17" s="660"/>
      <c r="DH17" s="660"/>
      <c r="DI17" s="660"/>
      <c r="DJ17" s="660"/>
      <c r="DK17" s="660"/>
      <c r="DL17" s="660"/>
      <c r="DM17" s="660"/>
      <c r="DN17" s="660"/>
      <c r="DO17" s="660"/>
      <c r="DP17" s="661"/>
      <c r="DQ17" s="668">
        <v>569586</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2406566</v>
      </c>
      <c r="S18" s="660"/>
      <c r="T18" s="660"/>
      <c r="U18" s="660"/>
      <c r="V18" s="660"/>
      <c r="W18" s="660"/>
      <c r="X18" s="660"/>
      <c r="Y18" s="661"/>
      <c r="Z18" s="662">
        <v>34.799999999999997</v>
      </c>
      <c r="AA18" s="662"/>
      <c r="AB18" s="662"/>
      <c r="AC18" s="662"/>
      <c r="AD18" s="663">
        <v>2129686</v>
      </c>
      <c r="AE18" s="663"/>
      <c r="AF18" s="663"/>
      <c r="AG18" s="663"/>
      <c r="AH18" s="663"/>
      <c r="AI18" s="663"/>
      <c r="AJ18" s="663"/>
      <c r="AK18" s="663"/>
      <c r="AL18" s="664">
        <v>53.8</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225</v>
      </c>
      <c r="BH18" s="660"/>
      <c r="BI18" s="660"/>
      <c r="BJ18" s="660"/>
      <c r="BK18" s="660"/>
      <c r="BL18" s="660"/>
      <c r="BM18" s="660"/>
      <c r="BN18" s="661"/>
      <c r="BO18" s="662" t="s">
        <v>122</v>
      </c>
      <c r="BP18" s="662"/>
      <c r="BQ18" s="662"/>
      <c r="BR18" s="662"/>
      <c r="BS18" s="668" t="s">
        <v>225</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225</v>
      </c>
      <c r="CS18" s="660"/>
      <c r="CT18" s="660"/>
      <c r="CU18" s="660"/>
      <c r="CV18" s="660"/>
      <c r="CW18" s="660"/>
      <c r="CX18" s="660"/>
      <c r="CY18" s="661"/>
      <c r="CZ18" s="662" t="s">
        <v>225</v>
      </c>
      <c r="DA18" s="662"/>
      <c r="DB18" s="662"/>
      <c r="DC18" s="662"/>
      <c r="DD18" s="668" t="s">
        <v>122</v>
      </c>
      <c r="DE18" s="660"/>
      <c r="DF18" s="660"/>
      <c r="DG18" s="660"/>
      <c r="DH18" s="660"/>
      <c r="DI18" s="660"/>
      <c r="DJ18" s="660"/>
      <c r="DK18" s="660"/>
      <c r="DL18" s="660"/>
      <c r="DM18" s="660"/>
      <c r="DN18" s="660"/>
      <c r="DO18" s="660"/>
      <c r="DP18" s="661"/>
      <c r="DQ18" s="668" t="s">
        <v>225</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2129686</v>
      </c>
      <c r="S19" s="660"/>
      <c r="T19" s="660"/>
      <c r="U19" s="660"/>
      <c r="V19" s="660"/>
      <c r="W19" s="660"/>
      <c r="X19" s="660"/>
      <c r="Y19" s="661"/>
      <c r="Z19" s="662">
        <v>30.8</v>
      </c>
      <c r="AA19" s="662"/>
      <c r="AB19" s="662"/>
      <c r="AC19" s="662"/>
      <c r="AD19" s="663">
        <v>2129686</v>
      </c>
      <c r="AE19" s="663"/>
      <c r="AF19" s="663"/>
      <c r="AG19" s="663"/>
      <c r="AH19" s="663"/>
      <c r="AI19" s="663"/>
      <c r="AJ19" s="663"/>
      <c r="AK19" s="663"/>
      <c r="AL19" s="664">
        <v>53.8</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15408</v>
      </c>
      <c r="BH19" s="660"/>
      <c r="BI19" s="660"/>
      <c r="BJ19" s="660"/>
      <c r="BK19" s="660"/>
      <c r="BL19" s="660"/>
      <c r="BM19" s="660"/>
      <c r="BN19" s="661"/>
      <c r="BO19" s="662">
        <v>1</v>
      </c>
      <c r="BP19" s="662"/>
      <c r="BQ19" s="662"/>
      <c r="BR19" s="662"/>
      <c r="BS19" s="668" t="s">
        <v>122</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225</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276880</v>
      </c>
      <c r="S20" s="660"/>
      <c r="T20" s="660"/>
      <c r="U20" s="660"/>
      <c r="V20" s="660"/>
      <c r="W20" s="660"/>
      <c r="X20" s="660"/>
      <c r="Y20" s="661"/>
      <c r="Z20" s="662">
        <v>4</v>
      </c>
      <c r="AA20" s="662"/>
      <c r="AB20" s="662"/>
      <c r="AC20" s="662"/>
      <c r="AD20" s="663" t="s">
        <v>122</v>
      </c>
      <c r="AE20" s="663"/>
      <c r="AF20" s="663"/>
      <c r="AG20" s="663"/>
      <c r="AH20" s="663"/>
      <c r="AI20" s="663"/>
      <c r="AJ20" s="663"/>
      <c r="AK20" s="663"/>
      <c r="AL20" s="664" t="s">
        <v>122</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15408</v>
      </c>
      <c r="BH20" s="660"/>
      <c r="BI20" s="660"/>
      <c r="BJ20" s="660"/>
      <c r="BK20" s="660"/>
      <c r="BL20" s="660"/>
      <c r="BM20" s="660"/>
      <c r="BN20" s="661"/>
      <c r="BO20" s="662">
        <v>1</v>
      </c>
      <c r="BP20" s="662"/>
      <c r="BQ20" s="662"/>
      <c r="BR20" s="662"/>
      <c r="BS20" s="668" t="s">
        <v>122</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6591140</v>
      </c>
      <c r="CS20" s="660"/>
      <c r="CT20" s="660"/>
      <c r="CU20" s="660"/>
      <c r="CV20" s="660"/>
      <c r="CW20" s="660"/>
      <c r="CX20" s="660"/>
      <c r="CY20" s="661"/>
      <c r="CZ20" s="662">
        <v>100</v>
      </c>
      <c r="DA20" s="662"/>
      <c r="DB20" s="662"/>
      <c r="DC20" s="662"/>
      <c r="DD20" s="668">
        <v>1439400</v>
      </c>
      <c r="DE20" s="660"/>
      <c r="DF20" s="660"/>
      <c r="DG20" s="660"/>
      <c r="DH20" s="660"/>
      <c r="DI20" s="660"/>
      <c r="DJ20" s="660"/>
      <c r="DK20" s="660"/>
      <c r="DL20" s="660"/>
      <c r="DM20" s="660"/>
      <c r="DN20" s="660"/>
      <c r="DO20" s="660"/>
      <c r="DP20" s="661"/>
      <c r="DQ20" s="668">
        <v>4736508</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122</v>
      </c>
      <c r="AA21" s="662"/>
      <c r="AB21" s="662"/>
      <c r="AC21" s="662"/>
      <c r="AD21" s="663" t="s">
        <v>122</v>
      </c>
      <c r="AE21" s="663"/>
      <c r="AF21" s="663"/>
      <c r="AG21" s="663"/>
      <c r="AH21" s="663"/>
      <c r="AI21" s="663"/>
      <c r="AJ21" s="663"/>
      <c r="AK21" s="663"/>
      <c r="AL21" s="664" t="s">
        <v>225</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15408</v>
      </c>
      <c r="BH21" s="660"/>
      <c r="BI21" s="660"/>
      <c r="BJ21" s="660"/>
      <c r="BK21" s="660"/>
      <c r="BL21" s="660"/>
      <c r="BM21" s="660"/>
      <c r="BN21" s="661"/>
      <c r="BO21" s="662">
        <v>1</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4232575</v>
      </c>
      <c r="S22" s="660"/>
      <c r="T22" s="660"/>
      <c r="U22" s="660"/>
      <c r="V22" s="660"/>
      <c r="W22" s="660"/>
      <c r="X22" s="660"/>
      <c r="Y22" s="661"/>
      <c r="Z22" s="662">
        <v>61.3</v>
      </c>
      <c r="AA22" s="662"/>
      <c r="AB22" s="662"/>
      <c r="AC22" s="662"/>
      <c r="AD22" s="663">
        <v>3955695</v>
      </c>
      <c r="AE22" s="663"/>
      <c r="AF22" s="663"/>
      <c r="AG22" s="663"/>
      <c r="AH22" s="663"/>
      <c r="AI22" s="663"/>
      <c r="AJ22" s="663"/>
      <c r="AK22" s="663"/>
      <c r="AL22" s="664">
        <v>100</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1566</v>
      </c>
      <c r="S23" s="660"/>
      <c r="T23" s="660"/>
      <c r="U23" s="660"/>
      <c r="V23" s="660"/>
      <c r="W23" s="660"/>
      <c r="X23" s="660"/>
      <c r="Y23" s="661"/>
      <c r="Z23" s="662">
        <v>0</v>
      </c>
      <c r="AA23" s="662"/>
      <c r="AB23" s="662"/>
      <c r="AC23" s="662"/>
      <c r="AD23" s="663">
        <v>1566</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122</v>
      </c>
      <c r="BP23" s="662"/>
      <c r="BQ23" s="662"/>
      <c r="BR23" s="662"/>
      <c r="BS23" s="668" t="s">
        <v>225</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12089</v>
      </c>
      <c r="S24" s="660"/>
      <c r="T24" s="660"/>
      <c r="U24" s="660"/>
      <c r="V24" s="660"/>
      <c r="W24" s="660"/>
      <c r="X24" s="660"/>
      <c r="Y24" s="661"/>
      <c r="Z24" s="662">
        <v>0.2</v>
      </c>
      <c r="AA24" s="662"/>
      <c r="AB24" s="662"/>
      <c r="AC24" s="662"/>
      <c r="AD24" s="663" t="s">
        <v>122</v>
      </c>
      <c r="AE24" s="663"/>
      <c r="AF24" s="663"/>
      <c r="AG24" s="663"/>
      <c r="AH24" s="663"/>
      <c r="AI24" s="663"/>
      <c r="AJ24" s="663"/>
      <c r="AK24" s="663"/>
      <c r="AL24" s="664" t="s">
        <v>122</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225</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2052256</v>
      </c>
      <c r="CS24" s="649"/>
      <c r="CT24" s="649"/>
      <c r="CU24" s="649"/>
      <c r="CV24" s="649"/>
      <c r="CW24" s="649"/>
      <c r="CX24" s="649"/>
      <c r="CY24" s="650"/>
      <c r="CZ24" s="653">
        <v>31.1</v>
      </c>
      <c r="DA24" s="654"/>
      <c r="DB24" s="654"/>
      <c r="DC24" s="673"/>
      <c r="DD24" s="692">
        <v>1478362</v>
      </c>
      <c r="DE24" s="649"/>
      <c r="DF24" s="649"/>
      <c r="DG24" s="649"/>
      <c r="DH24" s="649"/>
      <c r="DI24" s="649"/>
      <c r="DJ24" s="649"/>
      <c r="DK24" s="650"/>
      <c r="DL24" s="692">
        <v>1424251</v>
      </c>
      <c r="DM24" s="649"/>
      <c r="DN24" s="649"/>
      <c r="DO24" s="649"/>
      <c r="DP24" s="649"/>
      <c r="DQ24" s="649"/>
      <c r="DR24" s="649"/>
      <c r="DS24" s="649"/>
      <c r="DT24" s="649"/>
      <c r="DU24" s="649"/>
      <c r="DV24" s="650"/>
      <c r="DW24" s="653">
        <v>34.200000000000003</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106455</v>
      </c>
      <c r="S25" s="660"/>
      <c r="T25" s="660"/>
      <c r="U25" s="660"/>
      <c r="V25" s="660"/>
      <c r="W25" s="660"/>
      <c r="X25" s="660"/>
      <c r="Y25" s="661"/>
      <c r="Z25" s="662">
        <v>1.5</v>
      </c>
      <c r="AA25" s="662"/>
      <c r="AB25" s="662"/>
      <c r="AC25" s="662"/>
      <c r="AD25" s="663" t="s">
        <v>122</v>
      </c>
      <c r="AE25" s="663"/>
      <c r="AF25" s="663"/>
      <c r="AG25" s="663"/>
      <c r="AH25" s="663"/>
      <c r="AI25" s="663"/>
      <c r="AJ25" s="663"/>
      <c r="AK25" s="663"/>
      <c r="AL25" s="664" t="s">
        <v>122</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225</v>
      </c>
      <c r="BP25" s="662"/>
      <c r="BQ25" s="662"/>
      <c r="BR25" s="662"/>
      <c r="BS25" s="668" t="s">
        <v>122</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732697</v>
      </c>
      <c r="CS25" s="695"/>
      <c r="CT25" s="695"/>
      <c r="CU25" s="695"/>
      <c r="CV25" s="695"/>
      <c r="CW25" s="695"/>
      <c r="CX25" s="695"/>
      <c r="CY25" s="696"/>
      <c r="CZ25" s="664">
        <v>11.1</v>
      </c>
      <c r="DA25" s="693"/>
      <c r="DB25" s="693"/>
      <c r="DC25" s="697"/>
      <c r="DD25" s="668">
        <v>655954</v>
      </c>
      <c r="DE25" s="695"/>
      <c r="DF25" s="695"/>
      <c r="DG25" s="695"/>
      <c r="DH25" s="695"/>
      <c r="DI25" s="695"/>
      <c r="DJ25" s="695"/>
      <c r="DK25" s="696"/>
      <c r="DL25" s="668">
        <v>655292</v>
      </c>
      <c r="DM25" s="695"/>
      <c r="DN25" s="695"/>
      <c r="DO25" s="695"/>
      <c r="DP25" s="695"/>
      <c r="DQ25" s="695"/>
      <c r="DR25" s="695"/>
      <c r="DS25" s="695"/>
      <c r="DT25" s="695"/>
      <c r="DU25" s="695"/>
      <c r="DV25" s="696"/>
      <c r="DW25" s="664">
        <v>15.7</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23724</v>
      </c>
      <c r="S26" s="660"/>
      <c r="T26" s="660"/>
      <c r="U26" s="660"/>
      <c r="V26" s="660"/>
      <c r="W26" s="660"/>
      <c r="X26" s="660"/>
      <c r="Y26" s="661"/>
      <c r="Z26" s="662">
        <v>0.3</v>
      </c>
      <c r="AA26" s="662"/>
      <c r="AB26" s="662"/>
      <c r="AC26" s="662"/>
      <c r="AD26" s="663" t="s">
        <v>225</v>
      </c>
      <c r="AE26" s="663"/>
      <c r="AF26" s="663"/>
      <c r="AG26" s="663"/>
      <c r="AH26" s="663"/>
      <c r="AI26" s="663"/>
      <c r="AJ26" s="663"/>
      <c r="AK26" s="663"/>
      <c r="AL26" s="664" t="s">
        <v>122</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225</v>
      </c>
      <c r="BH26" s="660"/>
      <c r="BI26" s="660"/>
      <c r="BJ26" s="660"/>
      <c r="BK26" s="660"/>
      <c r="BL26" s="660"/>
      <c r="BM26" s="660"/>
      <c r="BN26" s="661"/>
      <c r="BO26" s="662" t="s">
        <v>122</v>
      </c>
      <c r="BP26" s="662"/>
      <c r="BQ26" s="662"/>
      <c r="BR26" s="662"/>
      <c r="BS26" s="668" t="s">
        <v>225</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437819</v>
      </c>
      <c r="CS26" s="660"/>
      <c r="CT26" s="660"/>
      <c r="CU26" s="660"/>
      <c r="CV26" s="660"/>
      <c r="CW26" s="660"/>
      <c r="CX26" s="660"/>
      <c r="CY26" s="661"/>
      <c r="CZ26" s="664">
        <v>6.6</v>
      </c>
      <c r="DA26" s="693"/>
      <c r="DB26" s="693"/>
      <c r="DC26" s="697"/>
      <c r="DD26" s="668">
        <v>368562</v>
      </c>
      <c r="DE26" s="660"/>
      <c r="DF26" s="660"/>
      <c r="DG26" s="660"/>
      <c r="DH26" s="660"/>
      <c r="DI26" s="660"/>
      <c r="DJ26" s="660"/>
      <c r="DK26" s="661"/>
      <c r="DL26" s="668" t="s">
        <v>225</v>
      </c>
      <c r="DM26" s="660"/>
      <c r="DN26" s="660"/>
      <c r="DO26" s="660"/>
      <c r="DP26" s="660"/>
      <c r="DQ26" s="660"/>
      <c r="DR26" s="660"/>
      <c r="DS26" s="660"/>
      <c r="DT26" s="660"/>
      <c r="DU26" s="660"/>
      <c r="DV26" s="661"/>
      <c r="DW26" s="664" t="s">
        <v>122</v>
      </c>
      <c r="DX26" s="693"/>
      <c r="DY26" s="693"/>
      <c r="DZ26" s="693"/>
      <c r="EA26" s="693"/>
      <c r="EB26" s="693"/>
      <c r="EC26" s="694"/>
    </row>
    <row r="27" spans="2:133" ht="11.25" customHeight="1">
      <c r="B27" s="656" t="s">
        <v>290</v>
      </c>
      <c r="C27" s="657"/>
      <c r="D27" s="657"/>
      <c r="E27" s="657"/>
      <c r="F27" s="657"/>
      <c r="G27" s="657"/>
      <c r="H27" s="657"/>
      <c r="I27" s="657"/>
      <c r="J27" s="657"/>
      <c r="K27" s="657"/>
      <c r="L27" s="657"/>
      <c r="M27" s="657"/>
      <c r="N27" s="657"/>
      <c r="O27" s="657"/>
      <c r="P27" s="657"/>
      <c r="Q27" s="658"/>
      <c r="R27" s="659">
        <v>635654</v>
      </c>
      <c r="S27" s="660"/>
      <c r="T27" s="660"/>
      <c r="U27" s="660"/>
      <c r="V27" s="660"/>
      <c r="W27" s="660"/>
      <c r="X27" s="660"/>
      <c r="Y27" s="661"/>
      <c r="Z27" s="662">
        <v>9.1999999999999993</v>
      </c>
      <c r="AA27" s="662"/>
      <c r="AB27" s="662"/>
      <c r="AC27" s="662"/>
      <c r="AD27" s="663" t="s">
        <v>225</v>
      </c>
      <c r="AE27" s="663"/>
      <c r="AF27" s="663"/>
      <c r="AG27" s="663"/>
      <c r="AH27" s="663"/>
      <c r="AI27" s="663"/>
      <c r="AJ27" s="663"/>
      <c r="AK27" s="663"/>
      <c r="AL27" s="664" t="s">
        <v>225</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1473980</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749973</v>
      </c>
      <c r="CS27" s="695"/>
      <c r="CT27" s="695"/>
      <c r="CU27" s="695"/>
      <c r="CV27" s="695"/>
      <c r="CW27" s="695"/>
      <c r="CX27" s="695"/>
      <c r="CY27" s="696"/>
      <c r="CZ27" s="664">
        <v>11.4</v>
      </c>
      <c r="DA27" s="693"/>
      <c r="DB27" s="693"/>
      <c r="DC27" s="697"/>
      <c r="DD27" s="668">
        <v>252822</v>
      </c>
      <c r="DE27" s="695"/>
      <c r="DF27" s="695"/>
      <c r="DG27" s="695"/>
      <c r="DH27" s="695"/>
      <c r="DI27" s="695"/>
      <c r="DJ27" s="695"/>
      <c r="DK27" s="696"/>
      <c r="DL27" s="668">
        <v>249480</v>
      </c>
      <c r="DM27" s="695"/>
      <c r="DN27" s="695"/>
      <c r="DO27" s="695"/>
      <c r="DP27" s="695"/>
      <c r="DQ27" s="695"/>
      <c r="DR27" s="695"/>
      <c r="DS27" s="695"/>
      <c r="DT27" s="695"/>
      <c r="DU27" s="695"/>
      <c r="DV27" s="696"/>
      <c r="DW27" s="664">
        <v>6</v>
      </c>
      <c r="DX27" s="693"/>
      <c r="DY27" s="693"/>
      <c r="DZ27" s="693"/>
      <c r="EA27" s="693"/>
      <c r="EB27" s="693"/>
      <c r="EC27" s="694"/>
    </row>
    <row r="28" spans="2:133" ht="11.25" customHeight="1">
      <c r="B28" s="701" t="s">
        <v>293</v>
      </c>
      <c r="C28" s="702"/>
      <c r="D28" s="702"/>
      <c r="E28" s="702"/>
      <c r="F28" s="702"/>
      <c r="G28" s="702"/>
      <c r="H28" s="702"/>
      <c r="I28" s="702"/>
      <c r="J28" s="702"/>
      <c r="K28" s="702"/>
      <c r="L28" s="702"/>
      <c r="M28" s="702"/>
      <c r="N28" s="702"/>
      <c r="O28" s="702"/>
      <c r="P28" s="702"/>
      <c r="Q28" s="703"/>
      <c r="R28" s="659" t="s">
        <v>225</v>
      </c>
      <c r="S28" s="660"/>
      <c r="T28" s="660"/>
      <c r="U28" s="660"/>
      <c r="V28" s="660"/>
      <c r="W28" s="660"/>
      <c r="X28" s="660"/>
      <c r="Y28" s="661"/>
      <c r="Z28" s="662" t="s">
        <v>225</v>
      </c>
      <c r="AA28" s="662"/>
      <c r="AB28" s="662"/>
      <c r="AC28" s="662"/>
      <c r="AD28" s="663" t="s">
        <v>225</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569586</v>
      </c>
      <c r="CS28" s="660"/>
      <c r="CT28" s="660"/>
      <c r="CU28" s="660"/>
      <c r="CV28" s="660"/>
      <c r="CW28" s="660"/>
      <c r="CX28" s="660"/>
      <c r="CY28" s="661"/>
      <c r="CZ28" s="664">
        <v>8.6</v>
      </c>
      <c r="DA28" s="693"/>
      <c r="DB28" s="693"/>
      <c r="DC28" s="697"/>
      <c r="DD28" s="668">
        <v>569586</v>
      </c>
      <c r="DE28" s="660"/>
      <c r="DF28" s="660"/>
      <c r="DG28" s="660"/>
      <c r="DH28" s="660"/>
      <c r="DI28" s="660"/>
      <c r="DJ28" s="660"/>
      <c r="DK28" s="661"/>
      <c r="DL28" s="668">
        <v>519479</v>
      </c>
      <c r="DM28" s="660"/>
      <c r="DN28" s="660"/>
      <c r="DO28" s="660"/>
      <c r="DP28" s="660"/>
      <c r="DQ28" s="660"/>
      <c r="DR28" s="660"/>
      <c r="DS28" s="660"/>
      <c r="DT28" s="660"/>
      <c r="DU28" s="660"/>
      <c r="DV28" s="661"/>
      <c r="DW28" s="664">
        <v>12.5</v>
      </c>
      <c r="DX28" s="693"/>
      <c r="DY28" s="693"/>
      <c r="DZ28" s="693"/>
      <c r="EA28" s="693"/>
      <c r="EB28" s="693"/>
      <c r="EC28" s="694"/>
    </row>
    <row r="29" spans="2:133" ht="11.25" customHeight="1">
      <c r="B29" s="656" t="s">
        <v>295</v>
      </c>
      <c r="C29" s="657"/>
      <c r="D29" s="657"/>
      <c r="E29" s="657"/>
      <c r="F29" s="657"/>
      <c r="G29" s="657"/>
      <c r="H29" s="657"/>
      <c r="I29" s="657"/>
      <c r="J29" s="657"/>
      <c r="K29" s="657"/>
      <c r="L29" s="657"/>
      <c r="M29" s="657"/>
      <c r="N29" s="657"/>
      <c r="O29" s="657"/>
      <c r="P29" s="657"/>
      <c r="Q29" s="658"/>
      <c r="R29" s="659">
        <v>368759</v>
      </c>
      <c r="S29" s="660"/>
      <c r="T29" s="660"/>
      <c r="U29" s="660"/>
      <c r="V29" s="660"/>
      <c r="W29" s="660"/>
      <c r="X29" s="660"/>
      <c r="Y29" s="661"/>
      <c r="Z29" s="662">
        <v>5.3</v>
      </c>
      <c r="AA29" s="662"/>
      <c r="AB29" s="662"/>
      <c r="AC29" s="662"/>
      <c r="AD29" s="663" t="s">
        <v>225</v>
      </c>
      <c r="AE29" s="663"/>
      <c r="AF29" s="663"/>
      <c r="AG29" s="663"/>
      <c r="AH29" s="663"/>
      <c r="AI29" s="663"/>
      <c r="AJ29" s="663"/>
      <c r="AK29" s="663"/>
      <c r="AL29" s="664" t="s">
        <v>122</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63</v>
      </c>
      <c r="CG29" s="675"/>
      <c r="CH29" s="675"/>
      <c r="CI29" s="675"/>
      <c r="CJ29" s="675"/>
      <c r="CK29" s="675"/>
      <c r="CL29" s="675"/>
      <c r="CM29" s="675"/>
      <c r="CN29" s="675"/>
      <c r="CO29" s="675"/>
      <c r="CP29" s="675"/>
      <c r="CQ29" s="676"/>
      <c r="CR29" s="659">
        <v>569582</v>
      </c>
      <c r="CS29" s="695"/>
      <c r="CT29" s="695"/>
      <c r="CU29" s="695"/>
      <c r="CV29" s="695"/>
      <c r="CW29" s="695"/>
      <c r="CX29" s="695"/>
      <c r="CY29" s="696"/>
      <c r="CZ29" s="664">
        <v>8.6</v>
      </c>
      <c r="DA29" s="693"/>
      <c r="DB29" s="693"/>
      <c r="DC29" s="697"/>
      <c r="DD29" s="668">
        <v>569582</v>
      </c>
      <c r="DE29" s="695"/>
      <c r="DF29" s="695"/>
      <c r="DG29" s="695"/>
      <c r="DH29" s="695"/>
      <c r="DI29" s="695"/>
      <c r="DJ29" s="695"/>
      <c r="DK29" s="696"/>
      <c r="DL29" s="668">
        <v>519475</v>
      </c>
      <c r="DM29" s="695"/>
      <c r="DN29" s="695"/>
      <c r="DO29" s="695"/>
      <c r="DP29" s="695"/>
      <c r="DQ29" s="695"/>
      <c r="DR29" s="695"/>
      <c r="DS29" s="695"/>
      <c r="DT29" s="695"/>
      <c r="DU29" s="695"/>
      <c r="DV29" s="696"/>
      <c r="DW29" s="664">
        <v>12.5</v>
      </c>
      <c r="DX29" s="693"/>
      <c r="DY29" s="693"/>
      <c r="DZ29" s="693"/>
      <c r="EA29" s="693"/>
      <c r="EB29" s="693"/>
      <c r="EC29" s="694"/>
    </row>
    <row r="30" spans="2:133" ht="11.25" customHeight="1">
      <c r="B30" s="656" t="s">
        <v>299</v>
      </c>
      <c r="C30" s="657"/>
      <c r="D30" s="657"/>
      <c r="E30" s="657"/>
      <c r="F30" s="657"/>
      <c r="G30" s="657"/>
      <c r="H30" s="657"/>
      <c r="I30" s="657"/>
      <c r="J30" s="657"/>
      <c r="K30" s="657"/>
      <c r="L30" s="657"/>
      <c r="M30" s="657"/>
      <c r="N30" s="657"/>
      <c r="O30" s="657"/>
      <c r="P30" s="657"/>
      <c r="Q30" s="658"/>
      <c r="R30" s="659">
        <v>8835</v>
      </c>
      <c r="S30" s="660"/>
      <c r="T30" s="660"/>
      <c r="U30" s="660"/>
      <c r="V30" s="660"/>
      <c r="W30" s="660"/>
      <c r="X30" s="660"/>
      <c r="Y30" s="661"/>
      <c r="Z30" s="662">
        <v>0.1</v>
      </c>
      <c r="AA30" s="662"/>
      <c r="AB30" s="662"/>
      <c r="AC30" s="662"/>
      <c r="AD30" s="663">
        <v>96</v>
      </c>
      <c r="AE30" s="663"/>
      <c r="AF30" s="663"/>
      <c r="AG30" s="663"/>
      <c r="AH30" s="663"/>
      <c r="AI30" s="663"/>
      <c r="AJ30" s="663"/>
      <c r="AK30" s="663"/>
      <c r="AL30" s="664">
        <v>0</v>
      </c>
      <c r="AM30" s="665"/>
      <c r="AN30" s="665"/>
      <c r="AO30" s="666"/>
      <c r="AP30" s="707" t="s">
        <v>300</v>
      </c>
      <c r="AQ30" s="708"/>
      <c r="AR30" s="708"/>
      <c r="AS30" s="708"/>
      <c r="AT30" s="713" t="s">
        <v>301</v>
      </c>
      <c r="AU30" s="210"/>
      <c r="AV30" s="210"/>
      <c r="AW30" s="210"/>
      <c r="AX30" s="645" t="s">
        <v>180</v>
      </c>
      <c r="AY30" s="646"/>
      <c r="AZ30" s="646"/>
      <c r="BA30" s="646"/>
      <c r="BB30" s="646"/>
      <c r="BC30" s="646"/>
      <c r="BD30" s="646"/>
      <c r="BE30" s="646"/>
      <c r="BF30" s="647"/>
      <c r="BG30" s="719">
        <v>99.2</v>
      </c>
      <c r="BH30" s="720"/>
      <c r="BI30" s="720"/>
      <c r="BJ30" s="720"/>
      <c r="BK30" s="720"/>
      <c r="BL30" s="720"/>
      <c r="BM30" s="654">
        <v>96.4</v>
      </c>
      <c r="BN30" s="720"/>
      <c r="BO30" s="720"/>
      <c r="BP30" s="720"/>
      <c r="BQ30" s="721"/>
      <c r="BR30" s="719">
        <v>99.1</v>
      </c>
      <c r="BS30" s="720"/>
      <c r="BT30" s="720"/>
      <c r="BU30" s="720"/>
      <c r="BV30" s="720"/>
      <c r="BW30" s="720"/>
      <c r="BX30" s="654">
        <v>96.1</v>
      </c>
      <c r="BY30" s="720"/>
      <c r="BZ30" s="720"/>
      <c r="CA30" s="720"/>
      <c r="CB30" s="721"/>
      <c r="CD30" s="724"/>
      <c r="CE30" s="725"/>
      <c r="CF30" s="674" t="s">
        <v>302</v>
      </c>
      <c r="CG30" s="675"/>
      <c r="CH30" s="675"/>
      <c r="CI30" s="675"/>
      <c r="CJ30" s="675"/>
      <c r="CK30" s="675"/>
      <c r="CL30" s="675"/>
      <c r="CM30" s="675"/>
      <c r="CN30" s="675"/>
      <c r="CO30" s="675"/>
      <c r="CP30" s="675"/>
      <c r="CQ30" s="676"/>
      <c r="CR30" s="659">
        <v>546185</v>
      </c>
      <c r="CS30" s="660"/>
      <c r="CT30" s="660"/>
      <c r="CU30" s="660"/>
      <c r="CV30" s="660"/>
      <c r="CW30" s="660"/>
      <c r="CX30" s="660"/>
      <c r="CY30" s="661"/>
      <c r="CZ30" s="664">
        <v>8.3000000000000007</v>
      </c>
      <c r="DA30" s="693"/>
      <c r="DB30" s="693"/>
      <c r="DC30" s="697"/>
      <c r="DD30" s="668">
        <v>546185</v>
      </c>
      <c r="DE30" s="660"/>
      <c r="DF30" s="660"/>
      <c r="DG30" s="660"/>
      <c r="DH30" s="660"/>
      <c r="DI30" s="660"/>
      <c r="DJ30" s="660"/>
      <c r="DK30" s="661"/>
      <c r="DL30" s="668">
        <v>496185</v>
      </c>
      <c r="DM30" s="660"/>
      <c r="DN30" s="660"/>
      <c r="DO30" s="660"/>
      <c r="DP30" s="660"/>
      <c r="DQ30" s="660"/>
      <c r="DR30" s="660"/>
      <c r="DS30" s="660"/>
      <c r="DT30" s="660"/>
      <c r="DU30" s="660"/>
      <c r="DV30" s="661"/>
      <c r="DW30" s="664">
        <v>11.9</v>
      </c>
      <c r="DX30" s="693"/>
      <c r="DY30" s="693"/>
      <c r="DZ30" s="693"/>
      <c r="EA30" s="693"/>
      <c r="EB30" s="693"/>
      <c r="EC30" s="694"/>
    </row>
    <row r="31" spans="2:133" ht="11.25" customHeight="1">
      <c r="B31" s="656" t="s">
        <v>303</v>
      </c>
      <c r="C31" s="657"/>
      <c r="D31" s="657"/>
      <c r="E31" s="657"/>
      <c r="F31" s="657"/>
      <c r="G31" s="657"/>
      <c r="H31" s="657"/>
      <c r="I31" s="657"/>
      <c r="J31" s="657"/>
      <c r="K31" s="657"/>
      <c r="L31" s="657"/>
      <c r="M31" s="657"/>
      <c r="N31" s="657"/>
      <c r="O31" s="657"/>
      <c r="P31" s="657"/>
      <c r="Q31" s="658"/>
      <c r="R31" s="659">
        <v>45470</v>
      </c>
      <c r="S31" s="660"/>
      <c r="T31" s="660"/>
      <c r="U31" s="660"/>
      <c r="V31" s="660"/>
      <c r="W31" s="660"/>
      <c r="X31" s="660"/>
      <c r="Y31" s="661"/>
      <c r="Z31" s="662">
        <v>0.7</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99.3</v>
      </c>
      <c r="BH31" s="695"/>
      <c r="BI31" s="695"/>
      <c r="BJ31" s="695"/>
      <c r="BK31" s="695"/>
      <c r="BL31" s="695"/>
      <c r="BM31" s="665">
        <v>97.5</v>
      </c>
      <c r="BN31" s="717"/>
      <c r="BO31" s="717"/>
      <c r="BP31" s="717"/>
      <c r="BQ31" s="718"/>
      <c r="BR31" s="716">
        <v>99.1</v>
      </c>
      <c r="BS31" s="695"/>
      <c r="BT31" s="695"/>
      <c r="BU31" s="695"/>
      <c r="BV31" s="695"/>
      <c r="BW31" s="695"/>
      <c r="BX31" s="665">
        <v>96.9</v>
      </c>
      <c r="BY31" s="717"/>
      <c r="BZ31" s="717"/>
      <c r="CA31" s="717"/>
      <c r="CB31" s="718"/>
      <c r="CD31" s="724"/>
      <c r="CE31" s="725"/>
      <c r="CF31" s="674" t="s">
        <v>306</v>
      </c>
      <c r="CG31" s="675"/>
      <c r="CH31" s="675"/>
      <c r="CI31" s="675"/>
      <c r="CJ31" s="675"/>
      <c r="CK31" s="675"/>
      <c r="CL31" s="675"/>
      <c r="CM31" s="675"/>
      <c r="CN31" s="675"/>
      <c r="CO31" s="675"/>
      <c r="CP31" s="675"/>
      <c r="CQ31" s="676"/>
      <c r="CR31" s="659">
        <v>23397</v>
      </c>
      <c r="CS31" s="695"/>
      <c r="CT31" s="695"/>
      <c r="CU31" s="695"/>
      <c r="CV31" s="695"/>
      <c r="CW31" s="695"/>
      <c r="CX31" s="695"/>
      <c r="CY31" s="696"/>
      <c r="CZ31" s="664">
        <v>0.4</v>
      </c>
      <c r="DA31" s="693"/>
      <c r="DB31" s="693"/>
      <c r="DC31" s="697"/>
      <c r="DD31" s="668">
        <v>23397</v>
      </c>
      <c r="DE31" s="695"/>
      <c r="DF31" s="695"/>
      <c r="DG31" s="695"/>
      <c r="DH31" s="695"/>
      <c r="DI31" s="695"/>
      <c r="DJ31" s="695"/>
      <c r="DK31" s="696"/>
      <c r="DL31" s="668">
        <v>23290</v>
      </c>
      <c r="DM31" s="695"/>
      <c r="DN31" s="695"/>
      <c r="DO31" s="695"/>
      <c r="DP31" s="695"/>
      <c r="DQ31" s="695"/>
      <c r="DR31" s="695"/>
      <c r="DS31" s="695"/>
      <c r="DT31" s="695"/>
      <c r="DU31" s="695"/>
      <c r="DV31" s="696"/>
      <c r="DW31" s="664">
        <v>0.6</v>
      </c>
      <c r="DX31" s="693"/>
      <c r="DY31" s="693"/>
      <c r="DZ31" s="693"/>
      <c r="EA31" s="693"/>
      <c r="EB31" s="693"/>
      <c r="EC31" s="694"/>
    </row>
    <row r="32" spans="2:133" ht="11.25" customHeight="1">
      <c r="B32" s="656" t="s">
        <v>307</v>
      </c>
      <c r="C32" s="657"/>
      <c r="D32" s="657"/>
      <c r="E32" s="657"/>
      <c r="F32" s="657"/>
      <c r="G32" s="657"/>
      <c r="H32" s="657"/>
      <c r="I32" s="657"/>
      <c r="J32" s="657"/>
      <c r="K32" s="657"/>
      <c r="L32" s="657"/>
      <c r="M32" s="657"/>
      <c r="N32" s="657"/>
      <c r="O32" s="657"/>
      <c r="P32" s="657"/>
      <c r="Q32" s="658"/>
      <c r="R32" s="659">
        <v>393943</v>
      </c>
      <c r="S32" s="660"/>
      <c r="T32" s="660"/>
      <c r="U32" s="660"/>
      <c r="V32" s="660"/>
      <c r="W32" s="660"/>
      <c r="X32" s="660"/>
      <c r="Y32" s="661"/>
      <c r="Z32" s="662">
        <v>5.7</v>
      </c>
      <c r="AA32" s="662"/>
      <c r="AB32" s="662"/>
      <c r="AC32" s="662"/>
      <c r="AD32" s="663" t="s">
        <v>225</v>
      </c>
      <c r="AE32" s="663"/>
      <c r="AF32" s="663"/>
      <c r="AG32" s="663"/>
      <c r="AH32" s="663"/>
      <c r="AI32" s="663"/>
      <c r="AJ32" s="663"/>
      <c r="AK32" s="663"/>
      <c r="AL32" s="664" t="s">
        <v>225</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99.1</v>
      </c>
      <c r="BH32" s="729"/>
      <c r="BI32" s="729"/>
      <c r="BJ32" s="729"/>
      <c r="BK32" s="729"/>
      <c r="BL32" s="729"/>
      <c r="BM32" s="730">
        <v>94.9</v>
      </c>
      <c r="BN32" s="729"/>
      <c r="BO32" s="729"/>
      <c r="BP32" s="729"/>
      <c r="BQ32" s="731"/>
      <c r="BR32" s="728">
        <v>99</v>
      </c>
      <c r="BS32" s="729"/>
      <c r="BT32" s="729"/>
      <c r="BU32" s="729"/>
      <c r="BV32" s="729"/>
      <c r="BW32" s="729"/>
      <c r="BX32" s="730">
        <v>94.8</v>
      </c>
      <c r="BY32" s="729"/>
      <c r="BZ32" s="729"/>
      <c r="CA32" s="729"/>
      <c r="CB32" s="731"/>
      <c r="CD32" s="726"/>
      <c r="CE32" s="727"/>
      <c r="CF32" s="674" t="s">
        <v>309</v>
      </c>
      <c r="CG32" s="675"/>
      <c r="CH32" s="675"/>
      <c r="CI32" s="675"/>
      <c r="CJ32" s="675"/>
      <c r="CK32" s="675"/>
      <c r="CL32" s="675"/>
      <c r="CM32" s="675"/>
      <c r="CN32" s="675"/>
      <c r="CO32" s="675"/>
      <c r="CP32" s="675"/>
      <c r="CQ32" s="676"/>
      <c r="CR32" s="659">
        <v>4</v>
      </c>
      <c r="CS32" s="660"/>
      <c r="CT32" s="660"/>
      <c r="CU32" s="660"/>
      <c r="CV32" s="660"/>
      <c r="CW32" s="660"/>
      <c r="CX32" s="660"/>
      <c r="CY32" s="661"/>
      <c r="CZ32" s="664">
        <v>0</v>
      </c>
      <c r="DA32" s="693"/>
      <c r="DB32" s="693"/>
      <c r="DC32" s="697"/>
      <c r="DD32" s="668">
        <v>4</v>
      </c>
      <c r="DE32" s="660"/>
      <c r="DF32" s="660"/>
      <c r="DG32" s="660"/>
      <c r="DH32" s="660"/>
      <c r="DI32" s="660"/>
      <c r="DJ32" s="660"/>
      <c r="DK32" s="661"/>
      <c r="DL32" s="668">
        <v>4</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310</v>
      </c>
      <c r="C33" s="657"/>
      <c r="D33" s="657"/>
      <c r="E33" s="657"/>
      <c r="F33" s="657"/>
      <c r="G33" s="657"/>
      <c r="H33" s="657"/>
      <c r="I33" s="657"/>
      <c r="J33" s="657"/>
      <c r="K33" s="657"/>
      <c r="L33" s="657"/>
      <c r="M33" s="657"/>
      <c r="N33" s="657"/>
      <c r="O33" s="657"/>
      <c r="P33" s="657"/>
      <c r="Q33" s="658"/>
      <c r="R33" s="659">
        <v>462354</v>
      </c>
      <c r="S33" s="660"/>
      <c r="T33" s="660"/>
      <c r="U33" s="660"/>
      <c r="V33" s="660"/>
      <c r="W33" s="660"/>
      <c r="X33" s="660"/>
      <c r="Y33" s="661"/>
      <c r="Z33" s="662">
        <v>6.7</v>
      </c>
      <c r="AA33" s="662"/>
      <c r="AB33" s="662"/>
      <c r="AC33" s="662"/>
      <c r="AD33" s="663" t="s">
        <v>122</v>
      </c>
      <c r="AE33" s="663"/>
      <c r="AF33" s="663"/>
      <c r="AG33" s="663"/>
      <c r="AH33" s="663"/>
      <c r="AI33" s="663"/>
      <c r="AJ33" s="663"/>
      <c r="AK33" s="663"/>
      <c r="AL33" s="664" t="s">
        <v>225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3097092</v>
      </c>
      <c r="CS33" s="695"/>
      <c r="CT33" s="695"/>
      <c r="CU33" s="695"/>
      <c r="CV33" s="695"/>
      <c r="CW33" s="695"/>
      <c r="CX33" s="695"/>
      <c r="CY33" s="696"/>
      <c r="CZ33" s="664">
        <v>47</v>
      </c>
      <c r="DA33" s="693"/>
      <c r="DB33" s="693"/>
      <c r="DC33" s="697"/>
      <c r="DD33" s="668">
        <v>2587068</v>
      </c>
      <c r="DE33" s="695"/>
      <c r="DF33" s="695"/>
      <c r="DG33" s="695"/>
      <c r="DH33" s="695"/>
      <c r="DI33" s="695"/>
      <c r="DJ33" s="695"/>
      <c r="DK33" s="696"/>
      <c r="DL33" s="668">
        <v>2051054</v>
      </c>
      <c r="DM33" s="695"/>
      <c r="DN33" s="695"/>
      <c r="DO33" s="695"/>
      <c r="DP33" s="695"/>
      <c r="DQ33" s="695"/>
      <c r="DR33" s="695"/>
      <c r="DS33" s="695"/>
      <c r="DT33" s="695"/>
      <c r="DU33" s="695"/>
      <c r="DV33" s="696"/>
      <c r="DW33" s="664">
        <v>49.3</v>
      </c>
      <c r="DX33" s="693"/>
      <c r="DY33" s="693"/>
      <c r="DZ33" s="693"/>
      <c r="EA33" s="693"/>
      <c r="EB33" s="693"/>
      <c r="EC33" s="694"/>
    </row>
    <row r="34" spans="2:133" ht="11.25" customHeight="1">
      <c r="B34" s="656" t="s">
        <v>312</v>
      </c>
      <c r="C34" s="657"/>
      <c r="D34" s="657"/>
      <c r="E34" s="657"/>
      <c r="F34" s="657"/>
      <c r="G34" s="657"/>
      <c r="H34" s="657"/>
      <c r="I34" s="657"/>
      <c r="J34" s="657"/>
      <c r="K34" s="657"/>
      <c r="L34" s="657"/>
      <c r="M34" s="657"/>
      <c r="N34" s="657"/>
      <c r="O34" s="657"/>
      <c r="P34" s="657"/>
      <c r="Q34" s="658"/>
      <c r="R34" s="659">
        <v>136457</v>
      </c>
      <c r="S34" s="660"/>
      <c r="T34" s="660"/>
      <c r="U34" s="660"/>
      <c r="V34" s="660"/>
      <c r="W34" s="660"/>
      <c r="X34" s="660"/>
      <c r="Y34" s="661"/>
      <c r="Z34" s="662">
        <v>2</v>
      </c>
      <c r="AA34" s="662"/>
      <c r="AB34" s="662"/>
      <c r="AC34" s="662"/>
      <c r="AD34" s="663">
        <v>58</v>
      </c>
      <c r="AE34" s="663"/>
      <c r="AF34" s="663"/>
      <c r="AG34" s="663"/>
      <c r="AH34" s="663"/>
      <c r="AI34" s="663"/>
      <c r="AJ34" s="663"/>
      <c r="AK34" s="663"/>
      <c r="AL34" s="664">
        <v>0</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1182552</v>
      </c>
      <c r="CS34" s="660"/>
      <c r="CT34" s="660"/>
      <c r="CU34" s="660"/>
      <c r="CV34" s="660"/>
      <c r="CW34" s="660"/>
      <c r="CX34" s="660"/>
      <c r="CY34" s="661"/>
      <c r="CZ34" s="664">
        <v>17.899999999999999</v>
      </c>
      <c r="DA34" s="693"/>
      <c r="DB34" s="693"/>
      <c r="DC34" s="697"/>
      <c r="DD34" s="668">
        <v>1011342</v>
      </c>
      <c r="DE34" s="660"/>
      <c r="DF34" s="660"/>
      <c r="DG34" s="660"/>
      <c r="DH34" s="660"/>
      <c r="DI34" s="660"/>
      <c r="DJ34" s="660"/>
      <c r="DK34" s="661"/>
      <c r="DL34" s="668">
        <v>872230</v>
      </c>
      <c r="DM34" s="660"/>
      <c r="DN34" s="660"/>
      <c r="DO34" s="660"/>
      <c r="DP34" s="660"/>
      <c r="DQ34" s="660"/>
      <c r="DR34" s="660"/>
      <c r="DS34" s="660"/>
      <c r="DT34" s="660"/>
      <c r="DU34" s="660"/>
      <c r="DV34" s="661"/>
      <c r="DW34" s="664">
        <v>21</v>
      </c>
      <c r="DX34" s="693"/>
      <c r="DY34" s="693"/>
      <c r="DZ34" s="693"/>
      <c r="EA34" s="693"/>
      <c r="EB34" s="693"/>
      <c r="EC34" s="694"/>
    </row>
    <row r="35" spans="2:133" ht="11.25" customHeight="1">
      <c r="B35" s="656" t="s">
        <v>316</v>
      </c>
      <c r="C35" s="657"/>
      <c r="D35" s="657"/>
      <c r="E35" s="657"/>
      <c r="F35" s="657"/>
      <c r="G35" s="657"/>
      <c r="H35" s="657"/>
      <c r="I35" s="657"/>
      <c r="J35" s="657"/>
      <c r="K35" s="657"/>
      <c r="L35" s="657"/>
      <c r="M35" s="657"/>
      <c r="N35" s="657"/>
      <c r="O35" s="657"/>
      <c r="P35" s="657"/>
      <c r="Q35" s="658"/>
      <c r="R35" s="659">
        <v>481700</v>
      </c>
      <c r="S35" s="660"/>
      <c r="T35" s="660"/>
      <c r="U35" s="660"/>
      <c r="V35" s="660"/>
      <c r="W35" s="660"/>
      <c r="X35" s="660"/>
      <c r="Y35" s="661"/>
      <c r="Z35" s="662">
        <v>7</v>
      </c>
      <c r="AA35" s="662"/>
      <c r="AB35" s="662"/>
      <c r="AC35" s="662"/>
      <c r="AD35" s="663" t="s">
        <v>122</v>
      </c>
      <c r="AE35" s="663"/>
      <c r="AF35" s="663"/>
      <c r="AG35" s="663"/>
      <c r="AH35" s="663"/>
      <c r="AI35" s="663"/>
      <c r="AJ35" s="663"/>
      <c r="AK35" s="663"/>
      <c r="AL35" s="664" t="s">
        <v>122</v>
      </c>
      <c r="AM35" s="665"/>
      <c r="AN35" s="665"/>
      <c r="AO35" s="666"/>
      <c r="AP35" s="214"/>
      <c r="AQ35" s="732" t="s">
        <v>317</v>
      </c>
      <c r="AR35" s="733"/>
      <c r="AS35" s="733"/>
      <c r="AT35" s="733"/>
      <c r="AU35" s="733"/>
      <c r="AV35" s="733"/>
      <c r="AW35" s="733"/>
      <c r="AX35" s="733"/>
      <c r="AY35" s="734"/>
      <c r="AZ35" s="648">
        <v>967358</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180705</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47000</v>
      </c>
      <c r="CS35" s="695"/>
      <c r="CT35" s="695"/>
      <c r="CU35" s="695"/>
      <c r="CV35" s="695"/>
      <c r="CW35" s="695"/>
      <c r="CX35" s="695"/>
      <c r="CY35" s="696"/>
      <c r="CZ35" s="664">
        <v>0.7</v>
      </c>
      <c r="DA35" s="693"/>
      <c r="DB35" s="693"/>
      <c r="DC35" s="697"/>
      <c r="DD35" s="668">
        <v>45172</v>
      </c>
      <c r="DE35" s="695"/>
      <c r="DF35" s="695"/>
      <c r="DG35" s="695"/>
      <c r="DH35" s="695"/>
      <c r="DI35" s="695"/>
      <c r="DJ35" s="695"/>
      <c r="DK35" s="696"/>
      <c r="DL35" s="668">
        <v>35545</v>
      </c>
      <c r="DM35" s="695"/>
      <c r="DN35" s="695"/>
      <c r="DO35" s="695"/>
      <c r="DP35" s="695"/>
      <c r="DQ35" s="695"/>
      <c r="DR35" s="695"/>
      <c r="DS35" s="695"/>
      <c r="DT35" s="695"/>
      <c r="DU35" s="695"/>
      <c r="DV35" s="696"/>
      <c r="DW35" s="664">
        <v>0.9</v>
      </c>
      <c r="DX35" s="693"/>
      <c r="DY35" s="693"/>
      <c r="DZ35" s="693"/>
      <c r="EA35" s="693"/>
      <c r="EB35" s="693"/>
      <c r="EC35" s="694"/>
    </row>
    <row r="36" spans="2:133" ht="11.25" customHeight="1">
      <c r="B36" s="656" t="s">
        <v>320</v>
      </c>
      <c r="C36" s="657"/>
      <c r="D36" s="657"/>
      <c r="E36" s="657"/>
      <c r="F36" s="657"/>
      <c r="G36" s="657"/>
      <c r="H36" s="657"/>
      <c r="I36" s="657"/>
      <c r="J36" s="657"/>
      <c r="K36" s="657"/>
      <c r="L36" s="657"/>
      <c r="M36" s="657"/>
      <c r="N36" s="657"/>
      <c r="O36" s="657"/>
      <c r="P36" s="657"/>
      <c r="Q36" s="658"/>
      <c r="R36" s="659" t="s">
        <v>225</v>
      </c>
      <c r="S36" s="660"/>
      <c r="T36" s="660"/>
      <c r="U36" s="660"/>
      <c r="V36" s="660"/>
      <c r="W36" s="660"/>
      <c r="X36" s="660"/>
      <c r="Y36" s="661"/>
      <c r="Z36" s="662" t="s">
        <v>225</v>
      </c>
      <c r="AA36" s="662"/>
      <c r="AB36" s="662"/>
      <c r="AC36" s="662"/>
      <c r="AD36" s="663" t="s">
        <v>122</v>
      </c>
      <c r="AE36" s="663"/>
      <c r="AF36" s="663"/>
      <c r="AG36" s="663"/>
      <c r="AH36" s="663"/>
      <c r="AI36" s="663"/>
      <c r="AJ36" s="663"/>
      <c r="AK36" s="663"/>
      <c r="AL36" s="664" t="s">
        <v>225</v>
      </c>
      <c r="AM36" s="665"/>
      <c r="AN36" s="665"/>
      <c r="AO36" s="666"/>
      <c r="AQ36" s="736" t="s">
        <v>321</v>
      </c>
      <c r="AR36" s="737"/>
      <c r="AS36" s="737"/>
      <c r="AT36" s="737"/>
      <c r="AU36" s="737"/>
      <c r="AV36" s="737"/>
      <c r="AW36" s="737"/>
      <c r="AX36" s="737"/>
      <c r="AY36" s="738"/>
      <c r="AZ36" s="659">
        <v>486767</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134425</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692750</v>
      </c>
      <c r="CS36" s="660"/>
      <c r="CT36" s="660"/>
      <c r="CU36" s="660"/>
      <c r="CV36" s="660"/>
      <c r="CW36" s="660"/>
      <c r="CX36" s="660"/>
      <c r="CY36" s="661"/>
      <c r="CZ36" s="664">
        <v>10.5</v>
      </c>
      <c r="DA36" s="693"/>
      <c r="DB36" s="693"/>
      <c r="DC36" s="697"/>
      <c r="DD36" s="668">
        <v>564173</v>
      </c>
      <c r="DE36" s="660"/>
      <c r="DF36" s="660"/>
      <c r="DG36" s="660"/>
      <c r="DH36" s="660"/>
      <c r="DI36" s="660"/>
      <c r="DJ36" s="660"/>
      <c r="DK36" s="661"/>
      <c r="DL36" s="668">
        <v>418241</v>
      </c>
      <c r="DM36" s="660"/>
      <c r="DN36" s="660"/>
      <c r="DO36" s="660"/>
      <c r="DP36" s="660"/>
      <c r="DQ36" s="660"/>
      <c r="DR36" s="660"/>
      <c r="DS36" s="660"/>
      <c r="DT36" s="660"/>
      <c r="DU36" s="660"/>
      <c r="DV36" s="661"/>
      <c r="DW36" s="664">
        <v>10.1</v>
      </c>
      <c r="DX36" s="693"/>
      <c r="DY36" s="693"/>
      <c r="DZ36" s="693"/>
      <c r="EA36" s="693"/>
      <c r="EB36" s="693"/>
      <c r="EC36" s="694"/>
    </row>
    <row r="37" spans="2:133" ht="11.25" customHeight="1">
      <c r="B37" s="656" t="s">
        <v>324</v>
      </c>
      <c r="C37" s="657"/>
      <c r="D37" s="657"/>
      <c r="E37" s="657"/>
      <c r="F37" s="657"/>
      <c r="G37" s="657"/>
      <c r="H37" s="657"/>
      <c r="I37" s="657"/>
      <c r="J37" s="657"/>
      <c r="K37" s="657"/>
      <c r="L37" s="657"/>
      <c r="M37" s="657"/>
      <c r="N37" s="657"/>
      <c r="O37" s="657"/>
      <c r="P37" s="657"/>
      <c r="Q37" s="658"/>
      <c r="R37" s="659">
        <v>203700</v>
      </c>
      <c r="S37" s="660"/>
      <c r="T37" s="660"/>
      <c r="U37" s="660"/>
      <c r="V37" s="660"/>
      <c r="W37" s="660"/>
      <c r="X37" s="660"/>
      <c r="Y37" s="661"/>
      <c r="Z37" s="662">
        <v>2.9</v>
      </c>
      <c r="AA37" s="662"/>
      <c r="AB37" s="662"/>
      <c r="AC37" s="662"/>
      <c r="AD37" s="663" t="s">
        <v>122</v>
      </c>
      <c r="AE37" s="663"/>
      <c r="AF37" s="663"/>
      <c r="AG37" s="663"/>
      <c r="AH37" s="663"/>
      <c r="AI37" s="663"/>
      <c r="AJ37" s="663"/>
      <c r="AK37" s="663"/>
      <c r="AL37" s="664" t="s">
        <v>122</v>
      </c>
      <c r="AM37" s="665"/>
      <c r="AN37" s="665"/>
      <c r="AO37" s="666"/>
      <c r="AQ37" s="736" t="s">
        <v>325</v>
      </c>
      <c r="AR37" s="737"/>
      <c r="AS37" s="737"/>
      <c r="AT37" s="737"/>
      <c r="AU37" s="737"/>
      <c r="AV37" s="737"/>
      <c r="AW37" s="737"/>
      <c r="AX37" s="737"/>
      <c r="AY37" s="738"/>
      <c r="AZ37" s="659">
        <v>29473</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1909</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358970</v>
      </c>
      <c r="CS37" s="695"/>
      <c r="CT37" s="695"/>
      <c r="CU37" s="695"/>
      <c r="CV37" s="695"/>
      <c r="CW37" s="695"/>
      <c r="CX37" s="695"/>
      <c r="CY37" s="696"/>
      <c r="CZ37" s="664">
        <v>5.4</v>
      </c>
      <c r="DA37" s="693"/>
      <c r="DB37" s="693"/>
      <c r="DC37" s="697"/>
      <c r="DD37" s="668">
        <v>291802</v>
      </c>
      <c r="DE37" s="695"/>
      <c r="DF37" s="695"/>
      <c r="DG37" s="695"/>
      <c r="DH37" s="695"/>
      <c r="DI37" s="695"/>
      <c r="DJ37" s="695"/>
      <c r="DK37" s="696"/>
      <c r="DL37" s="668">
        <v>264848</v>
      </c>
      <c r="DM37" s="695"/>
      <c r="DN37" s="695"/>
      <c r="DO37" s="695"/>
      <c r="DP37" s="695"/>
      <c r="DQ37" s="695"/>
      <c r="DR37" s="695"/>
      <c r="DS37" s="695"/>
      <c r="DT37" s="695"/>
      <c r="DU37" s="695"/>
      <c r="DV37" s="696"/>
      <c r="DW37" s="664">
        <v>6.4</v>
      </c>
      <c r="DX37" s="693"/>
      <c r="DY37" s="693"/>
      <c r="DZ37" s="693"/>
      <c r="EA37" s="693"/>
      <c r="EB37" s="693"/>
      <c r="EC37" s="694"/>
    </row>
    <row r="38" spans="2:133" ht="11.25" customHeight="1">
      <c r="B38" s="704" t="s">
        <v>328</v>
      </c>
      <c r="C38" s="705"/>
      <c r="D38" s="705"/>
      <c r="E38" s="705"/>
      <c r="F38" s="705"/>
      <c r="G38" s="705"/>
      <c r="H38" s="705"/>
      <c r="I38" s="705"/>
      <c r="J38" s="705"/>
      <c r="K38" s="705"/>
      <c r="L38" s="705"/>
      <c r="M38" s="705"/>
      <c r="N38" s="705"/>
      <c r="O38" s="705"/>
      <c r="P38" s="705"/>
      <c r="Q38" s="706"/>
      <c r="R38" s="739">
        <v>6909581</v>
      </c>
      <c r="S38" s="740"/>
      <c r="T38" s="740"/>
      <c r="U38" s="740"/>
      <c r="V38" s="740"/>
      <c r="W38" s="740"/>
      <c r="X38" s="740"/>
      <c r="Y38" s="741"/>
      <c r="Z38" s="742">
        <v>100</v>
      </c>
      <c r="AA38" s="742"/>
      <c r="AB38" s="742"/>
      <c r="AC38" s="742"/>
      <c r="AD38" s="743">
        <v>3957415</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t="s">
        <v>122</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3349</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937885</v>
      </c>
      <c r="CS38" s="660"/>
      <c r="CT38" s="660"/>
      <c r="CU38" s="660"/>
      <c r="CV38" s="660"/>
      <c r="CW38" s="660"/>
      <c r="CX38" s="660"/>
      <c r="CY38" s="661"/>
      <c r="CZ38" s="664">
        <v>14.2</v>
      </c>
      <c r="DA38" s="693"/>
      <c r="DB38" s="693"/>
      <c r="DC38" s="697"/>
      <c r="DD38" s="668">
        <v>866381</v>
      </c>
      <c r="DE38" s="660"/>
      <c r="DF38" s="660"/>
      <c r="DG38" s="660"/>
      <c r="DH38" s="660"/>
      <c r="DI38" s="660"/>
      <c r="DJ38" s="660"/>
      <c r="DK38" s="661"/>
      <c r="DL38" s="668">
        <v>725038</v>
      </c>
      <c r="DM38" s="660"/>
      <c r="DN38" s="660"/>
      <c r="DO38" s="660"/>
      <c r="DP38" s="660"/>
      <c r="DQ38" s="660"/>
      <c r="DR38" s="660"/>
      <c r="DS38" s="660"/>
      <c r="DT38" s="660"/>
      <c r="DU38" s="660"/>
      <c r="DV38" s="661"/>
      <c r="DW38" s="664">
        <v>17.399999999999999</v>
      </c>
      <c r="DX38" s="693"/>
      <c r="DY38" s="693"/>
      <c r="DZ38" s="693"/>
      <c r="EA38" s="693"/>
      <c r="EB38" s="693"/>
      <c r="EC38" s="694"/>
    </row>
    <row r="39" spans="2:133" ht="11.25" customHeight="1">
      <c r="AQ39" s="736" t="s">
        <v>332</v>
      </c>
      <c r="AR39" s="737"/>
      <c r="AS39" s="737"/>
      <c r="AT39" s="737"/>
      <c r="AU39" s="737"/>
      <c r="AV39" s="737"/>
      <c r="AW39" s="737"/>
      <c r="AX39" s="737"/>
      <c r="AY39" s="738"/>
      <c r="AZ39" s="659" t="s">
        <v>122</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91</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159513</v>
      </c>
      <c r="CS39" s="695"/>
      <c r="CT39" s="695"/>
      <c r="CU39" s="695"/>
      <c r="CV39" s="695"/>
      <c r="CW39" s="695"/>
      <c r="CX39" s="695"/>
      <c r="CY39" s="696"/>
      <c r="CZ39" s="664">
        <v>2.4</v>
      </c>
      <c r="DA39" s="693"/>
      <c r="DB39" s="693"/>
      <c r="DC39" s="697"/>
      <c r="DD39" s="668">
        <v>100000</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c r="AQ40" s="736" t="s">
        <v>336</v>
      </c>
      <c r="AR40" s="737"/>
      <c r="AS40" s="737"/>
      <c r="AT40" s="737"/>
      <c r="AU40" s="737"/>
      <c r="AV40" s="737"/>
      <c r="AW40" s="737"/>
      <c r="AX40" s="737"/>
      <c r="AY40" s="738"/>
      <c r="AZ40" s="659">
        <v>138887</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85</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77392</v>
      </c>
      <c r="CS40" s="660"/>
      <c r="CT40" s="660"/>
      <c r="CU40" s="660"/>
      <c r="CV40" s="660"/>
      <c r="CW40" s="660"/>
      <c r="CX40" s="660"/>
      <c r="CY40" s="661"/>
      <c r="CZ40" s="664">
        <v>1.2</v>
      </c>
      <c r="DA40" s="693"/>
      <c r="DB40" s="693"/>
      <c r="DC40" s="697"/>
      <c r="DD40" s="668" t="s">
        <v>122</v>
      </c>
      <c r="DE40" s="660"/>
      <c r="DF40" s="660"/>
      <c r="DG40" s="660"/>
      <c r="DH40" s="660"/>
      <c r="DI40" s="660"/>
      <c r="DJ40" s="660"/>
      <c r="DK40" s="661"/>
      <c r="DL40" s="668" t="s">
        <v>122</v>
      </c>
      <c r="DM40" s="660"/>
      <c r="DN40" s="660"/>
      <c r="DO40" s="660"/>
      <c r="DP40" s="660"/>
      <c r="DQ40" s="660"/>
      <c r="DR40" s="660"/>
      <c r="DS40" s="660"/>
      <c r="DT40" s="660"/>
      <c r="DU40" s="660"/>
      <c r="DV40" s="661"/>
      <c r="DW40" s="664" t="s">
        <v>122</v>
      </c>
      <c r="DX40" s="693"/>
      <c r="DY40" s="693"/>
      <c r="DZ40" s="693"/>
      <c r="EA40" s="693"/>
      <c r="EB40" s="693"/>
      <c r="EC40" s="694"/>
    </row>
    <row r="41" spans="2:133" ht="11.25" customHeight="1">
      <c r="AQ41" s="746" t="s">
        <v>339</v>
      </c>
      <c r="AR41" s="747"/>
      <c r="AS41" s="747"/>
      <c r="AT41" s="747"/>
      <c r="AU41" s="747"/>
      <c r="AV41" s="747"/>
      <c r="AW41" s="747"/>
      <c r="AX41" s="747"/>
      <c r="AY41" s="748"/>
      <c r="AZ41" s="739">
        <v>312231</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255</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1441792</v>
      </c>
      <c r="CS42" s="660"/>
      <c r="CT42" s="660"/>
      <c r="CU42" s="660"/>
      <c r="CV42" s="660"/>
      <c r="CW42" s="660"/>
      <c r="CX42" s="660"/>
      <c r="CY42" s="661"/>
      <c r="CZ42" s="664">
        <v>21.9</v>
      </c>
      <c r="DA42" s="665"/>
      <c r="DB42" s="665"/>
      <c r="DC42" s="760"/>
      <c r="DD42" s="668">
        <v>671078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36681</v>
      </c>
      <c r="CS43" s="695"/>
      <c r="CT43" s="695"/>
      <c r="CU43" s="695"/>
      <c r="CV43" s="695"/>
      <c r="CW43" s="695"/>
      <c r="CX43" s="695"/>
      <c r="CY43" s="696"/>
      <c r="CZ43" s="664">
        <v>0.6</v>
      </c>
      <c r="DA43" s="693"/>
      <c r="DB43" s="693"/>
      <c r="DC43" s="697"/>
      <c r="DD43" s="668">
        <v>36681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346</v>
      </c>
      <c r="CD44" s="771" t="s">
        <v>298</v>
      </c>
      <c r="CE44" s="772"/>
      <c r="CF44" s="656" t="s">
        <v>347</v>
      </c>
      <c r="CG44" s="657"/>
      <c r="CH44" s="657"/>
      <c r="CI44" s="657"/>
      <c r="CJ44" s="657"/>
      <c r="CK44" s="657"/>
      <c r="CL44" s="657"/>
      <c r="CM44" s="657"/>
      <c r="CN44" s="657"/>
      <c r="CO44" s="657"/>
      <c r="CP44" s="657"/>
      <c r="CQ44" s="658"/>
      <c r="CR44" s="659">
        <v>1439400</v>
      </c>
      <c r="CS44" s="660"/>
      <c r="CT44" s="660"/>
      <c r="CU44" s="660"/>
      <c r="CV44" s="660"/>
      <c r="CW44" s="660"/>
      <c r="CX44" s="660"/>
      <c r="CY44" s="661"/>
      <c r="CZ44" s="664">
        <v>21.8</v>
      </c>
      <c r="DA44" s="665"/>
      <c r="DB44" s="665"/>
      <c r="DC44" s="760"/>
      <c r="DD44" s="668">
        <v>670881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348</v>
      </c>
      <c r="CG45" s="657"/>
      <c r="CH45" s="657"/>
      <c r="CI45" s="657"/>
      <c r="CJ45" s="657"/>
      <c r="CK45" s="657"/>
      <c r="CL45" s="657"/>
      <c r="CM45" s="657"/>
      <c r="CN45" s="657"/>
      <c r="CO45" s="657"/>
      <c r="CP45" s="657"/>
      <c r="CQ45" s="658"/>
      <c r="CR45" s="659">
        <v>791075</v>
      </c>
      <c r="CS45" s="695"/>
      <c r="CT45" s="695"/>
      <c r="CU45" s="695"/>
      <c r="CV45" s="695"/>
      <c r="CW45" s="695"/>
      <c r="CX45" s="695"/>
      <c r="CY45" s="696"/>
      <c r="CZ45" s="664">
        <v>12</v>
      </c>
      <c r="DA45" s="693"/>
      <c r="DB45" s="693"/>
      <c r="DC45" s="697"/>
      <c r="DD45" s="668">
        <v>123662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349</v>
      </c>
      <c r="CG46" s="657"/>
      <c r="CH46" s="657"/>
      <c r="CI46" s="657"/>
      <c r="CJ46" s="657"/>
      <c r="CK46" s="657"/>
      <c r="CL46" s="657"/>
      <c r="CM46" s="657"/>
      <c r="CN46" s="657"/>
      <c r="CO46" s="657"/>
      <c r="CP46" s="657"/>
      <c r="CQ46" s="658"/>
      <c r="CR46" s="659">
        <v>646008</v>
      </c>
      <c r="CS46" s="660"/>
      <c r="CT46" s="660"/>
      <c r="CU46" s="660"/>
      <c r="CV46" s="660"/>
      <c r="CW46" s="660"/>
      <c r="CX46" s="660"/>
      <c r="CY46" s="661"/>
      <c r="CZ46" s="664">
        <v>9.8000000000000007</v>
      </c>
      <c r="DA46" s="665"/>
      <c r="DB46" s="665"/>
      <c r="DC46" s="760"/>
      <c r="DD46" s="668">
        <v>544902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350</v>
      </c>
      <c r="CG47" s="657"/>
      <c r="CH47" s="657"/>
      <c r="CI47" s="657"/>
      <c r="CJ47" s="657"/>
      <c r="CK47" s="657"/>
      <c r="CL47" s="657"/>
      <c r="CM47" s="657"/>
      <c r="CN47" s="657"/>
      <c r="CO47" s="657"/>
      <c r="CP47" s="657"/>
      <c r="CQ47" s="658"/>
      <c r="CR47" s="659">
        <v>2392</v>
      </c>
      <c r="CS47" s="695"/>
      <c r="CT47" s="695"/>
      <c r="CU47" s="695"/>
      <c r="CV47" s="695"/>
      <c r="CW47" s="695"/>
      <c r="CX47" s="695"/>
      <c r="CY47" s="696"/>
      <c r="CZ47" s="664">
        <v>0</v>
      </c>
      <c r="DA47" s="693"/>
      <c r="DB47" s="693"/>
      <c r="DC47" s="697"/>
      <c r="DD47" s="668">
        <v>197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351</v>
      </c>
      <c r="CG48" s="657"/>
      <c r="CH48" s="657"/>
      <c r="CI48" s="657"/>
      <c r="CJ48" s="657"/>
      <c r="CK48" s="657"/>
      <c r="CL48" s="657"/>
      <c r="CM48" s="657"/>
      <c r="CN48" s="657"/>
      <c r="CO48" s="657"/>
      <c r="CP48" s="657"/>
      <c r="CQ48" s="658"/>
      <c r="CR48" s="659" t="s">
        <v>225</v>
      </c>
      <c r="CS48" s="660"/>
      <c r="CT48" s="660"/>
      <c r="CU48" s="660"/>
      <c r="CV48" s="660"/>
      <c r="CW48" s="660"/>
      <c r="CX48" s="660"/>
      <c r="CY48" s="661"/>
      <c r="CZ48" s="664" t="s">
        <v>122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352</v>
      </c>
      <c r="CE49" s="705"/>
      <c r="CF49" s="705"/>
      <c r="CG49" s="705"/>
      <c r="CH49" s="705"/>
      <c r="CI49" s="705"/>
      <c r="CJ49" s="705"/>
      <c r="CK49" s="705"/>
      <c r="CL49" s="705"/>
      <c r="CM49" s="705"/>
      <c r="CN49" s="705"/>
      <c r="CO49" s="705"/>
      <c r="CP49" s="705"/>
      <c r="CQ49" s="706"/>
      <c r="CR49" s="739">
        <v>6591140</v>
      </c>
      <c r="CS49" s="729"/>
      <c r="CT49" s="729"/>
      <c r="CU49" s="729"/>
      <c r="CV49" s="729"/>
      <c r="CW49" s="729"/>
      <c r="CX49" s="729"/>
      <c r="CY49" s="761"/>
      <c r="CZ49" s="744">
        <v>100</v>
      </c>
      <c r="DA49" s="762"/>
      <c r="DB49" s="762"/>
      <c r="DC49" s="763"/>
      <c r="DD49" s="764">
        <v>4736508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RR7OE5JwrRrPko/Th38vWPJCfH7yLxSEXTNAga463TnLW3l9D/R+VYF5OkDHkYhah8So+35ek0cuvuXrHEWaew==" saltValue="wU1jVBBq8JGcBNVd7qdmm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375</v>
      </c>
      <c r="C7" s="792"/>
      <c r="D7" s="792"/>
      <c r="E7" s="792"/>
      <c r="F7" s="792"/>
      <c r="G7" s="792"/>
      <c r="H7" s="792"/>
      <c r="I7" s="792"/>
      <c r="J7" s="792"/>
      <c r="K7" s="792"/>
      <c r="L7" s="792"/>
      <c r="M7" s="792"/>
      <c r="N7" s="792"/>
      <c r="O7" s="792"/>
      <c r="P7" s="793"/>
      <c r="Q7" s="794">
        <v>6910</v>
      </c>
      <c r="R7" s="795"/>
      <c r="S7" s="795"/>
      <c r="T7" s="795"/>
      <c r="U7" s="795"/>
      <c r="V7" s="795">
        <v>6591</v>
      </c>
      <c r="W7" s="795"/>
      <c r="X7" s="795"/>
      <c r="Y7" s="795"/>
      <c r="Z7" s="795"/>
      <c r="AA7" s="795">
        <v>319</v>
      </c>
      <c r="AB7" s="795"/>
      <c r="AC7" s="795"/>
      <c r="AD7" s="795"/>
      <c r="AE7" s="796"/>
      <c r="AF7" s="797">
        <v>276</v>
      </c>
      <c r="AG7" s="798"/>
      <c r="AH7" s="798"/>
      <c r="AI7" s="798"/>
      <c r="AJ7" s="799"/>
      <c r="AK7" s="834">
        <v>394</v>
      </c>
      <c r="AL7" s="835"/>
      <c r="AM7" s="835"/>
      <c r="AN7" s="835"/>
      <c r="AO7" s="835"/>
      <c r="AP7" s="835">
        <v>4174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573</v>
      </c>
      <c r="BT7" s="839"/>
      <c r="BU7" s="839"/>
      <c r="BV7" s="839"/>
      <c r="BW7" s="839"/>
      <c r="BX7" s="839"/>
      <c r="BY7" s="839"/>
      <c r="BZ7" s="839"/>
      <c r="CA7" s="839"/>
      <c r="CB7" s="839"/>
      <c r="CC7" s="839"/>
      <c r="CD7" s="839"/>
      <c r="CE7" s="839"/>
      <c r="CF7" s="839"/>
      <c r="CG7" s="840"/>
      <c r="CH7" s="831">
        <v>0</v>
      </c>
      <c r="CI7" s="832"/>
      <c r="CJ7" s="832"/>
      <c r="CK7" s="832"/>
      <c r="CL7" s="833"/>
      <c r="CM7" s="831">
        <v>65</v>
      </c>
      <c r="CN7" s="832"/>
      <c r="CO7" s="832"/>
      <c r="CP7" s="832"/>
      <c r="CQ7" s="833"/>
      <c r="CR7" s="831">
        <v>4</v>
      </c>
      <c r="CS7" s="832"/>
      <c r="CT7" s="832"/>
      <c r="CU7" s="832"/>
      <c r="CV7" s="833"/>
      <c r="CW7" s="831" t="s">
        <v>574</v>
      </c>
      <c r="CX7" s="832"/>
      <c r="CY7" s="832"/>
      <c r="CZ7" s="832"/>
      <c r="DA7" s="833"/>
      <c r="DB7" s="831" t="s">
        <v>574</v>
      </c>
      <c r="DC7" s="832"/>
      <c r="DD7" s="832"/>
      <c r="DE7" s="832"/>
      <c r="DF7" s="833"/>
      <c r="DG7" s="831" t="s">
        <v>574</v>
      </c>
      <c r="DH7" s="832"/>
      <c r="DI7" s="832"/>
      <c r="DJ7" s="832"/>
      <c r="DK7" s="833"/>
      <c r="DL7" s="831" t="s">
        <v>574</v>
      </c>
      <c r="DM7" s="832"/>
      <c r="DN7" s="832"/>
      <c r="DO7" s="832"/>
      <c r="DP7" s="833"/>
      <c r="DQ7" s="831" t="s">
        <v>574</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571</v>
      </c>
      <c r="BT8" s="829"/>
      <c r="BU8" s="829"/>
      <c r="BV8" s="829"/>
      <c r="BW8" s="829"/>
      <c r="BX8" s="829"/>
      <c r="BY8" s="829"/>
      <c r="BZ8" s="829"/>
      <c r="CA8" s="829"/>
      <c r="CB8" s="829"/>
      <c r="CC8" s="829"/>
      <c r="CD8" s="829"/>
      <c r="CE8" s="829"/>
      <c r="CF8" s="829"/>
      <c r="CG8" s="830"/>
      <c r="CH8" s="841">
        <v>13</v>
      </c>
      <c r="CI8" s="842"/>
      <c r="CJ8" s="842"/>
      <c r="CK8" s="842"/>
      <c r="CL8" s="843"/>
      <c r="CM8" s="841">
        <v>104</v>
      </c>
      <c r="CN8" s="842"/>
      <c r="CO8" s="842"/>
      <c r="CP8" s="842"/>
      <c r="CQ8" s="843"/>
      <c r="CR8" s="841">
        <v>9</v>
      </c>
      <c r="CS8" s="842"/>
      <c r="CT8" s="842"/>
      <c r="CU8" s="842"/>
      <c r="CV8" s="843"/>
      <c r="CW8" s="841" t="s">
        <v>567</v>
      </c>
      <c r="CX8" s="842"/>
      <c r="CY8" s="842"/>
      <c r="CZ8" s="842"/>
      <c r="DA8" s="843"/>
      <c r="DB8" s="841" t="s">
        <v>567</v>
      </c>
      <c r="DC8" s="842"/>
      <c r="DD8" s="842"/>
      <c r="DE8" s="842"/>
      <c r="DF8" s="843"/>
      <c r="DG8" s="841" t="s">
        <v>572</v>
      </c>
      <c r="DH8" s="842"/>
      <c r="DI8" s="842"/>
      <c r="DJ8" s="842"/>
      <c r="DK8" s="843"/>
      <c r="DL8" s="841" t="s">
        <v>567</v>
      </c>
      <c r="DM8" s="842"/>
      <c r="DN8" s="842"/>
      <c r="DO8" s="842"/>
      <c r="DP8" s="843"/>
      <c r="DQ8" s="841" t="s">
        <v>567</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377</v>
      </c>
      <c r="B23" s="850" t="s">
        <v>378</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276</v>
      </c>
      <c r="AG23" s="854"/>
      <c r="AH23" s="854"/>
      <c r="AI23" s="854"/>
      <c r="AJ23" s="857"/>
      <c r="AK23" s="858"/>
      <c r="AL23" s="859"/>
      <c r="AM23" s="859"/>
      <c r="AN23" s="859"/>
      <c r="AO23" s="859"/>
      <c r="AP23" s="854"/>
      <c r="AQ23" s="854"/>
      <c r="AR23" s="854"/>
      <c r="AS23" s="854"/>
      <c r="AT23" s="854"/>
      <c r="AU23" s="860"/>
      <c r="AV23" s="860"/>
      <c r="AW23" s="860"/>
      <c r="AX23" s="860"/>
      <c r="AY23" s="861"/>
      <c r="AZ23" s="869" t="s">
        <v>379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358</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390</v>
      </c>
      <c r="C28" s="792"/>
      <c r="D28" s="792"/>
      <c r="E28" s="792"/>
      <c r="F28" s="792"/>
      <c r="G28" s="792"/>
      <c r="H28" s="792"/>
      <c r="I28" s="792"/>
      <c r="J28" s="792"/>
      <c r="K28" s="792"/>
      <c r="L28" s="792"/>
      <c r="M28" s="792"/>
      <c r="N28" s="792"/>
      <c r="O28" s="792"/>
      <c r="P28" s="793"/>
      <c r="Q28" s="882">
        <v>1753</v>
      </c>
      <c r="R28" s="883"/>
      <c r="S28" s="883"/>
      <c r="T28" s="883"/>
      <c r="U28" s="883"/>
      <c r="V28" s="883">
        <v>1572</v>
      </c>
      <c r="W28" s="883"/>
      <c r="X28" s="883"/>
      <c r="Y28" s="883"/>
      <c r="Z28" s="883"/>
      <c r="AA28" s="883">
        <v>181</v>
      </c>
      <c r="AB28" s="883"/>
      <c r="AC28" s="883"/>
      <c r="AD28" s="883"/>
      <c r="AE28" s="884"/>
      <c r="AF28" s="885">
        <v>181</v>
      </c>
      <c r="AG28" s="883"/>
      <c r="AH28" s="883"/>
      <c r="AI28" s="883"/>
      <c r="AJ28" s="886"/>
      <c r="AK28" s="887">
        <v>139</v>
      </c>
      <c r="AL28" s="878"/>
      <c r="AM28" s="878"/>
      <c r="AN28" s="878"/>
      <c r="AO28" s="878"/>
      <c r="AP28" s="878" t="s">
        <v>567</v>
      </c>
      <c r="AQ28" s="878"/>
      <c r="AR28" s="878"/>
      <c r="AS28" s="878"/>
      <c r="AT28" s="878"/>
      <c r="AU28" s="878" t="s">
        <v>567</v>
      </c>
      <c r="AV28" s="878"/>
      <c r="AW28" s="878"/>
      <c r="AX28" s="878"/>
      <c r="AY28" s="878"/>
      <c r="AZ28" s="879" t="s">
        <v>567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391</v>
      </c>
      <c r="C29" s="816"/>
      <c r="D29" s="816"/>
      <c r="E29" s="816"/>
      <c r="F29" s="816"/>
      <c r="G29" s="816"/>
      <c r="H29" s="816"/>
      <c r="I29" s="816"/>
      <c r="J29" s="816"/>
      <c r="K29" s="816"/>
      <c r="L29" s="816"/>
      <c r="M29" s="816"/>
      <c r="N29" s="816"/>
      <c r="O29" s="816"/>
      <c r="P29" s="817"/>
      <c r="Q29" s="818">
        <v>1302</v>
      </c>
      <c r="R29" s="819"/>
      <c r="S29" s="819"/>
      <c r="T29" s="819"/>
      <c r="U29" s="819"/>
      <c r="V29" s="819">
        <v>1278</v>
      </c>
      <c r="W29" s="819"/>
      <c r="X29" s="819"/>
      <c r="Y29" s="819"/>
      <c r="Z29" s="819"/>
      <c r="AA29" s="819">
        <v>24</v>
      </c>
      <c r="AB29" s="819"/>
      <c r="AC29" s="819"/>
      <c r="AD29" s="819"/>
      <c r="AE29" s="820"/>
      <c r="AF29" s="821">
        <v>24</v>
      </c>
      <c r="AG29" s="822"/>
      <c r="AH29" s="822"/>
      <c r="AI29" s="822"/>
      <c r="AJ29" s="823"/>
      <c r="AK29" s="890">
        <v>136</v>
      </c>
      <c r="AL29" s="891"/>
      <c r="AM29" s="891"/>
      <c r="AN29" s="891"/>
      <c r="AO29" s="891"/>
      <c r="AP29" s="891" t="s">
        <v>567</v>
      </c>
      <c r="AQ29" s="891"/>
      <c r="AR29" s="891"/>
      <c r="AS29" s="891"/>
      <c r="AT29" s="891"/>
      <c r="AU29" s="891" t="s">
        <v>568</v>
      </c>
      <c r="AV29" s="891"/>
      <c r="AW29" s="891"/>
      <c r="AX29" s="891"/>
      <c r="AY29" s="891"/>
      <c r="AZ29" s="892" t="s">
        <v>567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392</v>
      </c>
      <c r="C30" s="816"/>
      <c r="D30" s="816"/>
      <c r="E30" s="816"/>
      <c r="F30" s="816"/>
      <c r="G30" s="816"/>
      <c r="H30" s="816"/>
      <c r="I30" s="816"/>
      <c r="J30" s="816"/>
      <c r="K30" s="816"/>
      <c r="L30" s="816"/>
      <c r="M30" s="816"/>
      <c r="N30" s="816"/>
      <c r="O30" s="816"/>
      <c r="P30" s="817"/>
      <c r="Q30" s="818">
        <v>155</v>
      </c>
      <c r="R30" s="819"/>
      <c r="S30" s="819"/>
      <c r="T30" s="819"/>
      <c r="U30" s="819"/>
      <c r="V30" s="819">
        <v>155</v>
      </c>
      <c r="W30" s="819"/>
      <c r="X30" s="819"/>
      <c r="Y30" s="819"/>
      <c r="Z30" s="819"/>
      <c r="AA30" s="819">
        <v>0</v>
      </c>
      <c r="AB30" s="819"/>
      <c r="AC30" s="819"/>
      <c r="AD30" s="819"/>
      <c r="AE30" s="820"/>
      <c r="AF30" s="821">
        <v>0</v>
      </c>
      <c r="AG30" s="822"/>
      <c r="AH30" s="822"/>
      <c r="AI30" s="822"/>
      <c r="AJ30" s="823"/>
      <c r="AK30" s="890">
        <v>176</v>
      </c>
      <c r="AL30" s="891"/>
      <c r="AM30" s="891"/>
      <c r="AN30" s="891"/>
      <c r="AO30" s="891"/>
      <c r="AP30" s="891" t="s">
        <v>567</v>
      </c>
      <c r="AQ30" s="891"/>
      <c r="AR30" s="891"/>
      <c r="AS30" s="891"/>
      <c r="AT30" s="891"/>
      <c r="AU30" s="891" t="s">
        <v>567</v>
      </c>
      <c r="AV30" s="891"/>
      <c r="AW30" s="891"/>
      <c r="AX30" s="891"/>
      <c r="AY30" s="891"/>
      <c r="AZ30" s="892" t="s">
        <v>569</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393</v>
      </c>
      <c r="C31" s="816"/>
      <c r="D31" s="816"/>
      <c r="E31" s="816"/>
      <c r="F31" s="816"/>
      <c r="G31" s="816"/>
      <c r="H31" s="816"/>
      <c r="I31" s="816"/>
      <c r="J31" s="816"/>
      <c r="K31" s="816"/>
      <c r="L31" s="816"/>
      <c r="M31" s="816"/>
      <c r="N31" s="816"/>
      <c r="O31" s="816"/>
      <c r="P31" s="817"/>
      <c r="Q31" s="818">
        <v>282</v>
      </c>
      <c r="R31" s="819"/>
      <c r="S31" s="819"/>
      <c r="T31" s="819"/>
      <c r="U31" s="819"/>
      <c r="V31" s="819">
        <v>261</v>
      </c>
      <c r="W31" s="819"/>
      <c r="X31" s="819"/>
      <c r="Y31" s="819"/>
      <c r="Z31" s="819"/>
      <c r="AA31" s="819">
        <v>21</v>
      </c>
      <c r="AB31" s="819"/>
      <c r="AC31" s="819"/>
      <c r="AD31" s="819"/>
      <c r="AE31" s="820"/>
      <c r="AF31" s="821">
        <v>321</v>
      </c>
      <c r="AG31" s="822"/>
      <c r="AH31" s="822"/>
      <c r="AI31" s="822"/>
      <c r="AJ31" s="823"/>
      <c r="AK31" s="890">
        <v>29</v>
      </c>
      <c r="AL31" s="891"/>
      <c r="AM31" s="891"/>
      <c r="AN31" s="891"/>
      <c r="AO31" s="891"/>
      <c r="AP31" s="891">
        <v>732</v>
      </c>
      <c r="AQ31" s="891"/>
      <c r="AR31" s="891"/>
      <c r="AS31" s="891"/>
      <c r="AT31" s="891"/>
      <c r="AU31" s="891">
        <v>160</v>
      </c>
      <c r="AV31" s="891"/>
      <c r="AW31" s="891"/>
      <c r="AX31" s="891"/>
      <c r="AY31" s="891"/>
      <c r="AZ31" s="892" t="s">
        <v>567</v>
      </c>
      <c r="BA31" s="892"/>
      <c r="BB31" s="892"/>
      <c r="BC31" s="892"/>
      <c r="BD31" s="892"/>
      <c r="BE31" s="888" t="s">
        <v>394</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395</v>
      </c>
      <c r="C32" s="816"/>
      <c r="D32" s="816"/>
      <c r="E32" s="816"/>
      <c r="F32" s="816"/>
      <c r="G32" s="816"/>
      <c r="H32" s="816"/>
      <c r="I32" s="816"/>
      <c r="J32" s="816"/>
      <c r="K32" s="816"/>
      <c r="L32" s="816"/>
      <c r="M32" s="816"/>
      <c r="N32" s="816"/>
      <c r="O32" s="816"/>
      <c r="P32" s="817"/>
      <c r="Q32" s="818">
        <v>444</v>
      </c>
      <c r="R32" s="819"/>
      <c r="S32" s="819"/>
      <c r="T32" s="819"/>
      <c r="U32" s="819"/>
      <c r="V32" s="819">
        <v>420</v>
      </c>
      <c r="W32" s="819"/>
      <c r="X32" s="819"/>
      <c r="Y32" s="819"/>
      <c r="Z32" s="819"/>
      <c r="AA32" s="819">
        <v>24</v>
      </c>
      <c r="AB32" s="819"/>
      <c r="AC32" s="819"/>
      <c r="AD32" s="819"/>
      <c r="AE32" s="820"/>
      <c r="AF32" s="821">
        <v>24</v>
      </c>
      <c r="AG32" s="822"/>
      <c r="AH32" s="822"/>
      <c r="AI32" s="822"/>
      <c r="AJ32" s="823"/>
      <c r="AK32" s="890">
        <v>183</v>
      </c>
      <c r="AL32" s="891"/>
      <c r="AM32" s="891"/>
      <c r="AN32" s="891"/>
      <c r="AO32" s="891"/>
      <c r="AP32" s="891">
        <v>1836</v>
      </c>
      <c r="AQ32" s="891"/>
      <c r="AR32" s="891"/>
      <c r="AS32" s="891"/>
      <c r="AT32" s="891"/>
      <c r="AU32" s="891">
        <v>1660</v>
      </c>
      <c r="AV32" s="891"/>
      <c r="AW32" s="891"/>
      <c r="AX32" s="891"/>
      <c r="AY32" s="891"/>
      <c r="AZ32" s="892" t="s">
        <v>567</v>
      </c>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397</v>
      </c>
      <c r="C33" s="816"/>
      <c r="D33" s="816"/>
      <c r="E33" s="816"/>
      <c r="F33" s="816"/>
      <c r="G33" s="816"/>
      <c r="H33" s="816"/>
      <c r="I33" s="816"/>
      <c r="J33" s="816"/>
      <c r="K33" s="816"/>
      <c r="L33" s="816"/>
      <c r="M33" s="816"/>
      <c r="N33" s="816"/>
      <c r="O33" s="816"/>
      <c r="P33" s="817"/>
      <c r="Q33" s="818">
        <v>397</v>
      </c>
      <c r="R33" s="819"/>
      <c r="S33" s="819"/>
      <c r="T33" s="819"/>
      <c r="U33" s="819"/>
      <c r="V33" s="819">
        <v>379</v>
      </c>
      <c r="W33" s="819"/>
      <c r="X33" s="819"/>
      <c r="Y33" s="819"/>
      <c r="Z33" s="819"/>
      <c r="AA33" s="819">
        <v>18</v>
      </c>
      <c r="AB33" s="819"/>
      <c r="AC33" s="819"/>
      <c r="AD33" s="819"/>
      <c r="AE33" s="820"/>
      <c r="AF33" s="821">
        <v>18</v>
      </c>
      <c r="AG33" s="822"/>
      <c r="AH33" s="822"/>
      <c r="AI33" s="822"/>
      <c r="AJ33" s="823"/>
      <c r="AK33" s="890">
        <v>304</v>
      </c>
      <c r="AL33" s="891"/>
      <c r="AM33" s="891"/>
      <c r="AN33" s="891"/>
      <c r="AO33" s="891"/>
      <c r="AP33" s="891">
        <v>2850</v>
      </c>
      <c r="AQ33" s="891"/>
      <c r="AR33" s="891"/>
      <c r="AS33" s="891"/>
      <c r="AT33" s="891"/>
      <c r="AU33" s="891">
        <v>2420</v>
      </c>
      <c r="AV33" s="891"/>
      <c r="AW33" s="891"/>
      <c r="AX33" s="891"/>
      <c r="AY33" s="891"/>
      <c r="AZ33" s="892" t="s">
        <v>567</v>
      </c>
      <c r="BA33" s="892"/>
      <c r="BB33" s="892"/>
      <c r="BC33" s="892"/>
      <c r="BD33" s="892"/>
      <c r="BE33" s="888" t="s">
        <v>398</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399</v>
      </c>
      <c r="C34" s="816"/>
      <c r="D34" s="816"/>
      <c r="E34" s="816"/>
      <c r="F34" s="816"/>
      <c r="G34" s="816"/>
      <c r="H34" s="816"/>
      <c r="I34" s="816"/>
      <c r="J34" s="816"/>
      <c r="K34" s="816"/>
      <c r="L34" s="816"/>
      <c r="M34" s="816"/>
      <c r="N34" s="816"/>
      <c r="O34" s="816"/>
      <c r="P34" s="817"/>
      <c r="Q34" s="818">
        <v>535</v>
      </c>
      <c r="R34" s="819"/>
      <c r="S34" s="819"/>
      <c r="T34" s="819"/>
      <c r="U34" s="819"/>
      <c r="V34" s="819">
        <v>490</v>
      </c>
      <c r="W34" s="819"/>
      <c r="X34" s="819"/>
      <c r="Y34" s="819"/>
      <c r="Z34" s="819"/>
      <c r="AA34" s="819">
        <v>45</v>
      </c>
      <c r="AB34" s="819"/>
      <c r="AC34" s="819"/>
      <c r="AD34" s="819"/>
      <c r="AE34" s="820"/>
      <c r="AF34" s="821">
        <v>45</v>
      </c>
      <c r="AG34" s="822"/>
      <c r="AH34" s="822"/>
      <c r="AI34" s="822"/>
      <c r="AJ34" s="823"/>
      <c r="AK34" s="890" t="s">
        <v>567</v>
      </c>
      <c r="AL34" s="891"/>
      <c r="AM34" s="891"/>
      <c r="AN34" s="891"/>
      <c r="AO34" s="891"/>
      <c r="AP34" s="891" t="s">
        <v>567</v>
      </c>
      <c r="AQ34" s="891"/>
      <c r="AR34" s="891"/>
      <c r="AS34" s="891"/>
      <c r="AT34" s="891"/>
      <c r="AU34" s="891" t="s">
        <v>567</v>
      </c>
      <c r="AV34" s="891"/>
      <c r="AW34" s="891"/>
      <c r="AX34" s="891"/>
      <c r="AY34" s="891"/>
      <c r="AZ34" s="892" t="s">
        <v>567</v>
      </c>
      <c r="BA34" s="892"/>
      <c r="BB34" s="892"/>
      <c r="BC34" s="892"/>
      <c r="BD34" s="892"/>
      <c r="BE34" s="888" t="s">
        <v>398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400</v>
      </c>
      <c r="C35" s="816"/>
      <c r="D35" s="816"/>
      <c r="E35" s="816"/>
      <c r="F35" s="816"/>
      <c r="G35" s="816"/>
      <c r="H35" s="816"/>
      <c r="I35" s="816"/>
      <c r="J35" s="816"/>
      <c r="K35" s="816"/>
      <c r="L35" s="816"/>
      <c r="M35" s="816"/>
      <c r="N35" s="816"/>
      <c r="O35" s="816"/>
      <c r="P35" s="817"/>
      <c r="Q35" s="818">
        <v>15</v>
      </c>
      <c r="R35" s="819"/>
      <c r="S35" s="819"/>
      <c r="T35" s="819"/>
      <c r="U35" s="819"/>
      <c r="V35" s="819">
        <v>9</v>
      </c>
      <c r="W35" s="819"/>
      <c r="X35" s="819"/>
      <c r="Y35" s="819"/>
      <c r="Z35" s="819"/>
      <c r="AA35" s="819">
        <v>6</v>
      </c>
      <c r="AB35" s="819"/>
      <c r="AC35" s="819"/>
      <c r="AD35" s="819"/>
      <c r="AE35" s="820"/>
      <c r="AF35" s="821">
        <v>6</v>
      </c>
      <c r="AG35" s="822"/>
      <c r="AH35" s="822"/>
      <c r="AI35" s="822"/>
      <c r="AJ35" s="823"/>
      <c r="AK35" s="890" t="s">
        <v>567</v>
      </c>
      <c r="AL35" s="891"/>
      <c r="AM35" s="891"/>
      <c r="AN35" s="891"/>
      <c r="AO35" s="891"/>
      <c r="AP35" s="891" t="s">
        <v>567</v>
      </c>
      <c r="AQ35" s="891"/>
      <c r="AR35" s="891"/>
      <c r="AS35" s="891"/>
      <c r="AT35" s="891"/>
      <c r="AU35" s="891" t="s">
        <v>567</v>
      </c>
      <c r="AV35" s="891"/>
      <c r="AW35" s="891"/>
      <c r="AX35" s="891"/>
      <c r="AY35" s="891"/>
      <c r="AZ35" s="892" t="s">
        <v>570</v>
      </c>
      <c r="BA35" s="892"/>
      <c r="BB35" s="892"/>
      <c r="BC35" s="892"/>
      <c r="BD35" s="892"/>
      <c r="BE35" s="888" t="s">
        <v>396</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377</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619</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2" t="s">
        <v>409</v>
      </c>
      <c r="AG66" s="873"/>
      <c r="AH66" s="873"/>
      <c r="AI66" s="873"/>
      <c r="AJ66" s="913"/>
      <c r="AK66" s="777" t="s">
        <v>410</v>
      </c>
      <c r="AL66" s="801"/>
      <c r="AM66" s="801"/>
      <c r="AN66" s="801"/>
      <c r="AO66" s="802"/>
      <c r="AP66" s="777" t="s">
        <v>411</v>
      </c>
      <c r="AQ66" s="778"/>
      <c r="AR66" s="778"/>
      <c r="AS66" s="778"/>
      <c r="AT66" s="779"/>
      <c r="AU66" s="777" t="s">
        <v>412</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580</v>
      </c>
      <c r="C68" s="930"/>
      <c r="D68" s="930"/>
      <c r="E68" s="930"/>
      <c r="F68" s="930"/>
      <c r="G68" s="930"/>
      <c r="H68" s="930"/>
      <c r="I68" s="930"/>
      <c r="J68" s="930"/>
      <c r="K68" s="930"/>
      <c r="L68" s="930"/>
      <c r="M68" s="930"/>
      <c r="N68" s="930"/>
      <c r="O68" s="930"/>
      <c r="P68" s="931"/>
      <c r="Q68" s="932">
        <v>5944</v>
      </c>
      <c r="R68" s="926"/>
      <c r="S68" s="926"/>
      <c r="T68" s="926"/>
      <c r="U68" s="926"/>
      <c r="V68" s="926">
        <v>5777</v>
      </c>
      <c r="W68" s="926"/>
      <c r="X68" s="926"/>
      <c r="Y68" s="926"/>
      <c r="Z68" s="926"/>
      <c r="AA68" s="926">
        <v>167</v>
      </c>
      <c r="AB68" s="926"/>
      <c r="AC68" s="926"/>
      <c r="AD68" s="926"/>
      <c r="AE68" s="926"/>
      <c r="AF68" s="926">
        <v>121</v>
      </c>
      <c r="AG68" s="926"/>
      <c r="AH68" s="926"/>
      <c r="AI68" s="926"/>
      <c r="AJ68" s="926"/>
      <c r="AK68" s="926" t="s">
        <v>506</v>
      </c>
      <c r="AL68" s="926"/>
      <c r="AM68" s="926"/>
      <c r="AN68" s="926"/>
      <c r="AO68" s="926"/>
      <c r="AP68" s="926">
        <v>1160</v>
      </c>
      <c r="AQ68" s="926"/>
      <c r="AR68" s="926"/>
      <c r="AS68" s="926"/>
      <c r="AT68" s="926"/>
      <c r="AU68" s="926">
        <v>99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581</v>
      </c>
      <c r="C69" s="934"/>
      <c r="D69" s="934"/>
      <c r="E69" s="934"/>
      <c r="F69" s="934"/>
      <c r="G69" s="934"/>
      <c r="H69" s="934"/>
      <c r="I69" s="934"/>
      <c r="J69" s="934"/>
      <c r="K69" s="934"/>
      <c r="L69" s="934"/>
      <c r="M69" s="934"/>
      <c r="N69" s="934"/>
      <c r="O69" s="934"/>
      <c r="P69" s="935"/>
      <c r="Q69" s="936">
        <v>16</v>
      </c>
      <c r="R69" s="891"/>
      <c r="S69" s="891"/>
      <c r="T69" s="891"/>
      <c r="U69" s="891"/>
      <c r="V69" s="891">
        <v>11</v>
      </c>
      <c r="W69" s="891"/>
      <c r="X69" s="891"/>
      <c r="Y69" s="891"/>
      <c r="Z69" s="891"/>
      <c r="AA69" s="891">
        <v>5</v>
      </c>
      <c r="AB69" s="891"/>
      <c r="AC69" s="891"/>
      <c r="AD69" s="891"/>
      <c r="AE69" s="891"/>
      <c r="AF69" s="891">
        <v>5</v>
      </c>
      <c r="AG69" s="891"/>
      <c r="AH69" s="891"/>
      <c r="AI69" s="891"/>
      <c r="AJ69" s="891"/>
      <c r="AK69" s="891" t="s">
        <v>506</v>
      </c>
      <c r="AL69" s="891"/>
      <c r="AM69" s="891"/>
      <c r="AN69" s="891"/>
      <c r="AO69" s="891"/>
      <c r="AP69" s="891" t="s">
        <v>506</v>
      </c>
      <c r="AQ69" s="891"/>
      <c r="AR69" s="891"/>
      <c r="AS69" s="891"/>
      <c r="AT69" s="891"/>
      <c r="AU69" s="891" t="s">
        <v>506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582</v>
      </c>
      <c r="C70" s="934"/>
      <c r="D70" s="934"/>
      <c r="E70" s="934"/>
      <c r="F70" s="934"/>
      <c r="G70" s="934"/>
      <c r="H70" s="934"/>
      <c r="I70" s="934"/>
      <c r="J70" s="934"/>
      <c r="K70" s="934"/>
      <c r="L70" s="934"/>
      <c r="M70" s="934"/>
      <c r="N70" s="934"/>
      <c r="O70" s="934"/>
      <c r="P70" s="935"/>
      <c r="Q70" s="936">
        <v>2170</v>
      </c>
      <c r="R70" s="891"/>
      <c r="S70" s="891"/>
      <c r="T70" s="891"/>
      <c r="U70" s="891"/>
      <c r="V70" s="891">
        <v>2130</v>
      </c>
      <c r="W70" s="891"/>
      <c r="X70" s="891"/>
      <c r="Y70" s="891"/>
      <c r="Z70" s="891"/>
      <c r="AA70" s="891">
        <v>40</v>
      </c>
      <c r="AB70" s="891"/>
      <c r="AC70" s="891"/>
      <c r="AD70" s="891"/>
      <c r="AE70" s="891"/>
      <c r="AF70" s="891">
        <v>40</v>
      </c>
      <c r="AG70" s="891"/>
      <c r="AH70" s="891"/>
      <c r="AI70" s="891"/>
      <c r="AJ70" s="891"/>
      <c r="AK70" s="891">
        <v>141</v>
      </c>
      <c r="AL70" s="891"/>
      <c r="AM70" s="891"/>
      <c r="AN70" s="891"/>
      <c r="AO70" s="891"/>
      <c r="AP70" s="891">
        <v>217</v>
      </c>
      <c r="AQ70" s="891"/>
      <c r="AR70" s="891"/>
      <c r="AS70" s="891"/>
      <c r="AT70" s="891"/>
      <c r="AU70" s="891">
        <v>20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583</v>
      </c>
      <c r="C71" s="934"/>
      <c r="D71" s="934"/>
      <c r="E71" s="934"/>
      <c r="F71" s="934"/>
      <c r="G71" s="934"/>
      <c r="H71" s="934"/>
      <c r="I71" s="934"/>
      <c r="J71" s="934"/>
      <c r="K71" s="934"/>
      <c r="L71" s="934"/>
      <c r="M71" s="934"/>
      <c r="N71" s="934"/>
      <c r="O71" s="934"/>
      <c r="P71" s="935"/>
      <c r="Q71" s="936">
        <v>30</v>
      </c>
      <c r="R71" s="891"/>
      <c r="S71" s="891"/>
      <c r="T71" s="891"/>
      <c r="U71" s="891"/>
      <c r="V71" s="891">
        <v>16</v>
      </c>
      <c r="W71" s="891"/>
      <c r="X71" s="891"/>
      <c r="Y71" s="891"/>
      <c r="Z71" s="891"/>
      <c r="AA71" s="891">
        <v>14</v>
      </c>
      <c r="AB71" s="891"/>
      <c r="AC71" s="891"/>
      <c r="AD71" s="891"/>
      <c r="AE71" s="891"/>
      <c r="AF71" s="891">
        <v>14</v>
      </c>
      <c r="AG71" s="891"/>
      <c r="AH71" s="891"/>
      <c r="AI71" s="891"/>
      <c r="AJ71" s="891"/>
      <c r="AK71" s="891" t="s">
        <v>506</v>
      </c>
      <c r="AL71" s="891"/>
      <c r="AM71" s="891"/>
      <c r="AN71" s="891"/>
      <c r="AO71" s="891"/>
      <c r="AP71" s="891" t="s">
        <v>506</v>
      </c>
      <c r="AQ71" s="891"/>
      <c r="AR71" s="891"/>
      <c r="AS71" s="891"/>
      <c r="AT71" s="891"/>
      <c r="AU71" s="891" t="s">
        <v>506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584</v>
      </c>
      <c r="C72" s="934"/>
      <c r="D72" s="934"/>
      <c r="E72" s="934"/>
      <c r="F72" s="934"/>
      <c r="G72" s="934"/>
      <c r="H72" s="934"/>
      <c r="I72" s="934"/>
      <c r="J72" s="934"/>
      <c r="K72" s="934"/>
      <c r="L72" s="934"/>
      <c r="M72" s="934"/>
      <c r="N72" s="934"/>
      <c r="O72" s="934"/>
      <c r="P72" s="935"/>
      <c r="Q72" s="939">
        <v>1092</v>
      </c>
      <c r="R72" s="940"/>
      <c r="S72" s="940"/>
      <c r="T72" s="940"/>
      <c r="U72" s="890"/>
      <c r="V72" s="891">
        <v>1062</v>
      </c>
      <c r="W72" s="891"/>
      <c r="X72" s="891"/>
      <c r="Y72" s="891"/>
      <c r="Z72" s="891"/>
      <c r="AA72" s="891">
        <v>30</v>
      </c>
      <c r="AB72" s="891"/>
      <c r="AC72" s="891"/>
      <c r="AD72" s="891"/>
      <c r="AE72" s="891"/>
      <c r="AF72" s="891">
        <v>30</v>
      </c>
      <c r="AG72" s="891"/>
      <c r="AH72" s="891"/>
      <c r="AI72" s="891"/>
      <c r="AJ72" s="891"/>
      <c r="AK72" s="891" t="s">
        <v>506</v>
      </c>
      <c r="AL72" s="891"/>
      <c r="AM72" s="891"/>
      <c r="AN72" s="891"/>
      <c r="AO72" s="891"/>
      <c r="AP72" s="891" t="s">
        <v>506</v>
      </c>
      <c r="AQ72" s="891"/>
      <c r="AR72" s="891"/>
      <c r="AS72" s="891"/>
      <c r="AT72" s="891"/>
      <c r="AU72" s="891" t="s">
        <v>506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585</v>
      </c>
      <c r="C73" s="934"/>
      <c r="D73" s="934"/>
      <c r="E73" s="934"/>
      <c r="F73" s="934"/>
      <c r="G73" s="934"/>
      <c r="H73" s="934"/>
      <c r="I73" s="934"/>
      <c r="J73" s="934"/>
      <c r="K73" s="934"/>
      <c r="L73" s="934"/>
      <c r="M73" s="934"/>
      <c r="N73" s="934"/>
      <c r="O73" s="934"/>
      <c r="P73" s="935"/>
      <c r="Q73" s="936">
        <v>193</v>
      </c>
      <c r="R73" s="891"/>
      <c r="S73" s="891"/>
      <c r="T73" s="891"/>
      <c r="U73" s="891"/>
      <c r="V73" s="891">
        <v>185</v>
      </c>
      <c r="W73" s="891"/>
      <c r="X73" s="891"/>
      <c r="Y73" s="891"/>
      <c r="Z73" s="891"/>
      <c r="AA73" s="891">
        <v>8</v>
      </c>
      <c r="AB73" s="891"/>
      <c r="AC73" s="891"/>
      <c r="AD73" s="891"/>
      <c r="AE73" s="891"/>
      <c r="AF73" s="891">
        <v>8</v>
      </c>
      <c r="AG73" s="891"/>
      <c r="AH73" s="891"/>
      <c r="AI73" s="891"/>
      <c r="AJ73" s="891"/>
      <c r="AK73" s="891" t="s">
        <v>506</v>
      </c>
      <c r="AL73" s="891"/>
      <c r="AM73" s="891"/>
      <c r="AN73" s="891"/>
      <c r="AO73" s="891"/>
      <c r="AP73" s="891" t="s">
        <v>506</v>
      </c>
      <c r="AQ73" s="891"/>
      <c r="AR73" s="891"/>
      <c r="AS73" s="891"/>
      <c r="AT73" s="891"/>
      <c r="AU73" s="891" t="s">
        <v>506</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586</v>
      </c>
      <c r="C74" s="934"/>
      <c r="D74" s="934"/>
      <c r="E74" s="934"/>
      <c r="F74" s="934"/>
      <c r="G74" s="934"/>
      <c r="H74" s="934"/>
      <c r="I74" s="934"/>
      <c r="J74" s="934"/>
      <c r="K74" s="934"/>
      <c r="L74" s="934"/>
      <c r="M74" s="934"/>
      <c r="N74" s="934"/>
      <c r="O74" s="934"/>
      <c r="P74" s="935"/>
      <c r="Q74" s="936">
        <v>6639</v>
      </c>
      <c r="R74" s="891"/>
      <c r="S74" s="891"/>
      <c r="T74" s="891"/>
      <c r="U74" s="891"/>
      <c r="V74" s="891">
        <v>5898</v>
      </c>
      <c r="W74" s="891"/>
      <c r="X74" s="891"/>
      <c r="Y74" s="891"/>
      <c r="Z74" s="891"/>
      <c r="AA74" s="891">
        <v>741</v>
      </c>
      <c r="AB74" s="891"/>
      <c r="AC74" s="891"/>
      <c r="AD74" s="891"/>
      <c r="AE74" s="891"/>
      <c r="AF74" s="891">
        <v>741</v>
      </c>
      <c r="AG74" s="891"/>
      <c r="AH74" s="891"/>
      <c r="AI74" s="891"/>
      <c r="AJ74" s="891"/>
      <c r="AK74" s="891">
        <v>515</v>
      </c>
      <c r="AL74" s="891"/>
      <c r="AM74" s="891"/>
      <c r="AN74" s="891"/>
      <c r="AO74" s="891"/>
      <c r="AP74" s="891" t="s">
        <v>506</v>
      </c>
      <c r="AQ74" s="891"/>
      <c r="AR74" s="891"/>
      <c r="AS74" s="891"/>
      <c r="AT74" s="891"/>
      <c r="AU74" s="891" t="s">
        <v>506</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587</v>
      </c>
      <c r="C75" s="934"/>
      <c r="D75" s="934"/>
      <c r="E75" s="934"/>
      <c r="F75" s="934"/>
      <c r="G75" s="934"/>
      <c r="H75" s="934"/>
      <c r="I75" s="934"/>
      <c r="J75" s="934"/>
      <c r="K75" s="934"/>
      <c r="L75" s="934"/>
      <c r="M75" s="934"/>
      <c r="N75" s="934"/>
      <c r="O75" s="934"/>
      <c r="P75" s="935"/>
      <c r="Q75" s="939">
        <v>14</v>
      </c>
      <c r="R75" s="940"/>
      <c r="S75" s="940"/>
      <c r="T75" s="940"/>
      <c r="U75" s="890"/>
      <c r="V75" s="941">
        <v>12</v>
      </c>
      <c r="W75" s="940"/>
      <c r="X75" s="940"/>
      <c r="Y75" s="940"/>
      <c r="Z75" s="890"/>
      <c r="AA75" s="941">
        <v>2</v>
      </c>
      <c r="AB75" s="940"/>
      <c r="AC75" s="940"/>
      <c r="AD75" s="940"/>
      <c r="AE75" s="890"/>
      <c r="AF75" s="941">
        <v>2</v>
      </c>
      <c r="AG75" s="940"/>
      <c r="AH75" s="940"/>
      <c r="AI75" s="940"/>
      <c r="AJ75" s="890"/>
      <c r="AK75" s="941">
        <v>10</v>
      </c>
      <c r="AL75" s="940"/>
      <c r="AM75" s="940"/>
      <c r="AN75" s="940"/>
      <c r="AO75" s="890"/>
      <c r="AP75" s="941" t="s">
        <v>506</v>
      </c>
      <c r="AQ75" s="940"/>
      <c r="AR75" s="940"/>
      <c r="AS75" s="940"/>
      <c r="AT75" s="890"/>
      <c r="AU75" s="941" t="s">
        <v>506</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588</v>
      </c>
      <c r="C76" s="934"/>
      <c r="D76" s="934"/>
      <c r="E76" s="934"/>
      <c r="F76" s="934"/>
      <c r="G76" s="934"/>
      <c r="H76" s="934"/>
      <c r="I76" s="934"/>
      <c r="J76" s="934"/>
      <c r="K76" s="934"/>
      <c r="L76" s="934"/>
      <c r="M76" s="934"/>
      <c r="N76" s="934"/>
      <c r="O76" s="934"/>
      <c r="P76" s="935"/>
      <c r="Q76" s="939">
        <v>810</v>
      </c>
      <c r="R76" s="940"/>
      <c r="S76" s="940"/>
      <c r="T76" s="940"/>
      <c r="U76" s="890"/>
      <c r="V76" s="941">
        <v>741</v>
      </c>
      <c r="W76" s="940"/>
      <c r="X76" s="940"/>
      <c r="Y76" s="940"/>
      <c r="Z76" s="890"/>
      <c r="AA76" s="941">
        <v>69</v>
      </c>
      <c r="AB76" s="940"/>
      <c r="AC76" s="940"/>
      <c r="AD76" s="940"/>
      <c r="AE76" s="890"/>
      <c r="AF76" s="941">
        <v>69</v>
      </c>
      <c r="AG76" s="940"/>
      <c r="AH76" s="940"/>
      <c r="AI76" s="940"/>
      <c r="AJ76" s="890"/>
      <c r="AK76" s="941" t="s">
        <v>506</v>
      </c>
      <c r="AL76" s="940"/>
      <c r="AM76" s="940"/>
      <c r="AN76" s="940"/>
      <c r="AO76" s="890"/>
      <c r="AP76" s="941" t="s">
        <v>506</v>
      </c>
      <c r="AQ76" s="940"/>
      <c r="AR76" s="940"/>
      <c r="AS76" s="940"/>
      <c r="AT76" s="890"/>
      <c r="AU76" s="941" t="s">
        <v>506</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589</v>
      </c>
      <c r="C77" s="934"/>
      <c r="D77" s="934"/>
      <c r="E77" s="934"/>
      <c r="F77" s="934"/>
      <c r="G77" s="934"/>
      <c r="H77" s="934"/>
      <c r="I77" s="934"/>
      <c r="J77" s="934"/>
      <c r="K77" s="934"/>
      <c r="L77" s="934"/>
      <c r="M77" s="934"/>
      <c r="N77" s="934"/>
      <c r="O77" s="934"/>
      <c r="P77" s="935"/>
      <c r="Q77" s="939">
        <v>280987</v>
      </c>
      <c r="R77" s="940"/>
      <c r="S77" s="940"/>
      <c r="T77" s="940"/>
      <c r="U77" s="890"/>
      <c r="V77" s="941">
        <v>267948</v>
      </c>
      <c r="W77" s="940"/>
      <c r="X77" s="940"/>
      <c r="Y77" s="940"/>
      <c r="Z77" s="890"/>
      <c r="AA77" s="941">
        <v>13039</v>
      </c>
      <c r="AB77" s="940"/>
      <c r="AC77" s="940"/>
      <c r="AD77" s="940"/>
      <c r="AE77" s="890"/>
      <c r="AF77" s="941">
        <v>7539</v>
      </c>
      <c r="AG77" s="940"/>
      <c r="AH77" s="940"/>
      <c r="AI77" s="940"/>
      <c r="AJ77" s="890"/>
      <c r="AK77" s="941">
        <v>461</v>
      </c>
      <c r="AL77" s="940"/>
      <c r="AM77" s="940"/>
      <c r="AN77" s="940"/>
      <c r="AO77" s="890"/>
      <c r="AP77" s="941" t="s">
        <v>506</v>
      </c>
      <c r="AQ77" s="940"/>
      <c r="AR77" s="940"/>
      <c r="AS77" s="940"/>
      <c r="AT77" s="890"/>
      <c r="AU77" s="941" t="s">
        <v>506</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590</v>
      </c>
      <c r="C78" s="934"/>
      <c r="D78" s="934"/>
      <c r="E78" s="934"/>
      <c r="F78" s="934"/>
      <c r="G78" s="934"/>
      <c r="H78" s="934"/>
      <c r="I78" s="934"/>
      <c r="J78" s="934"/>
      <c r="K78" s="934"/>
      <c r="L78" s="934"/>
      <c r="M78" s="934"/>
      <c r="N78" s="934"/>
      <c r="O78" s="934"/>
      <c r="P78" s="935"/>
      <c r="Q78" s="936">
        <v>339</v>
      </c>
      <c r="R78" s="891"/>
      <c r="S78" s="891"/>
      <c r="T78" s="891"/>
      <c r="U78" s="891"/>
      <c r="V78" s="891">
        <v>335</v>
      </c>
      <c r="W78" s="891"/>
      <c r="X78" s="891"/>
      <c r="Y78" s="891"/>
      <c r="Z78" s="891"/>
      <c r="AA78" s="891">
        <v>4</v>
      </c>
      <c r="AB78" s="891"/>
      <c r="AC78" s="891"/>
      <c r="AD78" s="891"/>
      <c r="AE78" s="891"/>
      <c r="AF78" s="891">
        <v>4</v>
      </c>
      <c r="AG78" s="891"/>
      <c r="AH78" s="891"/>
      <c r="AI78" s="891"/>
      <c r="AJ78" s="891"/>
      <c r="AK78" s="891" t="s">
        <v>506</v>
      </c>
      <c r="AL78" s="891"/>
      <c r="AM78" s="891"/>
      <c r="AN78" s="891"/>
      <c r="AO78" s="891"/>
      <c r="AP78" s="891" t="s">
        <v>506</v>
      </c>
      <c r="AQ78" s="891"/>
      <c r="AR78" s="891"/>
      <c r="AS78" s="891"/>
      <c r="AT78" s="891"/>
      <c r="AU78" s="891" t="s">
        <v>506</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591</v>
      </c>
      <c r="C79" s="934"/>
      <c r="D79" s="934"/>
      <c r="E79" s="934"/>
      <c r="F79" s="934"/>
      <c r="G79" s="934"/>
      <c r="H79" s="934"/>
      <c r="I79" s="934"/>
      <c r="J79" s="934"/>
      <c r="K79" s="934"/>
      <c r="L79" s="934"/>
      <c r="M79" s="934"/>
      <c r="N79" s="934"/>
      <c r="O79" s="934"/>
      <c r="P79" s="935"/>
      <c r="Q79" s="936">
        <v>2</v>
      </c>
      <c r="R79" s="891"/>
      <c r="S79" s="891"/>
      <c r="T79" s="891"/>
      <c r="U79" s="891"/>
      <c r="V79" s="891">
        <v>2</v>
      </c>
      <c r="W79" s="891"/>
      <c r="X79" s="891"/>
      <c r="Y79" s="891"/>
      <c r="Z79" s="891"/>
      <c r="AA79" s="891">
        <v>0</v>
      </c>
      <c r="AB79" s="891"/>
      <c r="AC79" s="891"/>
      <c r="AD79" s="891"/>
      <c r="AE79" s="891"/>
      <c r="AF79" s="891">
        <v>0</v>
      </c>
      <c r="AG79" s="891"/>
      <c r="AH79" s="891"/>
      <c r="AI79" s="891"/>
      <c r="AJ79" s="891"/>
      <c r="AK79" s="891" t="s">
        <v>506</v>
      </c>
      <c r="AL79" s="891"/>
      <c r="AM79" s="891"/>
      <c r="AN79" s="891"/>
      <c r="AO79" s="891"/>
      <c r="AP79" s="891" t="s">
        <v>506</v>
      </c>
      <c r="AQ79" s="891"/>
      <c r="AR79" s="891"/>
      <c r="AS79" s="891"/>
      <c r="AT79" s="891"/>
      <c r="AU79" s="891" t="s">
        <v>506</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592</v>
      </c>
      <c r="C80" s="934"/>
      <c r="D80" s="934"/>
      <c r="E80" s="934"/>
      <c r="F80" s="934"/>
      <c r="G80" s="934"/>
      <c r="H80" s="934"/>
      <c r="I80" s="934"/>
      <c r="J80" s="934"/>
      <c r="K80" s="934"/>
      <c r="L80" s="934"/>
      <c r="M80" s="934"/>
      <c r="N80" s="934"/>
      <c r="O80" s="934"/>
      <c r="P80" s="935"/>
      <c r="Q80" s="936">
        <v>41</v>
      </c>
      <c r="R80" s="891"/>
      <c r="S80" s="891"/>
      <c r="T80" s="891"/>
      <c r="U80" s="891"/>
      <c r="V80" s="891">
        <v>33</v>
      </c>
      <c r="W80" s="891"/>
      <c r="X80" s="891"/>
      <c r="Y80" s="891"/>
      <c r="Z80" s="891"/>
      <c r="AA80" s="891">
        <v>8</v>
      </c>
      <c r="AB80" s="891"/>
      <c r="AC80" s="891"/>
      <c r="AD80" s="891"/>
      <c r="AE80" s="891"/>
      <c r="AF80" s="891">
        <v>8</v>
      </c>
      <c r="AG80" s="891"/>
      <c r="AH80" s="891"/>
      <c r="AI80" s="891"/>
      <c r="AJ80" s="891"/>
      <c r="AK80" s="891" t="s">
        <v>506</v>
      </c>
      <c r="AL80" s="891"/>
      <c r="AM80" s="891"/>
      <c r="AN80" s="891"/>
      <c r="AO80" s="891"/>
      <c r="AP80" s="891" t="s">
        <v>506</v>
      </c>
      <c r="AQ80" s="891"/>
      <c r="AR80" s="891"/>
      <c r="AS80" s="891"/>
      <c r="AT80" s="891"/>
      <c r="AU80" s="891" t="s">
        <v>506</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t="s">
        <v>593</v>
      </c>
      <c r="C81" s="934"/>
      <c r="D81" s="934"/>
      <c r="E81" s="934"/>
      <c r="F81" s="934"/>
      <c r="G81" s="934"/>
      <c r="H81" s="934"/>
      <c r="I81" s="934"/>
      <c r="J81" s="934"/>
      <c r="K81" s="934"/>
      <c r="L81" s="934"/>
      <c r="M81" s="934"/>
      <c r="N81" s="934"/>
      <c r="O81" s="934"/>
      <c r="P81" s="935"/>
      <c r="Q81" s="936">
        <v>27</v>
      </c>
      <c r="R81" s="891"/>
      <c r="S81" s="891"/>
      <c r="T81" s="891"/>
      <c r="U81" s="891"/>
      <c r="V81" s="891">
        <v>26</v>
      </c>
      <c r="W81" s="891"/>
      <c r="X81" s="891"/>
      <c r="Y81" s="891"/>
      <c r="Z81" s="891"/>
      <c r="AA81" s="891">
        <v>1</v>
      </c>
      <c r="AB81" s="891"/>
      <c r="AC81" s="891"/>
      <c r="AD81" s="891"/>
      <c r="AE81" s="891"/>
      <c r="AF81" s="891">
        <v>1</v>
      </c>
      <c r="AG81" s="891"/>
      <c r="AH81" s="891"/>
      <c r="AI81" s="891"/>
      <c r="AJ81" s="891"/>
      <c r="AK81" s="891" t="s">
        <v>506</v>
      </c>
      <c r="AL81" s="891"/>
      <c r="AM81" s="891"/>
      <c r="AN81" s="891"/>
      <c r="AO81" s="891"/>
      <c r="AP81" s="891" t="s">
        <v>506</v>
      </c>
      <c r="AQ81" s="891"/>
      <c r="AR81" s="891"/>
      <c r="AS81" s="891"/>
      <c r="AT81" s="891"/>
      <c r="AU81" s="891" t="s">
        <v>506</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t="s">
        <v>594</v>
      </c>
      <c r="C82" s="934"/>
      <c r="D82" s="934"/>
      <c r="E82" s="934"/>
      <c r="F82" s="934"/>
      <c r="G82" s="934"/>
      <c r="H82" s="934"/>
      <c r="I82" s="934"/>
      <c r="J82" s="934"/>
      <c r="K82" s="934"/>
      <c r="L82" s="934"/>
      <c r="M82" s="934"/>
      <c r="N82" s="934"/>
      <c r="O82" s="934"/>
      <c r="P82" s="935"/>
      <c r="Q82" s="936">
        <v>72</v>
      </c>
      <c r="R82" s="891"/>
      <c r="S82" s="891"/>
      <c r="T82" s="891"/>
      <c r="U82" s="891"/>
      <c r="V82" s="891">
        <v>62</v>
      </c>
      <c r="W82" s="891"/>
      <c r="X82" s="891"/>
      <c r="Y82" s="891"/>
      <c r="Z82" s="891"/>
      <c r="AA82" s="891">
        <v>10</v>
      </c>
      <c r="AB82" s="891"/>
      <c r="AC82" s="891"/>
      <c r="AD82" s="891"/>
      <c r="AE82" s="891"/>
      <c r="AF82" s="891">
        <v>10</v>
      </c>
      <c r="AG82" s="891"/>
      <c r="AH82" s="891"/>
      <c r="AI82" s="891"/>
      <c r="AJ82" s="891"/>
      <c r="AK82" s="891" t="s">
        <v>595</v>
      </c>
      <c r="AL82" s="891"/>
      <c r="AM82" s="891"/>
      <c r="AN82" s="891"/>
      <c r="AO82" s="891"/>
      <c r="AP82" s="891" t="s">
        <v>595</v>
      </c>
      <c r="AQ82" s="891"/>
      <c r="AR82" s="891"/>
      <c r="AS82" s="891"/>
      <c r="AT82" s="891"/>
      <c r="AU82" s="891" t="s">
        <v>595</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t="s">
        <v>596</v>
      </c>
      <c r="C83" s="934"/>
      <c r="D83" s="934"/>
      <c r="E83" s="934"/>
      <c r="F83" s="934"/>
      <c r="G83" s="934"/>
      <c r="H83" s="934"/>
      <c r="I83" s="934"/>
      <c r="J83" s="934"/>
      <c r="K83" s="934"/>
      <c r="L83" s="934"/>
      <c r="M83" s="934"/>
      <c r="N83" s="934"/>
      <c r="O83" s="934"/>
      <c r="P83" s="935"/>
      <c r="Q83" s="936">
        <v>1</v>
      </c>
      <c r="R83" s="891"/>
      <c r="S83" s="891"/>
      <c r="T83" s="891"/>
      <c r="U83" s="891"/>
      <c r="V83" s="891">
        <v>0</v>
      </c>
      <c r="W83" s="891"/>
      <c r="X83" s="891"/>
      <c r="Y83" s="891"/>
      <c r="Z83" s="891"/>
      <c r="AA83" s="891">
        <v>0</v>
      </c>
      <c r="AB83" s="891"/>
      <c r="AC83" s="891"/>
      <c r="AD83" s="891"/>
      <c r="AE83" s="891"/>
      <c r="AF83" s="891">
        <v>0</v>
      </c>
      <c r="AG83" s="891"/>
      <c r="AH83" s="891"/>
      <c r="AI83" s="891"/>
      <c r="AJ83" s="891"/>
      <c r="AK83" s="891" t="s">
        <v>506</v>
      </c>
      <c r="AL83" s="891"/>
      <c r="AM83" s="891"/>
      <c r="AN83" s="891"/>
      <c r="AO83" s="891"/>
      <c r="AP83" s="891" t="s">
        <v>506</v>
      </c>
      <c r="AQ83" s="891"/>
      <c r="AR83" s="891"/>
      <c r="AS83" s="891"/>
      <c r="AT83" s="891"/>
      <c r="AU83" s="891" t="s">
        <v>506</v>
      </c>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377</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14089</v>
      </c>
      <c r="AG88" s="902"/>
      <c r="AH88" s="902"/>
      <c r="AI88" s="902"/>
      <c r="AJ88" s="902"/>
      <c r="AK88" s="899"/>
      <c r="AL88" s="899"/>
      <c r="AM88" s="899"/>
      <c r="AN88" s="899"/>
      <c r="AO88" s="899"/>
      <c r="AP88" s="902">
        <v>1377</v>
      </c>
      <c r="AQ88" s="902"/>
      <c r="AR88" s="902"/>
      <c r="AS88" s="902"/>
      <c r="AT88" s="902"/>
      <c r="AU88" s="902">
        <v>21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297</v>
      </c>
      <c r="AG109" s="955"/>
      <c r="AH109" s="955"/>
      <c r="AI109" s="955"/>
      <c r="AJ109" s="956"/>
      <c r="AK109" s="954" t="s">
        <v>296</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297</v>
      </c>
      <c r="BW109" s="955"/>
      <c r="BX109" s="955"/>
      <c r="BY109" s="955"/>
      <c r="BZ109" s="956"/>
      <c r="CA109" s="954" t="s">
        <v>296</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297</v>
      </c>
      <c r="DM109" s="955"/>
      <c r="DN109" s="955"/>
      <c r="DO109" s="955"/>
      <c r="DP109" s="956"/>
      <c r="DQ109" s="954" t="s">
        <v>296</v>
      </c>
      <c r="DR109" s="955"/>
      <c r="DS109" s="955"/>
      <c r="DT109" s="955"/>
      <c r="DU109" s="956"/>
      <c r="DV109" s="954" t="s">
        <v>423</v>
      </c>
      <c r="DW109" s="955"/>
      <c r="DX109" s="955"/>
      <c r="DY109" s="955"/>
      <c r="DZ109" s="957"/>
    </row>
    <row r="110" spans="1:131" s="226" customFormat="1" ht="26.25" customHeight="1">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551842</v>
      </c>
      <c r="AB110" s="962"/>
      <c r="AC110" s="962"/>
      <c r="AD110" s="962"/>
      <c r="AE110" s="963"/>
      <c r="AF110" s="964">
        <v>549184</v>
      </c>
      <c r="AG110" s="962"/>
      <c r="AH110" s="962"/>
      <c r="AI110" s="962"/>
      <c r="AJ110" s="963"/>
      <c r="AK110" s="964">
        <v>519582</v>
      </c>
      <c r="AL110" s="962"/>
      <c r="AM110" s="962"/>
      <c r="AN110" s="962"/>
      <c r="AO110" s="963"/>
      <c r="AP110" s="965">
        <v>15.6</v>
      </c>
      <c r="AQ110" s="966"/>
      <c r="AR110" s="966"/>
      <c r="AS110" s="966"/>
      <c r="AT110" s="967"/>
      <c r="AU110" s="968" t="s">
        <v>66</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4287581</v>
      </c>
      <c r="BR110" s="997"/>
      <c r="BS110" s="997"/>
      <c r="BT110" s="997"/>
      <c r="BU110" s="997"/>
      <c r="BV110" s="997">
        <v>4238069</v>
      </c>
      <c r="BW110" s="997"/>
      <c r="BX110" s="997"/>
      <c r="BY110" s="997"/>
      <c r="BZ110" s="997"/>
      <c r="CA110" s="997">
        <v>4173584</v>
      </c>
      <c r="CB110" s="997"/>
      <c r="CC110" s="997"/>
      <c r="CD110" s="997"/>
      <c r="CE110" s="997"/>
      <c r="CF110" s="1011">
        <v>125</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429</v>
      </c>
      <c r="DH110" s="997"/>
      <c r="DI110" s="997"/>
      <c r="DJ110" s="997"/>
      <c r="DK110" s="997"/>
      <c r="DL110" s="997" t="s">
        <v>429</v>
      </c>
      <c r="DM110" s="997"/>
      <c r="DN110" s="997"/>
      <c r="DO110" s="997"/>
      <c r="DP110" s="997"/>
      <c r="DQ110" s="997" t="s">
        <v>429</v>
      </c>
      <c r="DR110" s="997"/>
      <c r="DS110" s="997"/>
      <c r="DT110" s="997"/>
      <c r="DU110" s="997"/>
      <c r="DV110" s="998" t="s">
        <v>429</v>
      </c>
      <c r="DW110" s="998"/>
      <c r="DX110" s="998"/>
      <c r="DY110" s="998"/>
      <c r="DZ110" s="999"/>
    </row>
    <row r="111" spans="1:131" s="226" customFormat="1" ht="26.25" customHeight="1">
      <c r="A111" s="1000" t="s">
        <v>430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429</v>
      </c>
      <c r="AB111" s="1004"/>
      <c r="AC111" s="1004"/>
      <c r="AD111" s="1004"/>
      <c r="AE111" s="1005"/>
      <c r="AF111" s="1006" t="s">
        <v>429</v>
      </c>
      <c r="AG111" s="1004"/>
      <c r="AH111" s="1004"/>
      <c r="AI111" s="1004"/>
      <c r="AJ111" s="1005"/>
      <c r="AK111" s="1006" t="s">
        <v>429</v>
      </c>
      <c r="AL111" s="1004"/>
      <c r="AM111" s="1004"/>
      <c r="AN111" s="1004"/>
      <c r="AO111" s="1005"/>
      <c r="AP111" s="1007" t="s">
        <v>429</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v>5206</v>
      </c>
      <c r="BR111" s="990"/>
      <c r="BS111" s="990"/>
      <c r="BT111" s="990"/>
      <c r="BU111" s="990"/>
      <c r="BV111" s="990">
        <v>956</v>
      </c>
      <c r="BW111" s="990"/>
      <c r="BX111" s="990"/>
      <c r="BY111" s="990"/>
      <c r="BZ111" s="990"/>
      <c r="CA111" s="990">
        <v>609</v>
      </c>
      <c r="CB111" s="990"/>
      <c r="CC111" s="990"/>
      <c r="CD111" s="990"/>
      <c r="CE111" s="990"/>
      <c r="CF111" s="984">
        <v>0</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429</v>
      </c>
      <c r="DH111" s="990"/>
      <c r="DI111" s="990"/>
      <c r="DJ111" s="990"/>
      <c r="DK111" s="990"/>
      <c r="DL111" s="990" t="s">
        <v>429</v>
      </c>
      <c r="DM111" s="990"/>
      <c r="DN111" s="990"/>
      <c r="DO111" s="990"/>
      <c r="DP111" s="990"/>
      <c r="DQ111" s="990" t="s">
        <v>429</v>
      </c>
      <c r="DR111" s="990"/>
      <c r="DS111" s="990"/>
      <c r="DT111" s="990"/>
      <c r="DU111" s="990"/>
      <c r="DV111" s="991" t="s">
        <v>122</v>
      </c>
      <c r="DW111" s="991"/>
      <c r="DX111" s="991"/>
      <c r="DY111" s="991"/>
      <c r="DZ111" s="992"/>
    </row>
    <row r="112" spans="1:131" s="226" customFormat="1" ht="26.25" customHeight="1">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429</v>
      </c>
      <c r="AB112" s="1029"/>
      <c r="AC112" s="1029"/>
      <c r="AD112" s="1029"/>
      <c r="AE112" s="1030"/>
      <c r="AF112" s="1031" t="s">
        <v>429</v>
      </c>
      <c r="AG112" s="1029"/>
      <c r="AH112" s="1029"/>
      <c r="AI112" s="1029"/>
      <c r="AJ112" s="1030"/>
      <c r="AK112" s="1031" t="s">
        <v>429</v>
      </c>
      <c r="AL112" s="1029"/>
      <c r="AM112" s="1029"/>
      <c r="AN112" s="1029"/>
      <c r="AO112" s="1030"/>
      <c r="AP112" s="1032" t="s">
        <v>429</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5077364</v>
      </c>
      <c r="BR112" s="990"/>
      <c r="BS112" s="990"/>
      <c r="BT112" s="990"/>
      <c r="BU112" s="990"/>
      <c r="BV112" s="990">
        <v>4539751</v>
      </c>
      <c r="BW112" s="990"/>
      <c r="BX112" s="990"/>
      <c r="BY112" s="990"/>
      <c r="BZ112" s="990"/>
      <c r="CA112" s="990">
        <v>4240071</v>
      </c>
      <c r="CB112" s="990"/>
      <c r="CC112" s="990"/>
      <c r="CD112" s="990"/>
      <c r="CE112" s="990"/>
      <c r="CF112" s="984">
        <v>126.9</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429</v>
      </c>
      <c r="DH112" s="990"/>
      <c r="DI112" s="990"/>
      <c r="DJ112" s="990"/>
      <c r="DK112" s="990"/>
      <c r="DL112" s="990" t="s">
        <v>429</v>
      </c>
      <c r="DM112" s="990"/>
      <c r="DN112" s="990"/>
      <c r="DO112" s="990"/>
      <c r="DP112" s="990"/>
      <c r="DQ112" s="990" t="s">
        <v>122</v>
      </c>
      <c r="DR112" s="990"/>
      <c r="DS112" s="990"/>
      <c r="DT112" s="990"/>
      <c r="DU112" s="990"/>
      <c r="DV112" s="991" t="s">
        <v>437</v>
      </c>
      <c r="DW112" s="991"/>
      <c r="DX112" s="991"/>
      <c r="DY112" s="991"/>
      <c r="DZ112" s="992"/>
    </row>
    <row r="113" spans="1:130" s="226" customFormat="1" ht="26.25" customHeight="1">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471794</v>
      </c>
      <c r="AB113" s="1004"/>
      <c r="AC113" s="1004"/>
      <c r="AD113" s="1004"/>
      <c r="AE113" s="1005"/>
      <c r="AF113" s="1006">
        <v>476653</v>
      </c>
      <c r="AG113" s="1004"/>
      <c r="AH113" s="1004"/>
      <c r="AI113" s="1004"/>
      <c r="AJ113" s="1005"/>
      <c r="AK113" s="1006">
        <v>466259</v>
      </c>
      <c r="AL113" s="1004"/>
      <c r="AM113" s="1004"/>
      <c r="AN113" s="1004"/>
      <c r="AO113" s="1005"/>
      <c r="AP113" s="1007">
        <v>14</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69615</v>
      </c>
      <c r="BR113" s="990"/>
      <c r="BS113" s="990"/>
      <c r="BT113" s="990"/>
      <c r="BU113" s="990"/>
      <c r="BV113" s="990">
        <v>167083</v>
      </c>
      <c r="BW113" s="990"/>
      <c r="BX113" s="990"/>
      <c r="BY113" s="990"/>
      <c r="BZ113" s="990"/>
      <c r="CA113" s="990">
        <v>118729</v>
      </c>
      <c r="CB113" s="990"/>
      <c r="CC113" s="990"/>
      <c r="CD113" s="990"/>
      <c r="CE113" s="990"/>
      <c r="CF113" s="984">
        <v>3.6</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122</v>
      </c>
      <c r="DH113" s="1029"/>
      <c r="DI113" s="1029"/>
      <c r="DJ113" s="1029"/>
      <c r="DK113" s="1030"/>
      <c r="DL113" s="1031" t="s">
        <v>429</v>
      </c>
      <c r="DM113" s="1029"/>
      <c r="DN113" s="1029"/>
      <c r="DO113" s="1029"/>
      <c r="DP113" s="1030"/>
      <c r="DQ113" s="1031" t="s">
        <v>429</v>
      </c>
      <c r="DR113" s="1029"/>
      <c r="DS113" s="1029"/>
      <c r="DT113" s="1029"/>
      <c r="DU113" s="1030"/>
      <c r="DV113" s="1032" t="s">
        <v>429</v>
      </c>
      <c r="DW113" s="1033"/>
      <c r="DX113" s="1033"/>
      <c r="DY113" s="1033"/>
      <c r="DZ113" s="1034"/>
    </row>
    <row r="114" spans="1:130" s="226" customFormat="1" ht="26.25" customHeight="1">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14895</v>
      </c>
      <c r="AB114" s="1029"/>
      <c r="AC114" s="1029"/>
      <c r="AD114" s="1029"/>
      <c r="AE114" s="1030"/>
      <c r="AF114" s="1031">
        <v>15211</v>
      </c>
      <c r="AG114" s="1029"/>
      <c r="AH114" s="1029"/>
      <c r="AI114" s="1029"/>
      <c r="AJ114" s="1030"/>
      <c r="AK114" s="1031">
        <v>12256</v>
      </c>
      <c r="AL114" s="1029"/>
      <c r="AM114" s="1029"/>
      <c r="AN114" s="1029"/>
      <c r="AO114" s="1030"/>
      <c r="AP114" s="1032">
        <v>0.4</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939488</v>
      </c>
      <c r="BR114" s="990"/>
      <c r="BS114" s="990"/>
      <c r="BT114" s="990"/>
      <c r="BU114" s="990"/>
      <c r="BV114" s="990">
        <v>952834</v>
      </c>
      <c r="BW114" s="990"/>
      <c r="BX114" s="990"/>
      <c r="BY114" s="990"/>
      <c r="BZ114" s="990"/>
      <c r="CA114" s="990">
        <v>917606</v>
      </c>
      <c r="CB114" s="990"/>
      <c r="CC114" s="990"/>
      <c r="CD114" s="990"/>
      <c r="CE114" s="990"/>
      <c r="CF114" s="984">
        <v>27.5</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429</v>
      </c>
      <c r="DH114" s="1029"/>
      <c r="DI114" s="1029"/>
      <c r="DJ114" s="1029"/>
      <c r="DK114" s="1030"/>
      <c r="DL114" s="1031" t="s">
        <v>429</v>
      </c>
      <c r="DM114" s="1029"/>
      <c r="DN114" s="1029"/>
      <c r="DO114" s="1029"/>
      <c r="DP114" s="1030"/>
      <c r="DQ114" s="1031" t="s">
        <v>429</v>
      </c>
      <c r="DR114" s="1029"/>
      <c r="DS114" s="1029"/>
      <c r="DT114" s="1029"/>
      <c r="DU114" s="1030"/>
      <c r="DV114" s="1032" t="s">
        <v>437</v>
      </c>
      <c r="DW114" s="1033"/>
      <c r="DX114" s="1033"/>
      <c r="DY114" s="1033"/>
      <c r="DZ114" s="1034"/>
    </row>
    <row r="115" spans="1:130" s="226" customFormat="1" ht="26.25" customHeight="1">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236</v>
      </c>
      <c r="AB115" s="1004"/>
      <c r="AC115" s="1004"/>
      <c r="AD115" s="1004"/>
      <c r="AE115" s="1005"/>
      <c r="AF115" s="1006">
        <v>219</v>
      </c>
      <c r="AG115" s="1004"/>
      <c r="AH115" s="1004"/>
      <c r="AI115" s="1004"/>
      <c r="AJ115" s="1005"/>
      <c r="AK115" s="1006">
        <v>185</v>
      </c>
      <c r="AL115" s="1004"/>
      <c r="AM115" s="1004"/>
      <c r="AN115" s="1004"/>
      <c r="AO115" s="1005"/>
      <c r="AP115" s="1007">
        <v>0</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t="s">
        <v>429</v>
      </c>
      <c r="BR115" s="990"/>
      <c r="BS115" s="990"/>
      <c r="BT115" s="990"/>
      <c r="BU115" s="990"/>
      <c r="BV115" s="990" t="s">
        <v>429</v>
      </c>
      <c r="BW115" s="990"/>
      <c r="BX115" s="990"/>
      <c r="BY115" s="990"/>
      <c r="BZ115" s="990"/>
      <c r="CA115" s="990" t="s">
        <v>429</v>
      </c>
      <c r="CB115" s="990"/>
      <c r="CC115" s="990"/>
      <c r="CD115" s="990"/>
      <c r="CE115" s="990"/>
      <c r="CF115" s="984" t="s">
        <v>122</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429</v>
      </c>
      <c r="DH115" s="1029"/>
      <c r="DI115" s="1029"/>
      <c r="DJ115" s="1029"/>
      <c r="DK115" s="1030"/>
      <c r="DL115" s="1031" t="s">
        <v>429</v>
      </c>
      <c r="DM115" s="1029"/>
      <c r="DN115" s="1029"/>
      <c r="DO115" s="1029"/>
      <c r="DP115" s="1030"/>
      <c r="DQ115" s="1031" t="s">
        <v>429</v>
      </c>
      <c r="DR115" s="1029"/>
      <c r="DS115" s="1029"/>
      <c r="DT115" s="1029"/>
      <c r="DU115" s="1030"/>
      <c r="DV115" s="1032" t="s">
        <v>122</v>
      </c>
      <c r="DW115" s="1033"/>
      <c r="DX115" s="1033"/>
      <c r="DY115" s="1033"/>
      <c r="DZ115" s="1034"/>
    </row>
    <row r="116" spans="1:130" s="226" customFormat="1" ht="26.25" customHeight="1">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940</v>
      </c>
      <c r="AB116" s="1029"/>
      <c r="AC116" s="1029"/>
      <c r="AD116" s="1029"/>
      <c r="AE116" s="1030"/>
      <c r="AF116" s="1031">
        <v>23</v>
      </c>
      <c r="AG116" s="1029"/>
      <c r="AH116" s="1029"/>
      <c r="AI116" s="1029"/>
      <c r="AJ116" s="1030"/>
      <c r="AK116" s="1031" t="s">
        <v>429</v>
      </c>
      <c r="AL116" s="1029"/>
      <c r="AM116" s="1029"/>
      <c r="AN116" s="1029"/>
      <c r="AO116" s="1030"/>
      <c r="AP116" s="1032" t="s">
        <v>429</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429</v>
      </c>
      <c r="BR116" s="990"/>
      <c r="BS116" s="990"/>
      <c r="BT116" s="990"/>
      <c r="BU116" s="990"/>
      <c r="BV116" s="990" t="s">
        <v>429</v>
      </c>
      <c r="BW116" s="990"/>
      <c r="BX116" s="990"/>
      <c r="BY116" s="990"/>
      <c r="BZ116" s="990"/>
      <c r="CA116" s="990" t="s">
        <v>429</v>
      </c>
      <c r="CB116" s="990"/>
      <c r="CC116" s="990"/>
      <c r="CD116" s="990"/>
      <c r="CE116" s="990"/>
      <c r="CF116" s="984" t="s">
        <v>429</v>
      </c>
      <c r="CG116" s="985"/>
      <c r="CH116" s="985"/>
      <c r="CI116" s="985"/>
      <c r="CJ116" s="985"/>
      <c r="CK116" s="1015"/>
      <c r="CL116" s="1016"/>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429</v>
      </c>
      <c r="DH116" s="1029"/>
      <c r="DI116" s="1029"/>
      <c r="DJ116" s="1029"/>
      <c r="DK116" s="1030"/>
      <c r="DL116" s="1031" t="s">
        <v>429</v>
      </c>
      <c r="DM116" s="1029"/>
      <c r="DN116" s="1029"/>
      <c r="DO116" s="1029"/>
      <c r="DP116" s="1030"/>
      <c r="DQ116" s="1031" t="s">
        <v>429</v>
      </c>
      <c r="DR116" s="1029"/>
      <c r="DS116" s="1029"/>
      <c r="DT116" s="1029"/>
      <c r="DU116" s="1030"/>
      <c r="DV116" s="1032" t="s">
        <v>429</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450</v>
      </c>
      <c r="Z117" s="956"/>
      <c r="AA117" s="1046">
        <v>1039707</v>
      </c>
      <c r="AB117" s="1047"/>
      <c r="AC117" s="1047"/>
      <c r="AD117" s="1047"/>
      <c r="AE117" s="1048"/>
      <c r="AF117" s="1049">
        <v>1041290</v>
      </c>
      <c r="AG117" s="1047"/>
      <c r="AH117" s="1047"/>
      <c r="AI117" s="1047"/>
      <c r="AJ117" s="1048"/>
      <c r="AK117" s="1049">
        <v>998282</v>
      </c>
      <c r="AL117" s="1047"/>
      <c r="AM117" s="1047"/>
      <c r="AN117" s="1047"/>
      <c r="AO117" s="1048"/>
      <c r="AP117" s="1050"/>
      <c r="AQ117" s="1051"/>
      <c r="AR117" s="1051"/>
      <c r="AS117" s="1051"/>
      <c r="AT117" s="1052"/>
      <c r="AU117" s="970"/>
      <c r="AV117" s="971"/>
      <c r="AW117" s="971"/>
      <c r="AX117" s="971"/>
      <c r="AY117" s="971"/>
      <c r="AZ117" s="1037" t="s">
        <v>451</v>
      </c>
      <c r="BA117" s="1038"/>
      <c r="BB117" s="1038"/>
      <c r="BC117" s="1038"/>
      <c r="BD117" s="1038"/>
      <c r="BE117" s="1038"/>
      <c r="BF117" s="1038"/>
      <c r="BG117" s="1038"/>
      <c r="BH117" s="1038"/>
      <c r="BI117" s="1038"/>
      <c r="BJ117" s="1038"/>
      <c r="BK117" s="1038"/>
      <c r="BL117" s="1038"/>
      <c r="BM117" s="1038"/>
      <c r="BN117" s="1038"/>
      <c r="BO117" s="1038"/>
      <c r="BP117" s="1039"/>
      <c r="BQ117" s="989" t="s">
        <v>429</v>
      </c>
      <c r="BR117" s="990"/>
      <c r="BS117" s="990"/>
      <c r="BT117" s="990"/>
      <c r="BU117" s="990"/>
      <c r="BV117" s="990" t="s">
        <v>429</v>
      </c>
      <c r="BW117" s="990"/>
      <c r="BX117" s="990"/>
      <c r="BY117" s="990"/>
      <c r="BZ117" s="990"/>
      <c r="CA117" s="990" t="s">
        <v>429</v>
      </c>
      <c r="CB117" s="990"/>
      <c r="CC117" s="990"/>
      <c r="CD117" s="990"/>
      <c r="CE117" s="990"/>
      <c r="CF117" s="984" t="s">
        <v>429</v>
      </c>
      <c r="CG117" s="985"/>
      <c r="CH117" s="985"/>
      <c r="CI117" s="985"/>
      <c r="CJ117" s="985"/>
      <c r="CK117" s="1015"/>
      <c r="CL117" s="1016"/>
      <c r="CM117" s="986" t="s">
        <v>452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429</v>
      </c>
      <c r="DH117" s="1029"/>
      <c r="DI117" s="1029"/>
      <c r="DJ117" s="1029"/>
      <c r="DK117" s="1030"/>
      <c r="DL117" s="1031" t="s">
        <v>429</v>
      </c>
      <c r="DM117" s="1029"/>
      <c r="DN117" s="1029"/>
      <c r="DO117" s="1029"/>
      <c r="DP117" s="1030"/>
      <c r="DQ117" s="1031" t="s">
        <v>429</v>
      </c>
      <c r="DR117" s="1029"/>
      <c r="DS117" s="1029"/>
      <c r="DT117" s="1029"/>
      <c r="DU117" s="1030"/>
      <c r="DV117" s="1032" t="s">
        <v>429</v>
      </c>
      <c r="DW117" s="1033"/>
      <c r="DX117" s="1033"/>
      <c r="DY117" s="1033"/>
      <c r="DZ117" s="1034"/>
    </row>
    <row r="118" spans="1:130" s="226" customFormat="1" ht="26.25" customHeight="1">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297</v>
      </c>
      <c r="AG118" s="955"/>
      <c r="AH118" s="955"/>
      <c r="AI118" s="955"/>
      <c r="AJ118" s="956"/>
      <c r="AK118" s="954" t="s">
        <v>296</v>
      </c>
      <c r="AL118" s="955"/>
      <c r="AM118" s="955"/>
      <c r="AN118" s="955"/>
      <c r="AO118" s="956"/>
      <c r="AP118" s="1041" t="s">
        <v>423</v>
      </c>
      <c r="AQ118" s="1042"/>
      <c r="AR118" s="1042"/>
      <c r="AS118" s="1042"/>
      <c r="AT118" s="1043"/>
      <c r="AU118" s="970"/>
      <c r="AV118" s="971"/>
      <c r="AW118" s="971"/>
      <c r="AX118" s="971"/>
      <c r="AY118" s="971"/>
      <c r="AZ118" s="1044" t="s">
        <v>453</v>
      </c>
      <c r="BA118" s="1035"/>
      <c r="BB118" s="1035"/>
      <c r="BC118" s="1035"/>
      <c r="BD118" s="1035"/>
      <c r="BE118" s="1035"/>
      <c r="BF118" s="1035"/>
      <c r="BG118" s="1035"/>
      <c r="BH118" s="1035"/>
      <c r="BI118" s="1035"/>
      <c r="BJ118" s="1035"/>
      <c r="BK118" s="1035"/>
      <c r="BL118" s="1035"/>
      <c r="BM118" s="1035"/>
      <c r="BN118" s="1035"/>
      <c r="BO118" s="1035"/>
      <c r="BP118" s="1036"/>
      <c r="BQ118" s="1067" t="s">
        <v>429</v>
      </c>
      <c r="BR118" s="1068"/>
      <c r="BS118" s="1068"/>
      <c r="BT118" s="1068"/>
      <c r="BU118" s="1068"/>
      <c r="BV118" s="1068" t="s">
        <v>429</v>
      </c>
      <c r="BW118" s="1068"/>
      <c r="BX118" s="1068"/>
      <c r="BY118" s="1068"/>
      <c r="BZ118" s="1068"/>
      <c r="CA118" s="1068" t="s">
        <v>429</v>
      </c>
      <c r="CB118" s="1068"/>
      <c r="CC118" s="1068"/>
      <c r="CD118" s="1068"/>
      <c r="CE118" s="1068"/>
      <c r="CF118" s="984" t="s">
        <v>429</v>
      </c>
      <c r="CG118" s="985"/>
      <c r="CH118" s="985"/>
      <c r="CI118" s="985"/>
      <c r="CJ118" s="985"/>
      <c r="CK118" s="1015"/>
      <c r="CL118" s="1016"/>
      <c r="CM118" s="986" t="s">
        <v>454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429</v>
      </c>
      <c r="DH118" s="1029"/>
      <c r="DI118" s="1029"/>
      <c r="DJ118" s="1029"/>
      <c r="DK118" s="1030"/>
      <c r="DL118" s="1031" t="s">
        <v>429</v>
      </c>
      <c r="DM118" s="1029"/>
      <c r="DN118" s="1029"/>
      <c r="DO118" s="1029"/>
      <c r="DP118" s="1030"/>
      <c r="DQ118" s="1031" t="s">
        <v>429</v>
      </c>
      <c r="DR118" s="1029"/>
      <c r="DS118" s="1029"/>
      <c r="DT118" s="1029"/>
      <c r="DU118" s="1030"/>
      <c r="DV118" s="1032" t="s">
        <v>429</v>
      </c>
      <c r="DW118" s="1033"/>
      <c r="DX118" s="1033"/>
      <c r="DY118" s="1033"/>
      <c r="DZ118" s="1034"/>
    </row>
    <row r="119" spans="1:130" s="226" customFormat="1" ht="26.25" customHeight="1">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429</v>
      </c>
      <c r="AB119" s="962"/>
      <c r="AC119" s="962"/>
      <c r="AD119" s="962"/>
      <c r="AE119" s="963"/>
      <c r="AF119" s="964" t="s">
        <v>429</v>
      </c>
      <c r="AG119" s="962"/>
      <c r="AH119" s="962"/>
      <c r="AI119" s="962"/>
      <c r="AJ119" s="963"/>
      <c r="AK119" s="964" t="s">
        <v>429</v>
      </c>
      <c r="AL119" s="962"/>
      <c r="AM119" s="962"/>
      <c r="AN119" s="962"/>
      <c r="AO119" s="963"/>
      <c r="AP119" s="965" t="s">
        <v>429</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455</v>
      </c>
      <c r="BP119" s="1076"/>
      <c r="BQ119" s="1067">
        <v>10379254</v>
      </c>
      <c r="BR119" s="1068"/>
      <c r="BS119" s="1068"/>
      <c r="BT119" s="1068"/>
      <c r="BU119" s="1068"/>
      <c r="BV119" s="1068">
        <v>9898693</v>
      </c>
      <c r="BW119" s="1068"/>
      <c r="BX119" s="1068"/>
      <c r="BY119" s="1068"/>
      <c r="BZ119" s="1068"/>
      <c r="CA119" s="1068">
        <v>9450599</v>
      </c>
      <c r="CB119" s="1068"/>
      <c r="CC119" s="1068"/>
      <c r="CD119" s="1068"/>
      <c r="CE119" s="1068"/>
      <c r="CF119" s="1069"/>
      <c r="CG119" s="1070"/>
      <c r="CH119" s="1070"/>
      <c r="CI119" s="1070"/>
      <c r="CJ119" s="1071"/>
      <c r="CK119" s="1017"/>
      <c r="CL119" s="1018"/>
      <c r="CM119" s="1072" t="s">
        <v>456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5206</v>
      </c>
      <c r="DH119" s="1054"/>
      <c r="DI119" s="1054"/>
      <c r="DJ119" s="1054"/>
      <c r="DK119" s="1055"/>
      <c r="DL119" s="1053">
        <v>956</v>
      </c>
      <c r="DM119" s="1054"/>
      <c r="DN119" s="1054"/>
      <c r="DO119" s="1054"/>
      <c r="DP119" s="1055"/>
      <c r="DQ119" s="1053">
        <v>609</v>
      </c>
      <c r="DR119" s="1054"/>
      <c r="DS119" s="1054"/>
      <c r="DT119" s="1054"/>
      <c r="DU119" s="1055"/>
      <c r="DV119" s="1056">
        <v>0</v>
      </c>
      <c r="DW119" s="1057"/>
      <c r="DX119" s="1057"/>
      <c r="DY119" s="1057"/>
      <c r="DZ119" s="1058"/>
    </row>
    <row r="120" spans="1:130" s="226" customFormat="1" ht="26.25" customHeight="1">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429</v>
      </c>
      <c r="AB120" s="1029"/>
      <c r="AC120" s="1029"/>
      <c r="AD120" s="1029"/>
      <c r="AE120" s="1030"/>
      <c r="AF120" s="1031" t="s">
        <v>429</v>
      </c>
      <c r="AG120" s="1029"/>
      <c r="AH120" s="1029"/>
      <c r="AI120" s="1029"/>
      <c r="AJ120" s="1030"/>
      <c r="AK120" s="1031" t="s">
        <v>429</v>
      </c>
      <c r="AL120" s="1029"/>
      <c r="AM120" s="1029"/>
      <c r="AN120" s="1029"/>
      <c r="AO120" s="1030"/>
      <c r="AP120" s="1032" t="s">
        <v>429</v>
      </c>
      <c r="AQ120" s="1033"/>
      <c r="AR120" s="1033"/>
      <c r="AS120" s="1033"/>
      <c r="AT120" s="1034"/>
      <c r="AU120" s="1059" t="s">
        <v>457</v>
      </c>
      <c r="AV120" s="1060"/>
      <c r="AW120" s="1060"/>
      <c r="AX120" s="1060"/>
      <c r="AY120" s="1061"/>
      <c r="AZ120" s="1010" t="s">
        <v>458</v>
      </c>
      <c r="BA120" s="959"/>
      <c r="BB120" s="959"/>
      <c r="BC120" s="959"/>
      <c r="BD120" s="959"/>
      <c r="BE120" s="959"/>
      <c r="BF120" s="959"/>
      <c r="BG120" s="959"/>
      <c r="BH120" s="959"/>
      <c r="BI120" s="959"/>
      <c r="BJ120" s="959"/>
      <c r="BK120" s="959"/>
      <c r="BL120" s="959"/>
      <c r="BM120" s="959"/>
      <c r="BN120" s="959"/>
      <c r="BO120" s="959"/>
      <c r="BP120" s="960"/>
      <c r="BQ120" s="996">
        <v>3176290</v>
      </c>
      <c r="BR120" s="997"/>
      <c r="BS120" s="997"/>
      <c r="BT120" s="997"/>
      <c r="BU120" s="997"/>
      <c r="BV120" s="997">
        <v>3135259</v>
      </c>
      <c r="BW120" s="997"/>
      <c r="BX120" s="997"/>
      <c r="BY120" s="997"/>
      <c r="BZ120" s="997"/>
      <c r="CA120" s="997">
        <v>2902901</v>
      </c>
      <c r="CB120" s="997"/>
      <c r="CC120" s="997"/>
      <c r="CD120" s="997"/>
      <c r="CE120" s="997"/>
      <c r="CF120" s="1011">
        <v>86.9</v>
      </c>
      <c r="CG120" s="1012"/>
      <c r="CH120" s="1012"/>
      <c r="CI120" s="1012"/>
      <c r="CJ120" s="1012"/>
      <c r="CK120" s="1077" t="s">
        <v>459</v>
      </c>
      <c r="CL120" s="1078"/>
      <c r="CM120" s="1078"/>
      <c r="CN120" s="1078"/>
      <c r="CO120" s="1079"/>
      <c r="CP120" s="1085" t="s">
        <v>460</v>
      </c>
      <c r="CQ120" s="1086"/>
      <c r="CR120" s="1086"/>
      <c r="CS120" s="1086"/>
      <c r="CT120" s="1086"/>
      <c r="CU120" s="1086"/>
      <c r="CV120" s="1086"/>
      <c r="CW120" s="1086"/>
      <c r="CX120" s="1086"/>
      <c r="CY120" s="1086"/>
      <c r="CZ120" s="1086"/>
      <c r="DA120" s="1086"/>
      <c r="DB120" s="1086"/>
      <c r="DC120" s="1086"/>
      <c r="DD120" s="1086"/>
      <c r="DE120" s="1086"/>
      <c r="DF120" s="1087"/>
      <c r="DG120" s="996">
        <v>2821678</v>
      </c>
      <c r="DH120" s="997"/>
      <c r="DI120" s="997"/>
      <c r="DJ120" s="997"/>
      <c r="DK120" s="997"/>
      <c r="DL120" s="997">
        <v>2621642</v>
      </c>
      <c r="DM120" s="997"/>
      <c r="DN120" s="997"/>
      <c r="DO120" s="997"/>
      <c r="DP120" s="997"/>
      <c r="DQ120" s="997">
        <v>2419881</v>
      </c>
      <c r="DR120" s="997"/>
      <c r="DS120" s="997"/>
      <c r="DT120" s="997"/>
      <c r="DU120" s="997"/>
      <c r="DV120" s="998">
        <v>72.400000000000006</v>
      </c>
      <c r="DW120" s="998"/>
      <c r="DX120" s="998"/>
      <c r="DY120" s="998"/>
      <c r="DZ120" s="999"/>
    </row>
    <row r="121" spans="1:130" s="226" customFormat="1" ht="26.25" customHeight="1">
      <c r="A121" s="1129"/>
      <c r="B121" s="1016"/>
      <c r="C121" s="1037" t="s">
        <v>461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429</v>
      </c>
      <c r="AG121" s="1029"/>
      <c r="AH121" s="1029"/>
      <c r="AI121" s="1029"/>
      <c r="AJ121" s="1030"/>
      <c r="AK121" s="1031" t="s">
        <v>429</v>
      </c>
      <c r="AL121" s="1029"/>
      <c r="AM121" s="1029"/>
      <c r="AN121" s="1029"/>
      <c r="AO121" s="1030"/>
      <c r="AP121" s="1032" t="s">
        <v>429</v>
      </c>
      <c r="AQ121" s="1033"/>
      <c r="AR121" s="1033"/>
      <c r="AS121" s="1033"/>
      <c r="AT121" s="1034"/>
      <c r="AU121" s="1062"/>
      <c r="AV121" s="1063"/>
      <c r="AW121" s="1063"/>
      <c r="AX121" s="1063"/>
      <c r="AY121" s="1064"/>
      <c r="AZ121" s="1019" t="s">
        <v>462</v>
      </c>
      <c r="BA121" s="1020"/>
      <c r="BB121" s="1020"/>
      <c r="BC121" s="1020"/>
      <c r="BD121" s="1020"/>
      <c r="BE121" s="1020"/>
      <c r="BF121" s="1020"/>
      <c r="BG121" s="1020"/>
      <c r="BH121" s="1020"/>
      <c r="BI121" s="1020"/>
      <c r="BJ121" s="1020"/>
      <c r="BK121" s="1020"/>
      <c r="BL121" s="1020"/>
      <c r="BM121" s="1020"/>
      <c r="BN121" s="1020"/>
      <c r="BO121" s="1020"/>
      <c r="BP121" s="1021"/>
      <c r="BQ121" s="989" t="s">
        <v>122</v>
      </c>
      <c r="BR121" s="990"/>
      <c r="BS121" s="990"/>
      <c r="BT121" s="990"/>
      <c r="BU121" s="990"/>
      <c r="BV121" s="990" t="s">
        <v>429</v>
      </c>
      <c r="BW121" s="990"/>
      <c r="BX121" s="990"/>
      <c r="BY121" s="990"/>
      <c r="BZ121" s="990"/>
      <c r="CA121" s="990" t="s">
        <v>429</v>
      </c>
      <c r="CB121" s="990"/>
      <c r="CC121" s="990"/>
      <c r="CD121" s="990"/>
      <c r="CE121" s="990"/>
      <c r="CF121" s="984" t="s">
        <v>429</v>
      </c>
      <c r="CG121" s="985"/>
      <c r="CH121" s="985"/>
      <c r="CI121" s="985"/>
      <c r="CJ121" s="985"/>
      <c r="CK121" s="1080"/>
      <c r="CL121" s="1081"/>
      <c r="CM121" s="1081"/>
      <c r="CN121" s="1081"/>
      <c r="CO121" s="1082"/>
      <c r="CP121" s="1090" t="s">
        <v>463</v>
      </c>
      <c r="CQ121" s="1091"/>
      <c r="CR121" s="1091"/>
      <c r="CS121" s="1091"/>
      <c r="CT121" s="1091"/>
      <c r="CU121" s="1091"/>
      <c r="CV121" s="1091"/>
      <c r="CW121" s="1091"/>
      <c r="CX121" s="1091"/>
      <c r="CY121" s="1091"/>
      <c r="CZ121" s="1091"/>
      <c r="DA121" s="1091"/>
      <c r="DB121" s="1091"/>
      <c r="DC121" s="1091"/>
      <c r="DD121" s="1091"/>
      <c r="DE121" s="1091"/>
      <c r="DF121" s="1092"/>
      <c r="DG121" s="989">
        <v>1777129</v>
      </c>
      <c r="DH121" s="990"/>
      <c r="DI121" s="990"/>
      <c r="DJ121" s="990"/>
      <c r="DK121" s="990"/>
      <c r="DL121" s="990">
        <v>1718918</v>
      </c>
      <c r="DM121" s="990"/>
      <c r="DN121" s="990"/>
      <c r="DO121" s="990"/>
      <c r="DP121" s="990"/>
      <c r="DQ121" s="990">
        <v>1659843</v>
      </c>
      <c r="DR121" s="990"/>
      <c r="DS121" s="990"/>
      <c r="DT121" s="990"/>
      <c r="DU121" s="990"/>
      <c r="DV121" s="991">
        <v>49.7</v>
      </c>
      <c r="DW121" s="991"/>
      <c r="DX121" s="991"/>
      <c r="DY121" s="991"/>
      <c r="DZ121" s="992"/>
    </row>
    <row r="122" spans="1:130" s="226" customFormat="1" ht="26.25" customHeight="1">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429</v>
      </c>
      <c r="AB122" s="1029"/>
      <c r="AC122" s="1029"/>
      <c r="AD122" s="1029"/>
      <c r="AE122" s="1030"/>
      <c r="AF122" s="1031" t="s">
        <v>429</v>
      </c>
      <c r="AG122" s="1029"/>
      <c r="AH122" s="1029"/>
      <c r="AI122" s="1029"/>
      <c r="AJ122" s="1030"/>
      <c r="AK122" s="1031" t="s">
        <v>429</v>
      </c>
      <c r="AL122" s="1029"/>
      <c r="AM122" s="1029"/>
      <c r="AN122" s="1029"/>
      <c r="AO122" s="1030"/>
      <c r="AP122" s="1032" t="s">
        <v>429</v>
      </c>
      <c r="AQ122" s="1033"/>
      <c r="AR122" s="1033"/>
      <c r="AS122" s="1033"/>
      <c r="AT122" s="1034"/>
      <c r="AU122" s="1062"/>
      <c r="AV122" s="1063"/>
      <c r="AW122" s="1063"/>
      <c r="AX122" s="1063"/>
      <c r="AY122" s="1064"/>
      <c r="AZ122" s="1044" t="s">
        <v>464</v>
      </c>
      <c r="BA122" s="1035"/>
      <c r="BB122" s="1035"/>
      <c r="BC122" s="1035"/>
      <c r="BD122" s="1035"/>
      <c r="BE122" s="1035"/>
      <c r="BF122" s="1035"/>
      <c r="BG122" s="1035"/>
      <c r="BH122" s="1035"/>
      <c r="BI122" s="1035"/>
      <c r="BJ122" s="1035"/>
      <c r="BK122" s="1035"/>
      <c r="BL122" s="1035"/>
      <c r="BM122" s="1035"/>
      <c r="BN122" s="1035"/>
      <c r="BO122" s="1035"/>
      <c r="BP122" s="1036"/>
      <c r="BQ122" s="1067">
        <v>7559197</v>
      </c>
      <c r="BR122" s="1068"/>
      <c r="BS122" s="1068"/>
      <c r="BT122" s="1068"/>
      <c r="BU122" s="1068"/>
      <c r="BV122" s="1068">
        <v>7542949</v>
      </c>
      <c r="BW122" s="1068"/>
      <c r="BX122" s="1068"/>
      <c r="BY122" s="1068"/>
      <c r="BZ122" s="1068"/>
      <c r="CA122" s="1068">
        <v>7189204</v>
      </c>
      <c r="CB122" s="1068"/>
      <c r="CC122" s="1068"/>
      <c r="CD122" s="1068"/>
      <c r="CE122" s="1068"/>
      <c r="CF122" s="1088">
        <v>215.2</v>
      </c>
      <c r="CG122" s="1089"/>
      <c r="CH122" s="1089"/>
      <c r="CI122" s="1089"/>
      <c r="CJ122" s="1089"/>
      <c r="CK122" s="1080"/>
      <c r="CL122" s="1081"/>
      <c r="CM122" s="1081"/>
      <c r="CN122" s="1081"/>
      <c r="CO122" s="1082"/>
      <c r="CP122" s="1090" t="s">
        <v>465</v>
      </c>
      <c r="CQ122" s="1091"/>
      <c r="CR122" s="1091"/>
      <c r="CS122" s="1091"/>
      <c r="CT122" s="1091"/>
      <c r="CU122" s="1091"/>
      <c r="CV122" s="1091"/>
      <c r="CW122" s="1091"/>
      <c r="CX122" s="1091"/>
      <c r="CY122" s="1091"/>
      <c r="CZ122" s="1091"/>
      <c r="DA122" s="1091"/>
      <c r="DB122" s="1091"/>
      <c r="DC122" s="1091"/>
      <c r="DD122" s="1091"/>
      <c r="DE122" s="1091"/>
      <c r="DF122" s="1092"/>
      <c r="DG122" s="989">
        <v>478557</v>
      </c>
      <c r="DH122" s="990"/>
      <c r="DI122" s="990"/>
      <c r="DJ122" s="990"/>
      <c r="DK122" s="990"/>
      <c r="DL122" s="990">
        <v>199191</v>
      </c>
      <c r="DM122" s="990"/>
      <c r="DN122" s="990"/>
      <c r="DO122" s="990"/>
      <c r="DP122" s="990"/>
      <c r="DQ122" s="990">
        <v>160347</v>
      </c>
      <c r="DR122" s="990"/>
      <c r="DS122" s="990"/>
      <c r="DT122" s="990"/>
      <c r="DU122" s="990"/>
      <c r="DV122" s="991">
        <v>4.8</v>
      </c>
      <c r="DW122" s="991"/>
      <c r="DX122" s="991"/>
      <c r="DY122" s="991"/>
      <c r="DZ122" s="992"/>
    </row>
    <row r="123" spans="1:130" s="226" customFormat="1" ht="26.25" customHeight="1">
      <c r="A123" s="1129"/>
      <c r="B123" s="1016"/>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429</v>
      </c>
      <c r="AB123" s="1029"/>
      <c r="AC123" s="1029"/>
      <c r="AD123" s="1029"/>
      <c r="AE123" s="1030"/>
      <c r="AF123" s="1031" t="s">
        <v>429</v>
      </c>
      <c r="AG123" s="1029"/>
      <c r="AH123" s="1029"/>
      <c r="AI123" s="1029"/>
      <c r="AJ123" s="1030"/>
      <c r="AK123" s="1031" t="s">
        <v>429</v>
      </c>
      <c r="AL123" s="1029"/>
      <c r="AM123" s="1029"/>
      <c r="AN123" s="1029"/>
      <c r="AO123" s="1030"/>
      <c r="AP123" s="1032" t="s">
        <v>429</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466</v>
      </c>
      <c r="BP123" s="1076"/>
      <c r="BQ123" s="1135">
        <v>10735487</v>
      </c>
      <c r="BR123" s="1136"/>
      <c r="BS123" s="1136"/>
      <c r="BT123" s="1136"/>
      <c r="BU123" s="1136"/>
      <c r="BV123" s="1136">
        <v>10678208</v>
      </c>
      <c r="BW123" s="1136"/>
      <c r="BX123" s="1136"/>
      <c r="BY123" s="1136"/>
      <c r="BZ123" s="1136"/>
      <c r="CA123" s="1136">
        <v>10092105</v>
      </c>
      <c r="CB123" s="1136"/>
      <c r="CC123" s="1136"/>
      <c r="CD123" s="1136"/>
      <c r="CE123" s="1136"/>
      <c r="CF123" s="1069"/>
      <c r="CG123" s="1070"/>
      <c r="CH123" s="1070"/>
      <c r="CI123" s="1070"/>
      <c r="CJ123" s="1071"/>
      <c r="CK123" s="1080"/>
      <c r="CL123" s="1081"/>
      <c r="CM123" s="1081"/>
      <c r="CN123" s="1081"/>
      <c r="CO123" s="1082"/>
      <c r="CP123" s="1090" t="s">
        <v>467</v>
      </c>
      <c r="CQ123" s="1091"/>
      <c r="CR123" s="1091"/>
      <c r="CS123" s="1091"/>
      <c r="CT123" s="1091"/>
      <c r="CU123" s="1091"/>
      <c r="CV123" s="1091"/>
      <c r="CW123" s="1091"/>
      <c r="CX123" s="1091"/>
      <c r="CY123" s="1091"/>
      <c r="CZ123" s="1091"/>
      <c r="DA123" s="1091"/>
      <c r="DB123" s="1091"/>
      <c r="DC123" s="1091"/>
      <c r="DD123" s="1091"/>
      <c r="DE123" s="1091"/>
      <c r="DF123" s="1092"/>
      <c r="DG123" s="1028" t="s">
        <v>429</v>
      </c>
      <c r="DH123" s="1029"/>
      <c r="DI123" s="1029"/>
      <c r="DJ123" s="1029"/>
      <c r="DK123" s="1030"/>
      <c r="DL123" s="1031" t="s">
        <v>429</v>
      </c>
      <c r="DM123" s="1029"/>
      <c r="DN123" s="1029"/>
      <c r="DO123" s="1029"/>
      <c r="DP123" s="1030"/>
      <c r="DQ123" s="1031" t="s">
        <v>429</v>
      </c>
      <c r="DR123" s="1029"/>
      <c r="DS123" s="1029"/>
      <c r="DT123" s="1029"/>
      <c r="DU123" s="1030"/>
      <c r="DV123" s="1032" t="s">
        <v>429</v>
      </c>
      <c r="DW123" s="1033"/>
      <c r="DX123" s="1033"/>
      <c r="DY123" s="1033"/>
      <c r="DZ123" s="1034"/>
    </row>
    <row r="124" spans="1:130" s="226" customFormat="1" ht="26.25" customHeight="1" thickBot="1">
      <c r="A124" s="1129"/>
      <c r="B124" s="1016"/>
      <c r="C124" s="986" t="s">
        <v>452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429</v>
      </c>
      <c r="AG124" s="1029"/>
      <c r="AH124" s="1029"/>
      <c r="AI124" s="1029"/>
      <c r="AJ124" s="1030"/>
      <c r="AK124" s="1031" t="s">
        <v>429</v>
      </c>
      <c r="AL124" s="1029"/>
      <c r="AM124" s="1029"/>
      <c r="AN124" s="1029"/>
      <c r="AO124" s="1030"/>
      <c r="AP124" s="1032" t="s">
        <v>429</v>
      </c>
      <c r="AQ124" s="1033"/>
      <c r="AR124" s="1033"/>
      <c r="AS124" s="1033"/>
      <c r="AT124" s="1034"/>
      <c r="AU124" s="1131" t="s">
        <v>468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429</v>
      </c>
      <c r="BR124" s="1098"/>
      <c r="BS124" s="1098"/>
      <c r="BT124" s="1098"/>
      <c r="BU124" s="1098"/>
      <c r="BV124" s="1098" t="s">
        <v>429</v>
      </c>
      <c r="BW124" s="1098"/>
      <c r="BX124" s="1098"/>
      <c r="BY124" s="1098"/>
      <c r="BZ124" s="1098"/>
      <c r="CA124" s="1098" t="s">
        <v>429</v>
      </c>
      <c r="CB124" s="1098"/>
      <c r="CC124" s="1098"/>
      <c r="CD124" s="1098"/>
      <c r="CE124" s="1098"/>
      <c r="CF124" s="1099"/>
      <c r="CG124" s="1100"/>
      <c r="CH124" s="1100"/>
      <c r="CI124" s="1100"/>
      <c r="CJ124" s="1101"/>
      <c r="CK124" s="1083"/>
      <c r="CL124" s="1083"/>
      <c r="CM124" s="1083"/>
      <c r="CN124" s="1083"/>
      <c r="CO124" s="1084"/>
      <c r="CP124" s="1090" t="s">
        <v>469</v>
      </c>
      <c r="CQ124" s="1091"/>
      <c r="CR124" s="1091"/>
      <c r="CS124" s="1091"/>
      <c r="CT124" s="1091"/>
      <c r="CU124" s="1091"/>
      <c r="CV124" s="1091"/>
      <c r="CW124" s="1091"/>
      <c r="CX124" s="1091"/>
      <c r="CY124" s="1091"/>
      <c r="CZ124" s="1091"/>
      <c r="DA124" s="1091"/>
      <c r="DB124" s="1091"/>
      <c r="DC124" s="1091"/>
      <c r="DD124" s="1091"/>
      <c r="DE124" s="1091"/>
      <c r="DF124" s="1092"/>
      <c r="DG124" s="1075" t="s">
        <v>429</v>
      </c>
      <c r="DH124" s="1054"/>
      <c r="DI124" s="1054"/>
      <c r="DJ124" s="1054"/>
      <c r="DK124" s="1055"/>
      <c r="DL124" s="1053" t="s">
        <v>429</v>
      </c>
      <c r="DM124" s="1054"/>
      <c r="DN124" s="1054"/>
      <c r="DO124" s="1054"/>
      <c r="DP124" s="1055"/>
      <c r="DQ124" s="1053" t="s">
        <v>429</v>
      </c>
      <c r="DR124" s="1054"/>
      <c r="DS124" s="1054"/>
      <c r="DT124" s="1054"/>
      <c r="DU124" s="1055"/>
      <c r="DV124" s="1056" t="s">
        <v>429</v>
      </c>
      <c r="DW124" s="1057"/>
      <c r="DX124" s="1057"/>
      <c r="DY124" s="1057"/>
      <c r="DZ124" s="1058"/>
    </row>
    <row r="125" spans="1:130" s="226" customFormat="1" ht="26.25" customHeight="1">
      <c r="A125" s="1129"/>
      <c r="B125" s="1016"/>
      <c r="C125" s="986" t="s">
        <v>454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429</v>
      </c>
      <c r="AB125" s="1029"/>
      <c r="AC125" s="1029"/>
      <c r="AD125" s="1029"/>
      <c r="AE125" s="1030"/>
      <c r="AF125" s="1031" t="s">
        <v>429</v>
      </c>
      <c r="AG125" s="1029"/>
      <c r="AH125" s="1029"/>
      <c r="AI125" s="1029"/>
      <c r="AJ125" s="1030"/>
      <c r="AK125" s="1031" t="s">
        <v>429</v>
      </c>
      <c r="AL125" s="1029"/>
      <c r="AM125" s="1029"/>
      <c r="AN125" s="1029"/>
      <c r="AO125" s="1030"/>
      <c r="AP125" s="1032" t="s">
        <v>429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470</v>
      </c>
      <c r="CL125" s="1078"/>
      <c r="CM125" s="1078"/>
      <c r="CN125" s="1078"/>
      <c r="CO125" s="1079"/>
      <c r="CP125" s="1010" t="s">
        <v>471</v>
      </c>
      <c r="CQ125" s="959"/>
      <c r="CR125" s="959"/>
      <c r="CS125" s="959"/>
      <c r="CT125" s="959"/>
      <c r="CU125" s="959"/>
      <c r="CV125" s="959"/>
      <c r="CW125" s="959"/>
      <c r="CX125" s="959"/>
      <c r="CY125" s="959"/>
      <c r="CZ125" s="959"/>
      <c r="DA125" s="959"/>
      <c r="DB125" s="959"/>
      <c r="DC125" s="959"/>
      <c r="DD125" s="959"/>
      <c r="DE125" s="959"/>
      <c r="DF125" s="960"/>
      <c r="DG125" s="996" t="s">
        <v>429</v>
      </c>
      <c r="DH125" s="997"/>
      <c r="DI125" s="997"/>
      <c r="DJ125" s="997"/>
      <c r="DK125" s="997"/>
      <c r="DL125" s="997" t="s">
        <v>429</v>
      </c>
      <c r="DM125" s="997"/>
      <c r="DN125" s="997"/>
      <c r="DO125" s="997"/>
      <c r="DP125" s="997"/>
      <c r="DQ125" s="997" t="s">
        <v>429</v>
      </c>
      <c r="DR125" s="997"/>
      <c r="DS125" s="997"/>
      <c r="DT125" s="997"/>
      <c r="DU125" s="997"/>
      <c r="DV125" s="998" t="s">
        <v>429</v>
      </c>
      <c r="DW125" s="998"/>
      <c r="DX125" s="998"/>
      <c r="DY125" s="998"/>
      <c r="DZ125" s="999"/>
    </row>
    <row r="126" spans="1:130" s="226" customFormat="1" ht="26.25" customHeight="1" thickBot="1">
      <c r="A126" s="1129"/>
      <c r="B126" s="1016"/>
      <c r="C126" s="986" t="s">
        <v>456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429</v>
      </c>
      <c r="AB126" s="1029"/>
      <c r="AC126" s="1029"/>
      <c r="AD126" s="1029"/>
      <c r="AE126" s="1030"/>
      <c r="AF126" s="1031" t="s">
        <v>429</v>
      </c>
      <c r="AG126" s="1029"/>
      <c r="AH126" s="1029"/>
      <c r="AI126" s="1029"/>
      <c r="AJ126" s="1030"/>
      <c r="AK126" s="1031" t="s">
        <v>429</v>
      </c>
      <c r="AL126" s="1029"/>
      <c r="AM126" s="1029"/>
      <c r="AN126" s="1029"/>
      <c r="AO126" s="1030"/>
      <c r="AP126" s="1032" t="s">
        <v>429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472</v>
      </c>
      <c r="CQ126" s="1020"/>
      <c r="CR126" s="1020"/>
      <c r="CS126" s="1020"/>
      <c r="CT126" s="1020"/>
      <c r="CU126" s="1020"/>
      <c r="CV126" s="1020"/>
      <c r="CW126" s="1020"/>
      <c r="CX126" s="1020"/>
      <c r="CY126" s="1020"/>
      <c r="CZ126" s="1020"/>
      <c r="DA126" s="1020"/>
      <c r="DB126" s="1020"/>
      <c r="DC126" s="1020"/>
      <c r="DD126" s="1020"/>
      <c r="DE126" s="1020"/>
      <c r="DF126" s="1021"/>
      <c r="DG126" s="989" t="s">
        <v>429</v>
      </c>
      <c r="DH126" s="990"/>
      <c r="DI126" s="990"/>
      <c r="DJ126" s="990"/>
      <c r="DK126" s="990"/>
      <c r="DL126" s="990" t="s">
        <v>429</v>
      </c>
      <c r="DM126" s="990"/>
      <c r="DN126" s="990"/>
      <c r="DO126" s="990"/>
      <c r="DP126" s="990"/>
      <c r="DQ126" s="990" t="s">
        <v>429</v>
      </c>
      <c r="DR126" s="990"/>
      <c r="DS126" s="990"/>
      <c r="DT126" s="990"/>
      <c r="DU126" s="990"/>
      <c r="DV126" s="991" t="s">
        <v>429</v>
      </c>
      <c r="DW126" s="991"/>
      <c r="DX126" s="991"/>
      <c r="DY126" s="991"/>
      <c r="DZ126" s="992"/>
    </row>
    <row r="127" spans="1:130" s="226" customFormat="1" ht="26.25" customHeight="1">
      <c r="A127" s="1130"/>
      <c r="B127" s="1018"/>
      <c r="C127" s="1072" t="s">
        <v>473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236</v>
      </c>
      <c r="AB127" s="1029"/>
      <c r="AC127" s="1029"/>
      <c r="AD127" s="1029"/>
      <c r="AE127" s="1030"/>
      <c r="AF127" s="1031">
        <v>219</v>
      </c>
      <c r="AG127" s="1029"/>
      <c r="AH127" s="1029"/>
      <c r="AI127" s="1029"/>
      <c r="AJ127" s="1030"/>
      <c r="AK127" s="1031">
        <v>185</v>
      </c>
      <c r="AL127" s="1029"/>
      <c r="AM127" s="1029"/>
      <c r="AN127" s="1029"/>
      <c r="AO127" s="1030"/>
      <c r="AP127" s="1032">
        <v>0</v>
      </c>
      <c r="AQ127" s="1033"/>
      <c r="AR127" s="1033"/>
      <c r="AS127" s="1033"/>
      <c r="AT127" s="1034"/>
      <c r="AU127" s="262"/>
      <c r="AV127" s="262"/>
      <c r="AW127" s="262"/>
      <c r="AX127" s="1102" t="s">
        <v>474</v>
      </c>
      <c r="AY127" s="1103"/>
      <c r="AZ127" s="1103"/>
      <c r="BA127" s="1103"/>
      <c r="BB127" s="1103"/>
      <c r="BC127" s="1103"/>
      <c r="BD127" s="1103"/>
      <c r="BE127" s="1104"/>
      <c r="BF127" s="1105" t="s">
        <v>475</v>
      </c>
      <c r="BG127" s="1103"/>
      <c r="BH127" s="1103"/>
      <c r="BI127" s="1103"/>
      <c r="BJ127" s="1103"/>
      <c r="BK127" s="1103"/>
      <c r="BL127" s="1104"/>
      <c r="BM127" s="1105" t="s">
        <v>476</v>
      </c>
      <c r="BN127" s="1103"/>
      <c r="BO127" s="1103"/>
      <c r="BP127" s="1103"/>
      <c r="BQ127" s="1103"/>
      <c r="BR127" s="1103"/>
      <c r="BS127" s="1104"/>
      <c r="BT127" s="1105" t="s">
        <v>477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478</v>
      </c>
      <c r="CQ127" s="1020"/>
      <c r="CR127" s="1020"/>
      <c r="CS127" s="1020"/>
      <c r="CT127" s="1020"/>
      <c r="CU127" s="1020"/>
      <c r="CV127" s="1020"/>
      <c r="CW127" s="1020"/>
      <c r="CX127" s="1020"/>
      <c r="CY127" s="1020"/>
      <c r="CZ127" s="1020"/>
      <c r="DA127" s="1020"/>
      <c r="DB127" s="1020"/>
      <c r="DC127" s="1020"/>
      <c r="DD127" s="1020"/>
      <c r="DE127" s="1020"/>
      <c r="DF127" s="1021"/>
      <c r="DG127" s="989" t="s">
        <v>429</v>
      </c>
      <c r="DH127" s="990"/>
      <c r="DI127" s="990"/>
      <c r="DJ127" s="990"/>
      <c r="DK127" s="990"/>
      <c r="DL127" s="990" t="s">
        <v>429</v>
      </c>
      <c r="DM127" s="990"/>
      <c r="DN127" s="990"/>
      <c r="DO127" s="990"/>
      <c r="DP127" s="990"/>
      <c r="DQ127" s="990" t="s">
        <v>429</v>
      </c>
      <c r="DR127" s="990"/>
      <c r="DS127" s="990"/>
      <c r="DT127" s="990"/>
      <c r="DU127" s="990"/>
      <c r="DV127" s="991" t="s">
        <v>429</v>
      </c>
      <c r="DW127" s="991"/>
      <c r="DX127" s="991"/>
      <c r="DY127" s="991"/>
      <c r="DZ127" s="992"/>
    </row>
    <row r="128" spans="1:130" s="226" customFormat="1" ht="26.25" customHeight="1" thickBot="1">
      <c r="A128" s="1113" t="s">
        <v>479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480</v>
      </c>
      <c r="X128" s="1115"/>
      <c r="Y128" s="1115"/>
      <c r="Z128" s="1116"/>
      <c r="AA128" s="1117" t="s">
        <v>429</v>
      </c>
      <c r="AB128" s="1118"/>
      <c r="AC128" s="1118"/>
      <c r="AD128" s="1118"/>
      <c r="AE128" s="1119"/>
      <c r="AF128" s="1120" t="s">
        <v>429</v>
      </c>
      <c r="AG128" s="1118"/>
      <c r="AH128" s="1118"/>
      <c r="AI128" s="1118"/>
      <c r="AJ128" s="1119"/>
      <c r="AK128" s="1120" t="s">
        <v>429</v>
      </c>
      <c r="AL128" s="1118"/>
      <c r="AM128" s="1118"/>
      <c r="AN128" s="1118"/>
      <c r="AO128" s="1119"/>
      <c r="AP128" s="1121"/>
      <c r="AQ128" s="1122"/>
      <c r="AR128" s="1122"/>
      <c r="AS128" s="1122"/>
      <c r="AT128" s="1123"/>
      <c r="AU128" s="262"/>
      <c r="AV128" s="262"/>
      <c r="AW128" s="262"/>
      <c r="AX128" s="958" t="s">
        <v>481</v>
      </c>
      <c r="AY128" s="959"/>
      <c r="AZ128" s="959"/>
      <c r="BA128" s="959"/>
      <c r="BB128" s="959"/>
      <c r="BC128" s="959"/>
      <c r="BD128" s="959"/>
      <c r="BE128" s="960"/>
      <c r="BF128" s="1124" t="s">
        <v>429</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482</v>
      </c>
      <c r="CQ128" s="1107"/>
      <c r="CR128" s="1107"/>
      <c r="CS128" s="1107"/>
      <c r="CT128" s="1107"/>
      <c r="CU128" s="1107"/>
      <c r="CV128" s="1107"/>
      <c r="CW128" s="1107"/>
      <c r="CX128" s="1107"/>
      <c r="CY128" s="1107"/>
      <c r="CZ128" s="1107"/>
      <c r="DA128" s="1107"/>
      <c r="DB128" s="1107"/>
      <c r="DC128" s="1107"/>
      <c r="DD128" s="1107"/>
      <c r="DE128" s="1107"/>
      <c r="DF128" s="1108"/>
      <c r="DG128" s="1109" t="s">
        <v>429</v>
      </c>
      <c r="DH128" s="1110"/>
      <c r="DI128" s="1110"/>
      <c r="DJ128" s="1110"/>
      <c r="DK128" s="1110"/>
      <c r="DL128" s="1110" t="s">
        <v>429</v>
      </c>
      <c r="DM128" s="1110"/>
      <c r="DN128" s="1110"/>
      <c r="DO128" s="1110"/>
      <c r="DP128" s="1110"/>
      <c r="DQ128" s="1110" t="s">
        <v>122</v>
      </c>
      <c r="DR128" s="1110"/>
      <c r="DS128" s="1110"/>
      <c r="DT128" s="1110"/>
      <c r="DU128" s="1110"/>
      <c r="DV128" s="1111" t="s">
        <v>429</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483</v>
      </c>
      <c r="X129" s="1144"/>
      <c r="Y129" s="1144"/>
      <c r="Z129" s="1145"/>
      <c r="AA129" s="1028">
        <v>4124738</v>
      </c>
      <c r="AB129" s="1029"/>
      <c r="AC129" s="1029"/>
      <c r="AD129" s="1029"/>
      <c r="AE129" s="1030"/>
      <c r="AF129" s="1031">
        <v>4099408</v>
      </c>
      <c r="AG129" s="1029"/>
      <c r="AH129" s="1029"/>
      <c r="AI129" s="1029"/>
      <c r="AJ129" s="1030"/>
      <c r="AK129" s="1031">
        <v>4096748</v>
      </c>
      <c r="AL129" s="1029"/>
      <c r="AM129" s="1029"/>
      <c r="AN129" s="1029"/>
      <c r="AO129" s="1030"/>
      <c r="AP129" s="1146"/>
      <c r="AQ129" s="1147"/>
      <c r="AR129" s="1147"/>
      <c r="AS129" s="1147"/>
      <c r="AT129" s="1148"/>
      <c r="AU129" s="264"/>
      <c r="AV129" s="264"/>
      <c r="AW129" s="264"/>
      <c r="AX129" s="1137" t="s">
        <v>484</v>
      </c>
      <c r="AY129" s="1020"/>
      <c r="AZ129" s="1020"/>
      <c r="BA129" s="1020"/>
      <c r="BB129" s="1020"/>
      <c r="BC129" s="1020"/>
      <c r="BD129" s="1020"/>
      <c r="BE129" s="1021"/>
      <c r="BF129" s="1138" t="s">
        <v>429</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486</v>
      </c>
      <c r="X130" s="1144"/>
      <c r="Y130" s="1144"/>
      <c r="Z130" s="1145"/>
      <c r="AA130" s="1028">
        <v>803209</v>
      </c>
      <c r="AB130" s="1029"/>
      <c r="AC130" s="1029"/>
      <c r="AD130" s="1029"/>
      <c r="AE130" s="1030"/>
      <c r="AF130" s="1031">
        <v>771718</v>
      </c>
      <c r="AG130" s="1029"/>
      <c r="AH130" s="1029"/>
      <c r="AI130" s="1029"/>
      <c r="AJ130" s="1030"/>
      <c r="AK130" s="1031">
        <v>756658</v>
      </c>
      <c r="AL130" s="1029"/>
      <c r="AM130" s="1029"/>
      <c r="AN130" s="1029"/>
      <c r="AO130" s="1030"/>
      <c r="AP130" s="1146"/>
      <c r="AQ130" s="1147"/>
      <c r="AR130" s="1147"/>
      <c r="AS130" s="1147"/>
      <c r="AT130" s="1148"/>
      <c r="AU130" s="264"/>
      <c r="AV130" s="264"/>
      <c r="AW130" s="264"/>
      <c r="AX130" s="1137" t="s">
        <v>487</v>
      </c>
      <c r="AY130" s="1020"/>
      <c r="AZ130" s="1020"/>
      <c r="BA130" s="1020"/>
      <c r="BB130" s="1020"/>
      <c r="BC130" s="1020"/>
      <c r="BD130" s="1020"/>
      <c r="BE130" s="1021"/>
      <c r="BF130" s="1174">
        <v>7.4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488</v>
      </c>
      <c r="X131" s="1182"/>
      <c r="Y131" s="1182"/>
      <c r="Z131" s="1183"/>
      <c r="AA131" s="1075">
        <v>3321529</v>
      </c>
      <c r="AB131" s="1054"/>
      <c r="AC131" s="1054"/>
      <c r="AD131" s="1054"/>
      <c r="AE131" s="1055"/>
      <c r="AF131" s="1053">
        <v>3327690</v>
      </c>
      <c r="AG131" s="1054"/>
      <c r="AH131" s="1054"/>
      <c r="AI131" s="1054"/>
      <c r="AJ131" s="1055"/>
      <c r="AK131" s="1053">
        <v>3340090</v>
      </c>
      <c r="AL131" s="1054"/>
      <c r="AM131" s="1054"/>
      <c r="AN131" s="1054"/>
      <c r="AO131" s="1055"/>
      <c r="AP131" s="1184"/>
      <c r="AQ131" s="1185"/>
      <c r="AR131" s="1185"/>
      <c r="AS131" s="1185"/>
      <c r="AT131" s="1186"/>
      <c r="AU131" s="264"/>
      <c r="AV131" s="264"/>
      <c r="AW131" s="264"/>
      <c r="AX131" s="1156" t="s">
        <v>489</v>
      </c>
      <c r="AY131" s="1107"/>
      <c r="AZ131" s="1107"/>
      <c r="BA131" s="1107"/>
      <c r="BB131" s="1107"/>
      <c r="BC131" s="1107"/>
      <c r="BD131" s="1107"/>
      <c r="BE131" s="1108"/>
      <c r="BF131" s="1157" t="s">
        <v>490</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492</v>
      </c>
      <c r="W132" s="1167"/>
      <c r="X132" s="1167"/>
      <c r="Y132" s="1167"/>
      <c r="Z132" s="1168"/>
      <c r="AA132" s="1169">
        <v>7.1201546029999996</v>
      </c>
      <c r="AB132" s="1170"/>
      <c r="AC132" s="1170"/>
      <c r="AD132" s="1170"/>
      <c r="AE132" s="1171"/>
      <c r="AF132" s="1172">
        <v>8.1008747809999999</v>
      </c>
      <c r="AG132" s="1170"/>
      <c r="AH132" s="1170"/>
      <c r="AI132" s="1170"/>
      <c r="AJ132" s="1171"/>
      <c r="AK132" s="1172">
        <v>7.2340565669999997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493</v>
      </c>
      <c r="W133" s="1150"/>
      <c r="X133" s="1150"/>
      <c r="Y133" s="1150"/>
      <c r="Z133" s="1151"/>
      <c r="AA133" s="1152">
        <v>7.2</v>
      </c>
      <c r="AB133" s="1153"/>
      <c r="AC133" s="1153"/>
      <c r="AD133" s="1153"/>
      <c r="AE133" s="1154"/>
      <c r="AF133" s="1152">
        <v>7.2</v>
      </c>
      <c r="AG133" s="1153"/>
      <c r="AH133" s="1153"/>
      <c r="AI133" s="1153"/>
      <c r="AJ133" s="1154"/>
      <c r="AK133" s="1152">
        <v>7.4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quUcuOBNFTtrU+9Tx7yX8BpqspinPnN1XNcbtYpqNkDh5w82D60mHKRB0bod7OGF4jFc9c7w5cKv2jcPhFTtOA==" saltValue="06mpYsD1FFdgTwwXbSKC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4lGi2mQtZUlJ5+in2uHGBhTgTd1Ph613A72P4FOyJ4NOkL/aqlfOqLxYCcrI7K4q/i81AHUJZyX3n0LTFdNGbQ==" saltValue="gegYQ7y1HnVCa8AqQl8gL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OItxUPJwUu2kidguu30YJYfNAJ7GxXc16EsD6Dkh/9od+e1iCmR8cldT55CG9vLbG8lE/Mraj+JTT+H2JlEQ==" saltValue="zevoBc6JS/GkLOU8G3/Zwg=="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502</v>
      </c>
      <c r="AL9" s="1193"/>
      <c r="AM9" s="1193"/>
      <c r="AN9" s="1194"/>
      <c r="AO9" s="292">
        <v>732697</v>
      </c>
      <c r="AP9" s="292">
        <v>54683</v>
      </c>
      <c r="AQ9" s="293">
        <v>94624</v>
      </c>
      <c r="AR9" s="294">
        <v>-42.2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503</v>
      </c>
      <c r="AL10" s="1193"/>
      <c r="AM10" s="1193"/>
      <c r="AN10" s="1194"/>
      <c r="AO10" s="295">
        <v>374512</v>
      </c>
      <c r="AP10" s="295">
        <v>27951</v>
      </c>
      <c r="AQ10" s="296">
        <v>10828</v>
      </c>
      <c r="AR10" s="297">
        <v>158.1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504</v>
      </c>
      <c r="AL11" s="1193"/>
      <c r="AM11" s="1193"/>
      <c r="AN11" s="1194"/>
      <c r="AO11" s="295">
        <v>154441</v>
      </c>
      <c r="AP11" s="295">
        <v>11526</v>
      </c>
      <c r="AQ11" s="296">
        <v>19094</v>
      </c>
      <c r="AR11" s="297">
        <v>-39.6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505</v>
      </c>
      <c r="AL12" s="1193"/>
      <c r="AM12" s="1193"/>
      <c r="AN12" s="1194"/>
      <c r="AO12" s="295" t="s">
        <v>506</v>
      </c>
      <c r="AP12" s="295" t="s">
        <v>506</v>
      </c>
      <c r="AQ12" s="296">
        <v>2189</v>
      </c>
      <c r="AR12" s="297" t="s">
        <v>506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507</v>
      </c>
      <c r="AL13" s="1193"/>
      <c r="AM13" s="1193"/>
      <c r="AN13" s="1194"/>
      <c r="AO13" s="295" t="s">
        <v>506</v>
      </c>
      <c r="AP13" s="295" t="s">
        <v>506</v>
      </c>
      <c r="AQ13" s="296" t="s">
        <v>506</v>
      </c>
      <c r="AR13" s="297" t="s">
        <v>506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508</v>
      </c>
      <c r="AL14" s="1193"/>
      <c r="AM14" s="1193"/>
      <c r="AN14" s="1194"/>
      <c r="AO14" s="295" t="s">
        <v>506</v>
      </c>
      <c r="AP14" s="295" t="s">
        <v>506</v>
      </c>
      <c r="AQ14" s="296">
        <v>4559</v>
      </c>
      <c r="AR14" s="297" t="s">
        <v>506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509</v>
      </c>
      <c r="AL15" s="1193"/>
      <c r="AM15" s="1193"/>
      <c r="AN15" s="1194"/>
      <c r="AO15" s="295">
        <v>36681</v>
      </c>
      <c r="AP15" s="295">
        <v>2738</v>
      </c>
      <c r="AQ15" s="296">
        <v>2298</v>
      </c>
      <c r="AR15" s="297">
        <v>19.100000000000001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510</v>
      </c>
      <c r="AL16" s="1196"/>
      <c r="AM16" s="1196"/>
      <c r="AN16" s="1197"/>
      <c r="AO16" s="295">
        <v>-58796</v>
      </c>
      <c r="AP16" s="295">
        <v>-4388</v>
      </c>
      <c r="AQ16" s="296">
        <v>-9895</v>
      </c>
      <c r="AR16" s="297">
        <v>-55.7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1239535</v>
      </c>
      <c r="AP17" s="295">
        <v>92510</v>
      </c>
      <c r="AQ17" s="296">
        <v>123697</v>
      </c>
      <c r="AR17" s="297">
        <v>-25.2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515</v>
      </c>
      <c r="AL21" s="1188"/>
      <c r="AM21" s="1188"/>
      <c r="AN21" s="1189"/>
      <c r="AO21" s="307">
        <v>7.46</v>
      </c>
      <c r="AP21" s="308">
        <v>11.1</v>
      </c>
      <c r="AQ21" s="309">
        <v>-3.64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516</v>
      </c>
      <c r="AL22" s="1188"/>
      <c r="AM22" s="1188"/>
      <c r="AN22" s="1189"/>
      <c r="AO22" s="312">
        <v>97.3</v>
      </c>
      <c r="AP22" s="313">
        <v>95.8</v>
      </c>
      <c r="AQ22" s="314">
        <v>1.5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521</v>
      </c>
      <c r="AL32" s="1204"/>
      <c r="AM32" s="1204"/>
      <c r="AN32" s="1205"/>
      <c r="AO32" s="322">
        <v>519582</v>
      </c>
      <c r="AP32" s="322">
        <v>38778</v>
      </c>
      <c r="AQ32" s="323">
        <v>80576</v>
      </c>
      <c r="AR32" s="324">
        <v>-51.9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522</v>
      </c>
      <c r="AL33" s="1204"/>
      <c r="AM33" s="1204"/>
      <c r="AN33" s="1205"/>
      <c r="AO33" s="322" t="s">
        <v>506</v>
      </c>
      <c r="AP33" s="322" t="s">
        <v>506</v>
      </c>
      <c r="AQ33" s="323" t="s">
        <v>506</v>
      </c>
      <c r="AR33" s="324" t="s">
        <v>506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523</v>
      </c>
      <c r="AL34" s="1204"/>
      <c r="AM34" s="1204"/>
      <c r="AN34" s="1205"/>
      <c r="AO34" s="322" t="s">
        <v>506</v>
      </c>
      <c r="AP34" s="322" t="s">
        <v>506</v>
      </c>
      <c r="AQ34" s="323" t="s">
        <v>506</v>
      </c>
      <c r="AR34" s="324" t="s">
        <v>506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524</v>
      </c>
      <c r="AL35" s="1204"/>
      <c r="AM35" s="1204"/>
      <c r="AN35" s="1205"/>
      <c r="AO35" s="322">
        <v>466259</v>
      </c>
      <c r="AP35" s="322">
        <v>34798</v>
      </c>
      <c r="AQ35" s="323">
        <v>26282</v>
      </c>
      <c r="AR35" s="324">
        <v>32.4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525</v>
      </c>
      <c r="AL36" s="1204"/>
      <c r="AM36" s="1204"/>
      <c r="AN36" s="1205"/>
      <c r="AO36" s="322">
        <v>12256</v>
      </c>
      <c r="AP36" s="322">
        <v>915</v>
      </c>
      <c r="AQ36" s="323">
        <v>3165</v>
      </c>
      <c r="AR36" s="324">
        <v>-71.099999999999994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526</v>
      </c>
      <c r="AL37" s="1204"/>
      <c r="AM37" s="1204"/>
      <c r="AN37" s="1205"/>
      <c r="AO37" s="322">
        <v>185</v>
      </c>
      <c r="AP37" s="322">
        <v>14</v>
      </c>
      <c r="AQ37" s="323">
        <v>1250</v>
      </c>
      <c r="AR37" s="324">
        <v>-98.9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527</v>
      </c>
      <c r="AL38" s="1207"/>
      <c r="AM38" s="1207"/>
      <c r="AN38" s="1208"/>
      <c r="AO38" s="325" t="s">
        <v>506</v>
      </c>
      <c r="AP38" s="325" t="s">
        <v>506</v>
      </c>
      <c r="AQ38" s="326">
        <v>22</v>
      </c>
      <c r="AR38" s="314" t="s">
        <v>506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528</v>
      </c>
      <c r="AL39" s="1207"/>
      <c r="AM39" s="1207"/>
      <c r="AN39" s="1208"/>
      <c r="AO39" s="322" t="s">
        <v>506</v>
      </c>
      <c r="AP39" s="322" t="s">
        <v>506</v>
      </c>
      <c r="AQ39" s="323">
        <v>-3638</v>
      </c>
      <c r="AR39" s="324" t="s">
        <v>506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529</v>
      </c>
      <c r="AL40" s="1204"/>
      <c r="AM40" s="1204"/>
      <c r="AN40" s="1205"/>
      <c r="AO40" s="322">
        <v>-756658</v>
      </c>
      <c r="AP40" s="322">
        <v>-56471</v>
      </c>
      <c r="AQ40" s="323">
        <v>-75354</v>
      </c>
      <c r="AR40" s="324">
        <v>-25.1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241624</v>
      </c>
      <c r="AP41" s="322">
        <v>18033</v>
      </c>
      <c r="AQ41" s="323">
        <v>32302</v>
      </c>
      <c r="AR41" s="324">
        <v>-44.2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497</v>
      </c>
      <c r="AN49" s="1200" t="s">
        <v>533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1280340</v>
      </c>
      <c r="AN51" s="344">
        <v>92544</v>
      </c>
      <c r="AO51" s="345">
        <v>-17.899999999999999</v>
      </c>
      <c r="AP51" s="346">
        <v>136577</v>
      </c>
      <c r="AQ51" s="347">
        <v>19.7</v>
      </c>
      <c r="AR51" s="348">
        <v>-37.6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797183</v>
      </c>
      <c r="AN52" s="352">
        <v>57621</v>
      </c>
      <c r="AO52" s="353">
        <v>14.8</v>
      </c>
      <c r="AP52" s="354">
        <v>59645</v>
      </c>
      <c r="AQ52" s="355">
        <v>-3.2</v>
      </c>
      <c r="AR52" s="356">
        <v>18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1383294</v>
      </c>
      <c r="AN53" s="344">
        <v>100435</v>
      </c>
      <c r="AO53" s="345">
        <v>8.5</v>
      </c>
      <c r="AP53" s="346">
        <v>132212</v>
      </c>
      <c r="AQ53" s="347">
        <v>-3.2</v>
      </c>
      <c r="AR53" s="348">
        <v>11.7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779350</v>
      </c>
      <c r="AN54" s="352">
        <v>56585</v>
      </c>
      <c r="AO54" s="353">
        <v>-1.8</v>
      </c>
      <c r="AP54" s="354">
        <v>67114</v>
      </c>
      <c r="AQ54" s="355">
        <v>12.5</v>
      </c>
      <c r="AR54" s="356">
        <v>-14.3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1280143</v>
      </c>
      <c r="AN55" s="344">
        <v>93797</v>
      </c>
      <c r="AO55" s="345">
        <v>-6.6</v>
      </c>
      <c r="AP55" s="346">
        <v>93741</v>
      </c>
      <c r="AQ55" s="347">
        <v>-29.1</v>
      </c>
      <c r="AR55" s="348">
        <v>22.5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603165</v>
      </c>
      <c r="AN56" s="352">
        <v>44194</v>
      </c>
      <c r="AO56" s="353">
        <v>-21.9</v>
      </c>
      <c r="AP56" s="354">
        <v>46285</v>
      </c>
      <c r="AQ56" s="355">
        <v>-31</v>
      </c>
      <c r="AR56" s="356">
        <v>9.1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1261910</v>
      </c>
      <c r="AN57" s="344">
        <v>93137</v>
      </c>
      <c r="AO57" s="345">
        <v>-0.7</v>
      </c>
      <c r="AP57" s="346">
        <v>107537</v>
      </c>
      <c r="AQ57" s="347">
        <v>14.7</v>
      </c>
      <c r="AR57" s="348">
        <v>-15.4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578665</v>
      </c>
      <c r="AN58" s="352">
        <v>42709</v>
      </c>
      <c r="AO58" s="353">
        <v>-3.4</v>
      </c>
      <c r="AP58" s="354">
        <v>57923</v>
      </c>
      <c r="AQ58" s="355">
        <v>25.1</v>
      </c>
      <c r="AR58" s="356">
        <v>-28.5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1439400</v>
      </c>
      <c r="AN59" s="344">
        <v>107426</v>
      </c>
      <c r="AO59" s="345">
        <v>15.3</v>
      </c>
      <c r="AP59" s="346">
        <v>113913</v>
      </c>
      <c r="AQ59" s="347">
        <v>5.9</v>
      </c>
      <c r="AR59" s="348">
        <v>9.4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646008</v>
      </c>
      <c r="AN60" s="352">
        <v>48213</v>
      </c>
      <c r="AO60" s="353">
        <v>12.9</v>
      </c>
      <c r="AP60" s="354">
        <v>53160</v>
      </c>
      <c r="AQ60" s="355">
        <v>-8.1999999999999993</v>
      </c>
      <c r="AR60" s="356">
        <v>21.1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1329017</v>
      </c>
      <c r="AN61" s="359">
        <v>97468</v>
      </c>
      <c r="AO61" s="360">
        <v>-0.3</v>
      </c>
      <c r="AP61" s="361">
        <v>116796</v>
      </c>
      <c r="AQ61" s="362">
        <v>1.6</v>
      </c>
      <c r="AR61" s="348">
        <v>-1.9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680874</v>
      </c>
      <c r="AN62" s="352">
        <v>49864</v>
      </c>
      <c r="AO62" s="353">
        <v>0.1</v>
      </c>
      <c r="AP62" s="354">
        <v>56825</v>
      </c>
      <c r="AQ62" s="355">
        <v>-1</v>
      </c>
      <c r="AR62" s="356">
        <v>1.1000000000000001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cPpSje0MBpZ/CmjUlvn7t32JZYknY1Rvc9tu+p4wP7KWEU90a1/UIiBY7X2bDUn8O8kkdgRDpBSF8IOH1IpCA==" saltValue="4TsyanRyGN2Vm4WVbFFD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kfzCUdsNuE7u1vQThT0KWXRUER3zxGnfPe4JnJwnh3NbYq8WT11e7l10F4qGS5qF7OT7+yeY6NIJEa4omhu9Q==" saltValue="c7vJQp3eqkFF2qOFLY6h/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k6vi3lFNzbQyEsQ1yvbeyiZa2kJ0NlqrKVe8JJz9n0vrBFK/cbM+w1zHOEFmfds5WQxzh9kJjAjjPNZn+D1gw==" saltValue="6HRV34n8o79mUv/884X7c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12" t="s">
        <v>3</v>
      </c>
      <c r="D47" s="1212"/>
      <c r="E47" s="1213"/>
      <c r="F47" s="11">
        <v>36.659999999999997</v>
      </c>
      <c r="G47" s="12">
        <v>31.82</v>
      </c>
      <c r="H47" s="12">
        <v>29.82</v>
      </c>
      <c r="I47" s="12">
        <v>28.18</v>
      </c>
      <c r="J47" s="13">
        <v>26.61</v>
      </c>
    </row>
    <row r="48" spans="2:10" ht="57.75" customHeight="1">
      <c r="B48" s="14"/>
      <c r="C48" s="1214" t="s">
        <v>4</v>
      </c>
      <c r="D48" s="1214"/>
      <c r="E48" s="1215"/>
      <c r="F48" s="15">
        <v>8.75</v>
      </c>
      <c r="G48" s="16">
        <v>11.69</v>
      </c>
      <c r="H48" s="16">
        <v>12.12</v>
      </c>
      <c r="I48" s="16">
        <v>10.8</v>
      </c>
      <c r="J48" s="17">
        <v>6.74</v>
      </c>
    </row>
    <row r="49" spans="2:10" ht="57.75" customHeight="1" thickBot="1">
      <c r="B49" s="18"/>
      <c r="C49" s="1216" t="s">
        <v>5</v>
      </c>
      <c r="D49" s="1216"/>
      <c r="E49" s="1217"/>
      <c r="F49" s="19">
        <v>1.81</v>
      </c>
      <c r="G49" s="20" t="s">
        <v>554</v>
      </c>
      <c r="H49" s="20">
        <v>1.55</v>
      </c>
      <c r="I49" s="20" t="s">
        <v>555</v>
      </c>
      <c r="J49" s="21" t="s">
        <v>556</v>
      </c>
    </row>
    <row r="50" spans="2:10" ht="13.5" customHeight="1"/>
    <row r="51" spans="2:10" ht="13.5" hidden="1" customHeight="1"/>
    <row r="52" spans="2:10" ht="13.5" hidden="1" customHeight="1"/>
    <row r="53" spans="2:10" ht="13.5" hidden="1" customHeight="1"/>
  </sheetData>
  <sheetProtection algorithmName="SHA-512" hashValue="9ndp+LMFE+HuPL7P40cn8rky3jcnTmPTakH1JPTI2iX3+gIEDtYl6OaqdQJkTvF1B/6cb0t4K4wYQVoGyiAZng==" saltValue="wI6yQRwIKDxL2cw5hWuYS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2019-10-23T06:41:23Z</cp:lastPrinted>
  <dcterms:created xsi:type="dcterms:W3CDTF">2019-02-14T02:57:05Z</dcterms:created>
  <dcterms:modified xsi:type="dcterms:W3CDTF">2019-10-24T09:29:51Z</dcterms:modified>
  <cp:category/>
</cp:coreProperties>
</file>